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drawing2.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ml.chartshapes+xml"/>
  <Override PartName="/xl/drawings/drawing4.xml" ContentType="application/vnd.openxmlformats-officedocument.drawingml.chartshapes+xml"/>
  <Override PartName="/xl/_rels/workbook.xml.rels" ContentType="application/vnd.openxmlformats-package.relationships+xml"/>
  <Override PartName="/xl/media/image1.png" ContentType="image/png"/>
  <Override PartName="/xl/comments2.xml" ContentType="application/vnd.openxmlformats-officedocument.spreadsheetml.comments+xml"/>
  <Override PartName="/xl/charts/_rels/chart2.xml.rels" ContentType="application/vnd.openxmlformats-package.relationships+xml"/>
  <Override PartName="/xl/charts/_rels/chart1.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 &amp; copyright" sheetId="1" state="visible" r:id="rId3"/>
    <sheet name="Mandatory ISMS requirements" sheetId="2" state="visible" r:id="rId4"/>
    <sheet name="Annex A controls" sheetId="3" state="visible" r:id="rId5"/>
    <sheet name="Metrics" sheetId="4" state="visible" r:id="rId6"/>
  </sheets>
  <definedNames>
    <definedName function="false" hidden="false" localSheetId="2" name="_xlnm.Print_Area" vbProcedure="false">'Annex A controls'!$B$1:$E$100</definedName>
    <definedName function="false" hidden="false" localSheetId="2" name="_xlnm.Print_Titles" vbProcedure="false">'Annex A controls'!$1:$2</definedName>
    <definedName function="false" hidden="false" localSheetId="1" name="_xlnm.Print_Area" vbProcedure="false">'Mandatory ISMS requirements'!$B$1:$E$61</definedName>
    <definedName function="false" hidden="false" localSheetId="1" name="_xlnm.Print_Titles" vbProcedure="false">'Mandatory ISMS requirements'!$1:$2</definedName>
    <definedName function="false" hidden="false" localSheetId="3" name="_xlnm.Print_Area" vbProcedure="false">Metrics!$B$2:$O$36</definedName>
    <definedName function="false" hidden="false" name="Applicability" vbProcedure="false">Metrics!$B$14:$B$16</definedName>
    <definedName function="false" hidden="false" name="CMM" vbProcedure="false">#REF!</definedName>
    <definedName function="false" hidden="false" name="ControlTotal" vbProcedure="false">'Annex A controls'!$D$100</definedName>
    <definedName function="false" hidden="false" name="__xlnm._FilterDatabase_1" vbProcedure="false">'Annex A controls'!$A$2:$E$99</definedName>
    <definedName function="false" hidden="false" localSheetId="1" name="Excel_BuiltIn_Print_Area" vbProcedure="false">'Mandatory ISMS requirements'!$B$1:$E$60</definedName>
    <definedName function="false" hidden="false" localSheetId="2" name="Excel_BuiltIn_Print_Titles" vbProcedure="false">'Annex A controls'!$A$2:$IQ$2</definedName>
    <definedName function="false" hidden="false" localSheetId="2" name="__xlnm.Print_Titles" vbProcedure="false">'Annex A controls'!$A$2:$IQ$2</definedName>
    <definedName function="false" hidden="false" localSheetId="2" name="__xlnm._FilterDatabase" vbProcedure="false">'Annex A controls'!$A$2:$E$99</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2" authorId="0">
      <text>
        <r>
          <rPr>
            <sz val="10"/>
            <rFont val="Arial"/>
            <family val="2"/>
          </rPr>
          <t xml:space="preserve">Gary@isect.com: </t>
        </r>
        <r>
          <rPr>
            <sz val="9"/>
            <color rgb="FF000000"/>
            <rFont val="Tahoma"/>
            <family val="2"/>
            <charset val="1"/>
          </rPr>
          <t xml:space="preserve">The wording here paraphrases the standard: refer to the standard for the official wording and additional explanations
</t>
        </r>
      </text>
    </comment>
    <comment ref="D2" authorId="0">
      <text>
        <r>
          <rPr>
            <sz val="10"/>
            <rFont val="Arial"/>
            <family val="2"/>
          </rPr>
          <t xml:space="preserve">Gary@isect.com: </t>
        </r>
        <r>
          <rPr>
            <sz val="9"/>
            <color rgb="FF000000"/>
            <rFont val="Tahoma"/>
            <family val="2"/>
            <charset val="1"/>
          </rPr>
          <t xml:space="preserve">Use this column to record your progress towards implementing the ISMS.  See the metrics sheet for explanations of the levels</t>
        </r>
      </text>
    </comment>
    <comment ref="E2" authorId="0">
      <text>
        <r>
          <rPr>
            <sz val="10"/>
            <rFont val="Arial"/>
            <family val="2"/>
          </rPr>
          <t xml:space="preserve">Gary@isect.com:
</t>
        </r>
        <r>
          <rPr>
            <sz val="9"/>
            <color rgb="FF000000"/>
            <rFont val="Tahoma"/>
            <family val="2"/>
            <charset val="1"/>
          </rPr>
          <t xml:space="preserve">Keep notes on the process, including references to any documentation that the auditors will probably want to check</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D2" authorId="0">
      <text>
        <r>
          <rPr>
            <sz val="10"/>
            <rFont val="Arial"/>
            <family val="2"/>
          </rPr>
          <t xml:space="preserve">Select from drop down box</t>
        </r>
      </text>
    </comment>
  </commentList>
</comments>
</file>

<file path=xl/sharedStrings.xml><?xml version="1.0" encoding="utf-8"?>
<sst xmlns="http://schemas.openxmlformats.org/spreadsheetml/2006/main" count="434" uniqueCount="309">
  <si>
    <t xml:space="preserve">ISO/IEC 27001:2022 ISMS Status, 
Statement of Applicability (SoA) and
Controls Status (gap analysis) workbook</t>
  </si>
  <si>
    <t xml:space="preserve">Introduction</t>
  </si>
  <si>
    <t xml:space="preserve">This spreadsheet is used to record and track the status of your organization as you implement the mandatory and discretionary elements of ISO/IEC 27001.   </t>
  </si>
  <si>
    <r>
      <rPr>
        <sz val="12"/>
        <rFont val="Calibri"/>
        <family val="2"/>
        <charset val="1"/>
      </rPr>
      <t xml:space="preserve">The main body of ISO/IEC 27001 formally specifies a number of mandatory requirements that </t>
    </r>
    <r>
      <rPr>
        <i val="true"/>
        <sz val="12"/>
        <rFont val="Calibri"/>
        <family val="2"/>
        <charset val="1"/>
      </rPr>
      <t xml:space="preserve">must</t>
    </r>
    <r>
      <rPr>
        <sz val="12"/>
        <rFont val="Calibri"/>
        <family val="2"/>
        <charset val="1"/>
      </rPr>
      <t xml:space="preserve"> be fulfilled in order for an </t>
    </r>
    <r>
      <rPr>
        <b val="true"/>
        <sz val="12"/>
        <rFont val="Calibri"/>
        <family val="2"/>
        <charset val="1"/>
      </rPr>
      <t xml:space="preserve">I</t>
    </r>
    <r>
      <rPr>
        <sz val="12"/>
        <rFont val="Calibri"/>
        <family val="2"/>
        <charset val="1"/>
      </rPr>
      <t xml:space="preserve">nformation </t>
    </r>
    <r>
      <rPr>
        <b val="true"/>
        <sz val="12"/>
        <rFont val="Calibri"/>
        <family val="2"/>
        <charset val="1"/>
      </rPr>
      <t xml:space="preserve">S</t>
    </r>
    <r>
      <rPr>
        <sz val="12"/>
        <rFont val="Calibri"/>
        <family val="2"/>
        <charset val="1"/>
      </rPr>
      <t xml:space="preserve">ecurity </t>
    </r>
    <r>
      <rPr>
        <b val="true"/>
        <sz val="12"/>
        <rFont val="Calibri"/>
        <family val="2"/>
        <charset val="1"/>
      </rPr>
      <t xml:space="preserve">M</t>
    </r>
    <r>
      <rPr>
        <sz val="12"/>
        <rFont val="Calibri"/>
        <family val="2"/>
        <charset val="1"/>
      </rPr>
      <t xml:space="preserve">anagement </t>
    </r>
    <r>
      <rPr>
        <b val="true"/>
        <sz val="12"/>
        <rFont val="Calibri"/>
        <family val="2"/>
        <charset val="1"/>
      </rPr>
      <t xml:space="preserve">S</t>
    </r>
    <r>
      <rPr>
        <sz val="12"/>
        <rFont val="Calibri"/>
        <family val="2"/>
        <charset val="1"/>
      </rPr>
      <t xml:space="preserve">ystem to be certified against the standard.   </t>
    </r>
    <r>
      <rPr>
        <b val="true"/>
        <sz val="12"/>
        <rFont val="Calibri"/>
        <family val="2"/>
        <charset val="1"/>
      </rPr>
      <t xml:space="preserve">All the mandatory requirements for certification concern the management system rather than the information risks and the security controls being managed.  </t>
    </r>
    <r>
      <rPr>
        <sz val="12"/>
        <rFont val="Calibri"/>
        <family val="2"/>
        <charset val="1"/>
      </rPr>
      <t xml:space="preserve">For example, the standard requires management to determine the organization's information security risks, assess them, decide how those risks are to be treated, treat them and monitor them, using the policies and procedures defined in the ISMS.  The standard does not mandate specific information security controls: the organization does that.</t>
    </r>
  </si>
  <si>
    <r>
      <rPr>
        <sz val="12"/>
        <rFont val="Calibri"/>
        <family val="2"/>
        <charset val="1"/>
      </rPr>
      <t xml:space="preserve">However, Annex A to '27001 outlines a suite of information security controls that the management system would </t>
    </r>
    <r>
      <rPr>
        <i val="true"/>
        <sz val="12"/>
        <rFont val="Calibri"/>
        <family val="2"/>
        <charset val="1"/>
      </rPr>
      <t xml:space="preserve">typically </t>
    </r>
    <r>
      <rPr>
        <sz val="12"/>
        <rFont val="Calibri"/>
        <family val="2"/>
        <charset val="1"/>
      </rPr>
      <t xml:space="preserve">manage, provided they are in fact applicable to the organization (which depends on its information security risks).  The security controls in Annex A are explained in much more detail in ISO/IEC 27002:2022, and in various other standards, laws, regulations </t>
    </r>
    <r>
      <rPr>
        <i val="true"/>
        <sz val="12"/>
        <rFont val="Calibri"/>
        <family val="2"/>
        <charset val="1"/>
      </rPr>
      <t xml:space="preserve">etc.</t>
    </r>
  </si>
  <si>
    <t xml:space="preserve">Instructions</t>
  </si>
  <si>
    <r>
      <rPr>
        <sz val="12"/>
        <rFont val="Calibri"/>
        <family val="2"/>
        <charset val="1"/>
      </rPr>
      <t xml:space="preserve">1.  Design and implement an ISMS complying with all the mandatory elements specified in the main body of ISO/IEC 27001, using the drop-down selectors on the status column of the </t>
    </r>
    <r>
      <rPr>
        <b val="true"/>
        <sz val="12"/>
        <rFont val="Calibri"/>
        <family val="2"/>
        <charset val="1"/>
      </rPr>
      <t xml:space="preserve">mandatory ISMS requirements sheet </t>
    </r>
    <r>
      <rPr>
        <sz val="12"/>
        <rFont val="Calibri"/>
        <family val="2"/>
        <charset val="1"/>
      </rPr>
      <t xml:space="preserve">to track and record your status against each of the requirements.</t>
    </r>
  </si>
  <si>
    <r>
      <rPr>
        <sz val="12"/>
        <rFont val="Calibri"/>
        <family val="2"/>
        <charset val="1"/>
      </rPr>
      <t xml:space="preserve">2.  Identify and assess the information security risks facing those parts of the organization that are declared in scope for your ISMS, identifying any Annex A controls that are not applicable using the drop-down selectors in the status column of the </t>
    </r>
    <r>
      <rPr>
        <b val="true"/>
        <sz val="12"/>
        <rFont val="Calibri"/>
        <family val="2"/>
        <charset val="1"/>
      </rPr>
      <t xml:space="preserve">annex A controls sheet</t>
    </r>
    <r>
      <rPr>
        <sz val="12"/>
        <rFont val="Calibri"/>
        <family val="2"/>
        <charset val="1"/>
      </rPr>
      <t xml:space="preserve">.  Note: </t>
    </r>
    <r>
      <rPr>
        <b val="true"/>
        <sz val="12"/>
        <rFont val="Calibri"/>
        <family val="2"/>
        <charset val="1"/>
      </rPr>
      <t xml:space="preserve">do not feel constrained by Annex A!  </t>
    </r>
    <r>
      <rPr>
        <sz val="12"/>
        <rFont val="Calibri"/>
        <family val="2"/>
        <charset val="1"/>
      </rPr>
      <t xml:space="preserve">Adapt the sheet, modifying the wording and adding-in additional rows if you determine that other security controls are needed to treat your information security risks and obligations (</t>
    </r>
    <r>
      <rPr>
        <i val="true"/>
        <sz val="12"/>
        <rFont val="Calibri"/>
        <family val="2"/>
        <charset val="1"/>
      </rPr>
      <t xml:space="preserve">e.g. </t>
    </r>
    <r>
      <rPr>
        <sz val="12"/>
        <rFont val="Calibri"/>
        <family val="2"/>
        <charset val="1"/>
      </rPr>
      <t xml:space="preserve">ISO 22301, privacy laws, PCI-DSS </t>
    </r>
    <r>
      <rPr>
        <i val="true"/>
        <sz val="12"/>
        <rFont val="Calibri"/>
        <family val="2"/>
        <charset val="1"/>
      </rPr>
      <t xml:space="preserve">etc</t>
    </r>
    <r>
      <rPr>
        <sz val="12"/>
        <rFont val="Calibri"/>
        <family val="2"/>
        <charset val="1"/>
      </rPr>
      <t xml:space="preserve">.).  </t>
    </r>
    <r>
      <rPr>
        <b val="true"/>
        <sz val="12"/>
        <rFont val="Calibri"/>
        <family val="2"/>
        <charset val="1"/>
      </rPr>
      <t xml:space="preserve">Annex A is merely a guide, a starting point.</t>
    </r>
  </si>
  <si>
    <r>
      <rPr>
        <sz val="12"/>
        <rFont val="Calibri"/>
        <family val="2"/>
        <charset val="1"/>
      </rPr>
      <t xml:space="preserve">3.  Systematically check and record the status of your security risks and controls, updating the status column of </t>
    </r>
    <r>
      <rPr>
        <b val="true"/>
        <sz val="12"/>
        <rFont val="Calibri"/>
        <family val="2"/>
        <charset val="1"/>
      </rPr>
      <t xml:space="preserve">Annex A sheet</t>
    </r>
    <r>
      <rPr>
        <sz val="12"/>
        <rFont val="Calibri"/>
        <family val="2"/>
        <charset val="1"/>
      </rPr>
      <t xml:space="preserve"> accordingly.</t>
    </r>
  </si>
  <si>
    <r>
      <rPr>
        <sz val="12"/>
        <rFont val="Calibri"/>
        <family val="2"/>
        <charset val="1"/>
      </rPr>
      <t xml:space="preserve">4.  Once your ISMS is operating normally, the </t>
    </r>
    <r>
      <rPr>
        <b val="true"/>
        <sz val="12"/>
        <rFont val="Calibri"/>
        <family val="2"/>
        <charset val="1"/>
      </rPr>
      <t xml:space="preserve">metrics </t>
    </r>
    <r>
      <rPr>
        <sz val="12"/>
        <rFont val="Calibri"/>
        <family val="2"/>
        <charset val="1"/>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val="true"/>
        <sz val="12"/>
        <rFont val="Calibri"/>
        <family val="2"/>
        <charset val="1"/>
      </rPr>
      <t xml:space="preserve">i.e. </t>
    </r>
    <r>
      <rPr>
        <sz val="12"/>
        <rFont val="Calibri"/>
        <family val="2"/>
        <charset val="1"/>
      </rPr>
      <t xml:space="preserve">updated when the information security risks or controls change, and periodically reviewed/audited.  </t>
    </r>
  </si>
  <si>
    <t xml:space="preserve">Document history and acknowledgements</t>
  </si>
  <si>
    <t xml:space="preserve">Bala Ramanan donated the original ISO/IEC 27001:2005 version of the 27001 requirements worksheet.   Joel Cort added the SoA worksheet.  Gary Hinson hacked it about for publication in the ISO27k Toolkit.</t>
  </si>
  <si>
    <t xml:space="preserve">Ed Hodgson updated the workbook for ISO/IEC 27001:2013.  Gary Hinson fiddled with the wording and formatting, splitting out the metrics and creating a simpler, generic version for the ISO27k Toolkit.</t>
  </si>
  <si>
    <t xml:space="preserve">Christian Breitenstrom updated the workbook to reflect ISO/IEC 27001:2022 and ISO/IEC 27002:2022.  Gary tidied it up a bit, ready for publication in the ISO27k Toolkit once ISO/IEC 27001:2022 is published.</t>
  </si>
  <si>
    <t xml:space="preserve">Copyright</t>
  </si>
  <si>
    <t xml:space="preserve">This work is copyright © 2022,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</si>
  <si>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rPr>
        <b val="true"/>
        <sz val="12"/>
        <rFont val="Calibri"/>
        <family val="2"/>
        <charset val="1"/>
      </rPr>
      <t xml:space="preserve">Note: you need licensed copies of both ISO/IEC 27001 and 27002 to make much sense of this</t>
    </r>
    <r>
      <rPr>
        <sz val="12"/>
        <rFont val="Calibri"/>
        <family val="2"/>
        <charset val="1"/>
      </rPr>
      <t xml:space="preserve">, and other ISO27k standards are also highly recommended.  </t>
    </r>
    <r>
      <rPr>
        <b val="true"/>
        <sz val="12"/>
        <rFont val="Calibri"/>
        <family val="2"/>
        <charset val="1"/>
      </rPr>
      <t xml:space="preserve">This workbook alone is not sufficient!  </t>
    </r>
    <r>
      <rPr>
        <sz val="12"/>
        <rFont val="Calibri"/>
        <family val="2"/>
        <charset val="1"/>
      </rPr>
      <t xml:space="preserve">In particular, we have paraphrased and shortened the wording of the standards in ways that may not entirely fulfill their meaning or intent.  The definitive references are the ISO27k standards, not this workbook. </t>
    </r>
  </si>
  <si>
    <t xml:space="preserve">Please visit ISO27001security.com for further advice and guidance on the ISO27k standards, including the ISO27k Forum and many other useful documents and templates in the ISO27k Toolkit:</t>
  </si>
  <si>
    <t xml:space="preserve">www.ISO27001security.com</t>
  </si>
  <si>
    <t xml:space="preserve">Status of ISO/IEC 27001 implementation</t>
  </si>
  <si>
    <t xml:space="preserve">Section</t>
  </si>
  <si>
    <t xml:space="preserve">ISO/IEC 27001 requirement</t>
  </si>
  <si>
    <t xml:space="preserve">Status</t>
  </si>
  <si>
    <t xml:space="preserve">Notes</t>
  </si>
  <si>
    <t xml:space="preserve">Context of the organisation</t>
  </si>
  <si>
    <t xml:space="preserve">Organisational context</t>
  </si>
  <si>
    <r>
      <rPr>
        <sz val="10"/>
        <rFont val="Calibri"/>
        <family val="2"/>
        <charset val="1"/>
      </rPr>
      <t xml:space="preserve">Determine the organization's </t>
    </r>
    <r>
      <rPr>
        <b val="true"/>
        <sz val="10"/>
        <rFont val="Calibri"/>
        <family val="2"/>
        <charset val="1"/>
      </rPr>
      <t xml:space="preserve">ISMS objectives </t>
    </r>
    <r>
      <rPr>
        <sz val="10"/>
        <rFont val="Calibri"/>
        <family val="2"/>
        <charset val="1"/>
      </rPr>
      <t xml:space="preserve">and any issues that might affect its effectiveness</t>
    </r>
  </si>
  <si>
    <t xml:space="preserve">Initial</t>
  </si>
  <si>
    <t xml:space="preserve">Interested parties</t>
  </si>
  <si>
    <t xml:space="preserve">4.2 (a)</t>
  </si>
  <si>
    <r>
      <rPr>
        <sz val="10"/>
        <rFont val="Calibri"/>
        <family val="2"/>
        <charset val="1"/>
      </rPr>
      <t xml:space="preserve">Identify </t>
    </r>
    <r>
      <rPr>
        <b val="true"/>
        <sz val="10"/>
        <rFont val="Calibri"/>
        <family val="2"/>
        <charset val="1"/>
      </rPr>
      <t xml:space="preserve">interested parties </t>
    </r>
    <r>
      <rPr>
        <sz val="10"/>
        <rFont val="Calibri"/>
        <family val="2"/>
        <charset val="1"/>
      </rPr>
      <t xml:space="preserve">including applicable laws, regulations, contracts</t>
    </r>
    <r>
      <rPr>
        <i val="true"/>
        <sz val="10"/>
        <rFont val="Calibri"/>
        <family val="2"/>
        <charset val="1"/>
      </rPr>
      <t xml:space="preserve"> etc</t>
    </r>
    <r>
      <rPr>
        <sz val="10"/>
        <rFont val="Calibri"/>
        <family val="2"/>
        <charset val="1"/>
      </rPr>
      <t xml:space="preserve">.</t>
    </r>
  </si>
  <si>
    <t xml:space="preserve">Limited</t>
  </si>
  <si>
    <t xml:space="preserve">4.2 (b)</t>
  </si>
  <si>
    <r>
      <rPr>
        <sz val="10"/>
        <rFont val="Calibri"/>
        <family val="2"/>
        <charset val="1"/>
      </rPr>
      <t xml:space="preserve">Determine their information security-relevant </t>
    </r>
    <r>
      <rPr>
        <b val="true"/>
        <sz val="10"/>
        <rFont val="Calibri"/>
        <family val="2"/>
        <charset val="1"/>
      </rPr>
      <t xml:space="preserve">requirements</t>
    </r>
    <r>
      <rPr>
        <sz val="10"/>
        <rFont val="Calibri"/>
        <family val="2"/>
        <charset val="1"/>
      </rPr>
      <t xml:space="preserve"> and obligations</t>
    </r>
  </si>
  <si>
    <t xml:space="preserve">ISMS scope</t>
  </si>
  <si>
    <r>
      <rPr>
        <sz val="10"/>
        <rFont val="Calibri"/>
        <family val="2"/>
        <charset val="1"/>
      </rPr>
      <t xml:space="preserve">Determine and document the </t>
    </r>
    <r>
      <rPr>
        <b val="true"/>
        <sz val="10"/>
        <rFont val="Calibri"/>
        <family val="2"/>
        <charset val="1"/>
      </rPr>
      <t xml:space="preserve">ISMS scope</t>
    </r>
  </si>
  <si>
    <t xml:space="preserve"> ISMS</t>
  </si>
  <si>
    <r>
      <rPr>
        <sz val="10"/>
        <rFont val="Calibri"/>
        <family val="2"/>
        <charset val="1"/>
      </rPr>
      <t xml:space="preserve">Establish, implement, maintain and continually improve an </t>
    </r>
    <r>
      <rPr>
        <b val="true"/>
        <sz val="10"/>
        <rFont val="Calibri"/>
        <family val="2"/>
        <charset val="1"/>
      </rPr>
      <t xml:space="preserve">ISMS </t>
    </r>
    <r>
      <rPr>
        <sz val="10"/>
        <rFont val="Calibri"/>
        <family val="2"/>
        <charset val="1"/>
      </rPr>
      <t xml:space="preserve">according to the standard!</t>
    </r>
  </si>
  <si>
    <t xml:space="preserve">Nonexistent</t>
  </si>
  <si>
    <t xml:space="preserve">Leadership</t>
  </si>
  <si>
    <t xml:space="preserve">Leadership &amp; commitment</t>
  </si>
  <si>
    <r>
      <rPr>
        <sz val="10"/>
        <rFont val="Calibri"/>
        <family val="2"/>
        <charset val="1"/>
      </rPr>
      <t xml:space="preserve">Top management must demonstrate </t>
    </r>
    <r>
      <rPr>
        <b val="true"/>
        <sz val="10"/>
        <rFont val="Calibri"/>
        <family val="2"/>
        <charset val="1"/>
      </rPr>
      <t xml:space="preserve">leadership &amp; commitment </t>
    </r>
    <r>
      <rPr>
        <sz val="10"/>
        <rFont val="Calibri"/>
        <family val="2"/>
        <charset val="1"/>
      </rPr>
      <t xml:space="preserve">to the ISMS</t>
    </r>
  </si>
  <si>
    <t xml:space="preserve">Defined</t>
  </si>
  <si>
    <t xml:space="preserve">Policy</t>
  </si>
  <si>
    <r>
      <rPr>
        <sz val="10"/>
        <rFont val="Calibri"/>
        <family val="2"/>
        <charset val="1"/>
      </rPr>
      <t xml:space="preserve">Establish the </t>
    </r>
    <r>
      <rPr>
        <b val="true"/>
        <sz val="10"/>
        <rFont val="Calibri"/>
        <family val="2"/>
        <charset val="1"/>
      </rPr>
      <t xml:space="preserve">information security policy</t>
    </r>
  </si>
  <si>
    <t xml:space="preserve">Organizational roles, responsibilities &amp; authorities</t>
  </si>
  <si>
    <r>
      <rPr>
        <sz val="10"/>
        <rFont val="Calibri"/>
        <family val="2"/>
        <charset val="1"/>
      </rPr>
      <t xml:space="preserve">Assign and communicate information security </t>
    </r>
    <r>
      <rPr>
        <b val="true"/>
        <sz val="10"/>
        <rFont val="Calibri"/>
        <family val="2"/>
        <charset val="1"/>
      </rPr>
      <t xml:space="preserve">rôles &amp; responsibilities</t>
    </r>
  </si>
  <si>
    <t xml:space="preserve">Not applicable</t>
  </si>
  <si>
    <t xml:space="preserve">Planning</t>
  </si>
  <si>
    <t xml:space="preserve">Actions to address risks &amp; opportunities</t>
  </si>
  <si>
    <t xml:space="preserve">6.1.1</t>
  </si>
  <si>
    <t xml:space="preserve">Design/plan the ISMS to satisfy the requirements, addressing risks &amp; opportunities</t>
  </si>
  <si>
    <t xml:space="preserve">6.1.2</t>
  </si>
  <si>
    <r>
      <rPr>
        <sz val="10"/>
        <rFont val="Calibri"/>
        <family val="2"/>
        <charset val="1"/>
      </rPr>
      <t xml:space="preserve">Define and apply an </t>
    </r>
    <r>
      <rPr>
        <b val="true"/>
        <sz val="10"/>
        <rFont val="Calibri"/>
        <family val="2"/>
        <charset val="1"/>
      </rPr>
      <t xml:space="preserve">information security risk assessment process</t>
    </r>
  </si>
  <si>
    <t xml:space="preserve">6.1.3</t>
  </si>
  <si>
    <r>
      <rPr>
        <sz val="10"/>
        <rFont val="Calibri"/>
        <family val="2"/>
        <charset val="1"/>
      </rPr>
      <t xml:space="preserve">Document and apply an </t>
    </r>
    <r>
      <rPr>
        <b val="true"/>
        <sz val="10"/>
        <rFont val="Calibri"/>
        <family val="2"/>
        <charset val="1"/>
      </rPr>
      <t xml:space="preserve">information security risk treatment process </t>
    </r>
  </si>
  <si>
    <t xml:space="preserve">Information security objectives &amp; plans</t>
  </si>
  <si>
    <r>
      <rPr>
        <sz val="10"/>
        <rFont val="Calibri"/>
        <family val="2"/>
        <charset val="1"/>
      </rPr>
      <t xml:space="preserve">Establish and document the </t>
    </r>
    <r>
      <rPr>
        <b val="true"/>
        <sz val="10"/>
        <rFont val="Calibri"/>
        <family val="2"/>
        <charset val="1"/>
      </rPr>
      <t xml:space="preserve">information security objectives</t>
    </r>
    <r>
      <rPr>
        <sz val="10"/>
        <rFont val="Calibri"/>
        <family val="2"/>
        <charset val="1"/>
      </rPr>
      <t xml:space="preserve"> </t>
    </r>
    <r>
      <rPr>
        <b val="true"/>
        <sz val="10"/>
        <rFont val="Calibri"/>
        <family val="2"/>
        <charset val="1"/>
      </rPr>
      <t xml:space="preserve">and plans </t>
    </r>
  </si>
  <si>
    <t xml:space="preserve">Planning of changes</t>
  </si>
  <si>
    <t xml:space="preserve">Substantial changes to the ISMS shall be carried out in a planned manner</t>
  </si>
  <si>
    <t xml:space="preserve">New for 2022</t>
  </si>
  <si>
    <t xml:space="preserve">Support</t>
  </si>
  <si>
    <t xml:space="preserve">Resources</t>
  </si>
  <si>
    <r>
      <rPr>
        <sz val="10"/>
        <rFont val="Calibri"/>
        <family val="2"/>
        <charset val="1"/>
      </rPr>
      <t xml:space="preserve">Determine and allocate necessary </t>
    </r>
    <r>
      <rPr>
        <b val="true"/>
        <sz val="10"/>
        <rFont val="Calibri"/>
        <family val="2"/>
        <charset val="1"/>
      </rPr>
      <t xml:space="preserve">resources </t>
    </r>
    <r>
      <rPr>
        <sz val="10"/>
        <rFont val="Calibri"/>
        <family val="2"/>
        <charset val="1"/>
      </rPr>
      <t xml:space="preserve">for the ISMS</t>
    </r>
  </si>
  <si>
    <t xml:space="preserve">Competence</t>
  </si>
  <si>
    <r>
      <rPr>
        <sz val="10"/>
        <rFont val="Calibri"/>
        <family val="2"/>
        <charset val="1"/>
      </rPr>
      <t xml:space="preserve">Determine, document and make available necessary </t>
    </r>
    <r>
      <rPr>
        <b val="true"/>
        <sz val="10"/>
        <rFont val="Calibri"/>
        <family val="2"/>
        <charset val="1"/>
      </rPr>
      <t xml:space="preserve">competences </t>
    </r>
  </si>
  <si>
    <t xml:space="preserve">Awareness</t>
  </si>
  <si>
    <r>
      <rPr>
        <sz val="10"/>
        <rFont val="Calibri"/>
        <family val="2"/>
        <charset val="1"/>
      </rPr>
      <t xml:space="preserve">Establish a</t>
    </r>
    <r>
      <rPr>
        <b val="true"/>
        <sz val="10"/>
        <rFont val="Calibri"/>
        <family val="2"/>
        <charset val="1"/>
      </rPr>
      <t xml:space="preserve"> security awareness </t>
    </r>
    <r>
      <rPr>
        <sz val="10"/>
        <rFont val="Calibri"/>
        <family val="2"/>
        <charset val="1"/>
      </rPr>
      <t xml:space="preserve">program</t>
    </r>
  </si>
  <si>
    <t xml:space="preserve">Communication</t>
  </si>
  <si>
    <r>
      <rPr>
        <sz val="10"/>
        <rFont val="Calibri"/>
        <family val="2"/>
        <charset val="1"/>
      </rPr>
      <t xml:space="preserve">Determine the need for </t>
    </r>
    <r>
      <rPr>
        <b val="true"/>
        <sz val="10"/>
        <rFont val="Calibri"/>
        <family val="2"/>
        <charset val="1"/>
      </rPr>
      <t xml:space="preserve">internal and external communications </t>
    </r>
    <r>
      <rPr>
        <sz val="10"/>
        <rFont val="Calibri"/>
        <family val="2"/>
        <charset val="1"/>
      </rPr>
      <t xml:space="preserve">relevant to the ISMS</t>
    </r>
  </si>
  <si>
    <t xml:space="preserve">Documented information</t>
  </si>
  <si>
    <t xml:space="preserve">7.5.1</t>
  </si>
  <si>
    <r>
      <rPr>
        <sz val="10"/>
        <rFont val="Calibri"/>
        <family val="2"/>
        <charset val="1"/>
      </rPr>
      <t xml:space="preserve">Provide </t>
    </r>
    <r>
      <rPr>
        <b val="true"/>
        <sz val="10"/>
        <rFont val="Calibri"/>
        <family val="2"/>
        <charset val="1"/>
      </rPr>
      <t xml:space="preserve">documentation </t>
    </r>
    <r>
      <rPr>
        <sz val="10"/>
        <rFont val="Calibri"/>
        <family val="2"/>
        <charset val="1"/>
      </rPr>
      <t xml:space="preserve">required by the standard plus that required by the organization</t>
    </r>
  </si>
  <si>
    <t xml:space="preserve">7.5.2</t>
  </si>
  <si>
    <r>
      <rPr>
        <sz val="10"/>
        <rFont val="Calibri"/>
        <family val="2"/>
        <charset val="1"/>
      </rPr>
      <t xml:space="preserve">Provide document </t>
    </r>
    <r>
      <rPr>
        <b val="true"/>
        <sz val="10"/>
        <rFont val="Calibri"/>
        <family val="2"/>
        <charset val="1"/>
      </rPr>
      <t xml:space="preserve">titles</t>
    </r>
    <r>
      <rPr>
        <sz val="10"/>
        <rFont val="Calibri"/>
        <family val="2"/>
        <charset val="1"/>
      </rPr>
      <t xml:space="preserve">, authors </t>
    </r>
    <r>
      <rPr>
        <i val="true"/>
        <sz val="10"/>
        <rFont val="Calibri"/>
        <family val="2"/>
        <charset val="1"/>
      </rPr>
      <t xml:space="preserve">etc</t>
    </r>
    <r>
      <rPr>
        <sz val="10"/>
        <rFont val="Calibri"/>
        <family val="2"/>
        <charset val="1"/>
      </rPr>
      <t xml:space="preserve">., </t>
    </r>
    <r>
      <rPr>
        <b val="true"/>
        <sz val="10"/>
        <rFont val="Calibri"/>
        <family val="2"/>
        <charset val="1"/>
      </rPr>
      <t xml:space="preserve">format</t>
    </r>
    <r>
      <rPr>
        <sz val="10"/>
        <rFont val="Calibri"/>
        <family val="2"/>
        <charset val="1"/>
      </rPr>
      <t xml:space="preserve"> them consistently, and </t>
    </r>
    <r>
      <rPr>
        <b val="true"/>
        <sz val="10"/>
        <rFont val="Calibri"/>
        <family val="2"/>
        <charset val="1"/>
      </rPr>
      <t xml:space="preserve">review &amp; approve </t>
    </r>
    <r>
      <rPr>
        <sz val="10"/>
        <rFont val="Calibri"/>
        <family val="2"/>
        <charset val="1"/>
      </rPr>
      <t xml:space="preserve">them</t>
    </r>
  </si>
  <si>
    <t xml:space="preserve">7.5.3</t>
  </si>
  <si>
    <r>
      <rPr>
        <b val="true"/>
        <sz val="10"/>
        <rFont val="Calibri"/>
        <family val="2"/>
        <charset val="1"/>
      </rPr>
      <t xml:space="preserve">Control the documentation </t>
    </r>
    <r>
      <rPr>
        <sz val="10"/>
        <rFont val="Calibri"/>
        <family val="2"/>
        <charset val="1"/>
      </rPr>
      <t xml:space="preserve">properly</t>
    </r>
  </si>
  <si>
    <t xml:space="preserve">Operation</t>
  </si>
  <si>
    <t xml:space="preserve">Operational planning and control</t>
  </si>
  <si>
    <r>
      <rPr>
        <sz val="10"/>
        <rFont val="Calibri"/>
        <family val="2"/>
        <charset val="1"/>
      </rPr>
      <t xml:space="preserve">Plan, implement, control &amp; document ISMS processes to manage risks (</t>
    </r>
    <r>
      <rPr>
        <i val="true"/>
        <sz val="10"/>
        <rFont val="Calibri"/>
        <family val="2"/>
        <charset val="1"/>
      </rPr>
      <t xml:space="preserve">i.e. </t>
    </r>
    <r>
      <rPr>
        <sz val="10"/>
        <rFont val="Calibri"/>
        <family val="2"/>
        <charset val="1"/>
      </rPr>
      <t xml:space="preserve">a </t>
    </r>
    <r>
      <rPr>
        <b val="true"/>
        <sz val="10"/>
        <rFont val="Calibri"/>
        <family val="2"/>
        <charset val="1"/>
      </rPr>
      <t xml:space="preserve">risk treatment plan</t>
    </r>
    <r>
      <rPr>
        <sz val="10"/>
        <rFont val="Calibri"/>
        <family val="2"/>
        <charset val="1"/>
      </rPr>
      <t xml:space="preserve">)</t>
    </r>
  </si>
  <si>
    <t xml:space="preserve">Information security risk assessment</t>
  </si>
  <si>
    <r>
      <rPr>
        <b val="true"/>
        <sz val="10"/>
        <rFont val="Calibri"/>
        <family val="2"/>
        <charset val="1"/>
      </rPr>
      <t xml:space="preserve">(Re)assess &amp; document information security risks </t>
    </r>
    <r>
      <rPr>
        <sz val="10"/>
        <rFont val="Calibri"/>
        <family val="2"/>
        <charset val="1"/>
      </rPr>
      <t xml:space="preserve">regularly &amp; on changes </t>
    </r>
  </si>
  <si>
    <t xml:space="preserve">Information security risk treatment</t>
  </si>
  <si>
    <r>
      <rPr>
        <sz val="10"/>
        <rFont val="Calibri"/>
        <family val="2"/>
        <charset val="1"/>
      </rPr>
      <t xml:space="preserve">Implement the risk treatment plan</t>
    </r>
    <r>
      <rPr>
        <b val="true"/>
        <sz val="10"/>
        <rFont val="Calibri"/>
        <family val="2"/>
        <charset val="1"/>
      </rPr>
      <t xml:space="preserve"> (treat the risks!) </t>
    </r>
    <r>
      <rPr>
        <sz val="10"/>
        <rFont val="Calibri"/>
        <family val="2"/>
        <charset val="1"/>
      </rPr>
      <t xml:space="preserve">and document the results</t>
    </r>
  </si>
  <si>
    <t xml:space="preserve">Performance evaluation</t>
  </si>
  <si>
    <t xml:space="preserve">Monitoring, measurement, analysis and evaluation</t>
  </si>
  <si>
    <r>
      <rPr>
        <b val="true"/>
        <sz val="10"/>
        <rFont val="Calibri"/>
        <family val="2"/>
        <charset val="1"/>
      </rPr>
      <t xml:space="preserve">Monitor, measure, analyze and evaluate</t>
    </r>
    <r>
      <rPr>
        <sz val="10"/>
        <rFont val="Calibri"/>
        <family val="2"/>
        <charset val="1"/>
      </rPr>
      <t xml:space="preserve"> the ISMS and the controls</t>
    </r>
  </si>
  <si>
    <t xml:space="preserve">Internal audit</t>
  </si>
  <si>
    <r>
      <rPr>
        <sz val="10"/>
        <rFont val="Calibri"/>
        <family val="2"/>
        <charset val="1"/>
      </rPr>
      <t xml:space="preserve">Plan &amp; conduct </t>
    </r>
    <r>
      <rPr>
        <b val="true"/>
        <sz val="10"/>
        <rFont val="Calibri"/>
        <family val="2"/>
        <charset val="1"/>
      </rPr>
      <t xml:space="preserve">internal audits </t>
    </r>
    <r>
      <rPr>
        <sz val="10"/>
        <rFont val="Calibri"/>
        <family val="2"/>
        <charset val="1"/>
      </rPr>
      <t xml:space="preserve">of the ISMS</t>
    </r>
  </si>
  <si>
    <t xml:space="preserve">Management review</t>
  </si>
  <si>
    <r>
      <rPr>
        <sz val="10"/>
        <rFont val="Calibri"/>
        <family val="2"/>
        <charset val="1"/>
      </rPr>
      <t xml:space="preserve">Undertake regular </t>
    </r>
    <r>
      <rPr>
        <b val="true"/>
        <sz val="10"/>
        <rFont val="Calibri"/>
        <family val="2"/>
        <charset val="1"/>
      </rPr>
      <t xml:space="preserve">management reviews </t>
    </r>
    <r>
      <rPr>
        <sz val="10"/>
        <rFont val="Calibri"/>
        <family val="2"/>
        <charset val="1"/>
      </rPr>
      <t xml:space="preserve">of the ISMS</t>
    </r>
  </si>
  <si>
    <t xml:space="preserve">Improvement</t>
  </si>
  <si>
    <t xml:space="preserve">Continual improvement</t>
  </si>
  <si>
    <r>
      <rPr>
        <sz val="10"/>
        <rFont val="Calibri"/>
        <family val="2"/>
        <charset val="1"/>
      </rPr>
      <t xml:space="preserve">Continually </t>
    </r>
    <r>
      <rPr>
        <b val="true"/>
        <sz val="10"/>
        <rFont val="Calibri"/>
        <family val="2"/>
        <charset val="1"/>
      </rPr>
      <t xml:space="preserve">improve</t>
    </r>
    <r>
      <rPr>
        <sz val="10"/>
        <rFont val="Calibri"/>
        <family val="2"/>
        <charset val="1"/>
      </rPr>
      <t xml:space="preserve"> the ISMS</t>
    </r>
  </si>
  <si>
    <t xml:space="preserve">Nonconformity and corrective action</t>
  </si>
  <si>
    <t xml:space="preserve">Identify, fix and take action to prevent recurrence of nonconformities, documenting the actions</t>
  </si>
  <si>
    <t xml:space="preserve">Number of requirements</t>
  </si>
  <si>
    <t xml:space="preserve">Statement of Applicability and status of information security controls</t>
  </si>
  <si>
    <t xml:space="preserve">Information security control</t>
  </si>
  <si>
    <t xml:space="preserve">A5</t>
  </si>
  <si>
    <t xml:space="preserve">Organizational controls</t>
  </si>
  <si>
    <t xml:space="preserve">A.5.1</t>
  </si>
  <si>
    <t xml:space="preserve">Policies for information security</t>
  </si>
  <si>
    <t xml:space="preserve">Optimized</t>
  </si>
  <si>
    <t xml:space="preserve">A.5.2</t>
  </si>
  <si>
    <t xml:space="preserve">Information security roles and responsibilities</t>
  </si>
  <si>
    <t xml:space="preserve">A.5.3</t>
  </si>
  <si>
    <t xml:space="preserve">Segregation of duties</t>
  </si>
  <si>
    <t xml:space="preserve">A.5.4</t>
  </si>
  <si>
    <t xml:space="preserve">Management responsibilities</t>
  </si>
  <si>
    <t xml:space="preserve">A.5.5</t>
  </si>
  <si>
    <t xml:space="preserve">Contact with authorities</t>
  </si>
  <si>
    <t xml:space="preserve">Managed</t>
  </si>
  <si>
    <t xml:space="preserve">A.5.6</t>
  </si>
  <si>
    <t xml:space="preserve">Contact with special interest groups</t>
  </si>
  <si>
    <t xml:space="preserve">A.5.7</t>
  </si>
  <si>
    <t xml:space="preserve">Threat intelligence</t>
  </si>
  <si>
    <t xml:space="preserve">A.5.8</t>
  </si>
  <si>
    <t xml:space="preserve">Information security in projectmanagement</t>
  </si>
  <si>
    <t xml:space="preserve">A.5.9</t>
  </si>
  <si>
    <t xml:space="preserve">Inventory of information and other associated assets</t>
  </si>
  <si>
    <t xml:space="preserve">A.5.10</t>
  </si>
  <si>
    <t xml:space="preserve">Acceptable use of information and other associated assets</t>
  </si>
  <si>
    <t xml:space="preserve">A.5.11</t>
  </si>
  <si>
    <t xml:space="preserve">Return of assets</t>
  </si>
  <si>
    <t xml:space="preserve">A.5.12</t>
  </si>
  <si>
    <t xml:space="preserve">Classification of information</t>
  </si>
  <si>
    <t xml:space="preserve">A.5.13</t>
  </si>
  <si>
    <t xml:space="preserve">Labelling of information</t>
  </si>
  <si>
    <t xml:space="preserve">A.5.14</t>
  </si>
  <si>
    <t xml:space="preserve">Information transfer</t>
  </si>
  <si>
    <t xml:space="preserve">A.5.15</t>
  </si>
  <si>
    <t xml:space="preserve">Access control</t>
  </si>
  <si>
    <t xml:space="preserve">A.5.16</t>
  </si>
  <si>
    <t xml:space="preserve">Identity management</t>
  </si>
  <si>
    <t xml:space="preserve">A.5.17</t>
  </si>
  <si>
    <t xml:space="preserve">Authentication information</t>
  </si>
  <si>
    <t xml:space="preserve">A.5.18</t>
  </si>
  <si>
    <t xml:space="preserve">Access rights</t>
  </si>
  <si>
    <t xml:space="preserve">A.5.19</t>
  </si>
  <si>
    <t xml:space="preserve">Information security in supplier relationships</t>
  </si>
  <si>
    <t xml:space="preserve">? Unknown</t>
  </si>
  <si>
    <t xml:space="preserve">A.5.20</t>
  </si>
  <si>
    <t xml:space="preserve">Addressing information security within supplier agreements</t>
  </si>
  <si>
    <t xml:space="preserve">A.5.21</t>
  </si>
  <si>
    <t xml:space="preserve">Managing information security in the information 
and communication technology (ICT) supply-chain</t>
  </si>
  <si>
    <t xml:space="preserve">A.5.22</t>
  </si>
  <si>
    <t xml:space="preserve">Monitoring, review and change management of supplier services</t>
  </si>
  <si>
    <t xml:space="preserve">A.5.23</t>
  </si>
  <si>
    <t xml:space="preserve">Information security for use of cloud services</t>
  </si>
  <si>
    <t xml:space="preserve">A.5.24</t>
  </si>
  <si>
    <t xml:space="preserve">Information security incident management planning and preparation</t>
  </si>
  <si>
    <t xml:space="preserve">A.5.25</t>
  </si>
  <si>
    <t xml:space="preserve">Assessment and decision on information security events</t>
  </si>
  <si>
    <t xml:space="preserve">A.5.26</t>
  </si>
  <si>
    <t xml:space="preserve">Response to information security incidents</t>
  </si>
  <si>
    <t xml:space="preserve">A.5.27</t>
  </si>
  <si>
    <t xml:space="preserve">Learning from information security incidents</t>
  </si>
  <si>
    <t xml:space="preserve">A.5.28</t>
  </si>
  <si>
    <t xml:space="preserve">Collection of evidence</t>
  </si>
  <si>
    <t xml:space="preserve">A.5.29</t>
  </si>
  <si>
    <t xml:space="preserve">Information security during disruption</t>
  </si>
  <si>
    <t xml:space="preserve">A.5.30</t>
  </si>
  <si>
    <t xml:space="preserve">ICT readiness for business continuity</t>
  </si>
  <si>
    <t xml:space="preserve">A.5.31</t>
  </si>
  <si>
    <t xml:space="preserve">Legal, statutory, regulatory and contractual requirements</t>
  </si>
  <si>
    <t xml:space="preserve">A.5.32</t>
  </si>
  <si>
    <t xml:space="preserve">Intellectual property rights</t>
  </si>
  <si>
    <t xml:space="preserve">A.5.33</t>
  </si>
  <si>
    <t xml:space="preserve">Protection of records</t>
  </si>
  <si>
    <t xml:space="preserve">A.5.34</t>
  </si>
  <si>
    <t xml:space="preserve">Privacy and protection of personal identifiable information (PII)</t>
  </si>
  <si>
    <t xml:space="preserve">A.5.35</t>
  </si>
  <si>
    <t xml:space="preserve">Independent review of information security</t>
  </si>
  <si>
    <t xml:space="preserve">A.5.36</t>
  </si>
  <si>
    <t xml:space="preserve">Compliance with policies, rules and standards for information security</t>
  </si>
  <si>
    <t xml:space="preserve">A.5.37</t>
  </si>
  <si>
    <t xml:space="preserve">Documented operating procedures</t>
  </si>
  <si>
    <t xml:space="preserve">A6</t>
  </si>
  <si>
    <t xml:space="preserve">People controls</t>
  </si>
  <si>
    <t xml:space="preserve">A.6.1</t>
  </si>
  <si>
    <t xml:space="preserve">Screening</t>
  </si>
  <si>
    <t xml:space="preserve">A.6.2</t>
  </si>
  <si>
    <t xml:space="preserve">Terms and conditions of employment</t>
  </si>
  <si>
    <t xml:space="preserve">A.6.3</t>
  </si>
  <si>
    <t xml:space="preserve">Information security awareness, education and training</t>
  </si>
  <si>
    <t xml:space="preserve">A.6.4</t>
  </si>
  <si>
    <t xml:space="preserve">Disciplinary process</t>
  </si>
  <si>
    <t xml:space="preserve">A.6.5</t>
  </si>
  <si>
    <t xml:space="preserve">Responsibilities after termination or change of employment</t>
  </si>
  <si>
    <t xml:space="preserve">A.6.6</t>
  </si>
  <si>
    <t xml:space="preserve">Confidentiality or non-disclosure agreements</t>
  </si>
  <si>
    <t xml:space="preserve">A.6.7</t>
  </si>
  <si>
    <t xml:space="preserve">Remote working</t>
  </si>
  <si>
    <t xml:space="preserve">A.6.8</t>
  </si>
  <si>
    <t xml:space="preserve">Information security event reporting</t>
  </si>
  <si>
    <t xml:space="preserve">A7</t>
  </si>
  <si>
    <t xml:space="preserve">Physical controls</t>
  </si>
  <si>
    <t xml:space="preserve">A.7.1</t>
  </si>
  <si>
    <t xml:space="preserve">Physical security perimeters</t>
  </si>
  <si>
    <t xml:space="preserve">A.7.2</t>
  </si>
  <si>
    <t xml:space="preserve">Physical entry</t>
  </si>
  <si>
    <t xml:space="preserve">A.7.3</t>
  </si>
  <si>
    <t xml:space="preserve">Securing offices, rooms and facilities</t>
  </si>
  <si>
    <t xml:space="preserve">A.7.4</t>
  </si>
  <si>
    <t xml:space="preserve">Physical security monitoring</t>
  </si>
  <si>
    <t xml:space="preserve">A.7.5</t>
  </si>
  <si>
    <t xml:space="preserve">Protecting against physical and environmental threats</t>
  </si>
  <si>
    <t xml:space="preserve">A.7.6</t>
  </si>
  <si>
    <t xml:space="preserve">Working in secure areas</t>
  </si>
  <si>
    <t xml:space="preserve">A.7.7</t>
  </si>
  <si>
    <t xml:space="preserve">Clear desk and clear screen</t>
  </si>
  <si>
    <t xml:space="preserve">A.7.8</t>
  </si>
  <si>
    <t xml:space="preserve">Equipment siting and protection</t>
  </si>
  <si>
    <t xml:space="preserve">A.7.9</t>
  </si>
  <si>
    <t xml:space="preserve">Security of assets off-premises</t>
  </si>
  <si>
    <t xml:space="preserve">A.7.10</t>
  </si>
  <si>
    <t xml:space="preserve">Storage media</t>
  </si>
  <si>
    <t xml:space="preserve">A.7.11</t>
  </si>
  <si>
    <t xml:space="preserve">Supporting utilities</t>
  </si>
  <si>
    <t xml:space="preserve">A.7.12</t>
  </si>
  <si>
    <t xml:space="preserve">Cabling security</t>
  </si>
  <si>
    <t xml:space="preserve">A.7.13</t>
  </si>
  <si>
    <t xml:space="preserve">Equipment maintenance</t>
  </si>
  <si>
    <t xml:space="preserve">A.7.14</t>
  </si>
  <si>
    <t xml:space="preserve">Secure disposal or re-use of equipment</t>
  </si>
  <si>
    <t xml:space="preserve">A8</t>
  </si>
  <si>
    <t xml:space="preserve">Technological controls</t>
  </si>
  <si>
    <t xml:space="preserve">A.8.1</t>
  </si>
  <si>
    <t xml:space="preserve">User end point devices</t>
  </si>
  <si>
    <t xml:space="preserve">A.8.2</t>
  </si>
  <si>
    <t xml:space="preserve">Privileged access rights</t>
  </si>
  <si>
    <t xml:space="preserve">A.8.3</t>
  </si>
  <si>
    <t xml:space="preserve">Information access restriction</t>
  </si>
  <si>
    <t xml:space="preserve">A.8.4</t>
  </si>
  <si>
    <t xml:space="preserve">Access to source code</t>
  </si>
  <si>
    <t xml:space="preserve">A.8.5</t>
  </si>
  <si>
    <t xml:space="preserve">Secure authentication</t>
  </si>
  <si>
    <t xml:space="preserve">A.8.6</t>
  </si>
  <si>
    <t xml:space="preserve">Capacity management</t>
  </si>
  <si>
    <t xml:space="preserve">A.8.7</t>
  </si>
  <si>
    <t xml:space="preserve">Protection against malware</t>
  </si>
  <si>
    <t xml:space="preserve">A.8.8</t>
  </si>
  <si>
    <t xml:space="preserve">Management of technical vulnerabilities</t>
  </si>
  <si>
    <t xml:space="preserve">A.8.9</t>
  </si>
  <si>
    <t xml:space="preserve">Configuration management</t>
  </si>
  <si>
    <t xml:space="preserve">A.8.10</t>
  </si>
  <si>
    <t xml:space="preserve">Information deletion</t>
  </si>
  <si>
    <t xml:space="preserve">A.8.11</t>
  </si>
  <si>
    <t xml:space="preserve">Data masking</t>
  </si>
  <si>
    <t xml:space="preserve">A.8.12</t>
  </si>
  <si>
    <t xml:space="preserve">Data leakage prevention</t>
  </si>
  <si>
    <t xml:space="preserve">A.8.13</t>
  </si>
  <si>
    <t xml:space="preserve">Information backup</t>
  </si>
  <si>
    <t xml:space="preserve">A.8.14</t>
  </si>
  <si>
    <t xml:space="preserve">Redundancy of information processing facilities</t>
  </si>
  <si>
    <t xml:space="preserve">A.8.15</t>
  </si>
  <si>
    <t xml:space="preserve">Logging</t>
  </si>
  <si>
    <t xml:space="preserve">A.8.16</t>
  </si>
  <si>
    <t xml:space="preserve">Monitoring activities</t>
  </si>
  <si>
    <t xml:space="preserve">A.8.17</t>
  </si>
  <si>
    <t xml:space="preserve">Clock synchronization</t>
  </si>
  <si>
    <t xml:space="preserve">A.8.18</t>
  </si>
  <si>
    <t xml:space="preserve">Use of privileged utility programs</t>
  </si>
  <si>
    <t xml:space="preserve">A.8.19</t>
  </si>
  <si>
    <t xml:space="preserve">Installation of software on operational systems</t>
  </si>
  <si>
    <t xml:space="preserve">A.8.20</t>
  </si>
  <si>
    <t xml:space="preserve">Networks security</t>
  </si>
  <si>
    <t xml:space="preserve">A.8.21</t>
  </si>
  <si>
    <t xml:space="preserve">Security of network services</t>
  </si>
  <si>
    <t xml:space="preserve">A.8.22</t>
  </si>
  <si>
    <t xml:space="preserve">Segregation of networks</t>
  </si>
  <si>
    <t xml:space="preserve">A.8.23</t>
  </si>
  <si>
    <t xml:space="preserve">Web filtering</t>
  </si>
  <si>
    <t xml:space="preserve">A.8.24</t>
  </si>
  <si>
    <t xml:space="preserve">Use of cryptography</t>
  </si>
  <si>
    <t xml:space="preserve">A.8.25</t>
  </si>
  <si>
    <t xml:space="preserve">Secure development life cycle</t>
  </si>
  <si>
    <t xml:space="preserve">A.8.26</t>
  </si>
  <si>
    <t xml:space="preserve">Application security requirements</t>
  </si>
  <si>
    <t xml:space="preserve">A.8.27</t>
  </si>
  <si>
    <t xml:space="preserve">Secure system architecture and engineering principles</t>
  </si>
  <si>
    <t xml:space="preserve">A.8.28</t>
  </si>
  <si>
    <t xml:space="preserve">Secure coding</t>
  </si>
  <si>
    <t xml:space="preserve">A.8.29</t>
  </si>
  <si>
    <t xml:space="preserve">Security testing in development and acceptance</t>
  </si>
  <si>
    <t xml:space="preserve">A.8.30</t>
  </si>
  <si>
    <t xml:space="preserve">Outsourced development</t>
  </si>
  <si>
    <t xml:space="preserve">A.8.31</t>
  </si>
  <si>
    <t xml:space="preserve">Separation of development, test and production environments</t>
  </si>
  <si>
    <t xml:space="preserve">A.8.32</t>
  </si>
  <si>
    <t xml:space="preserve">Change management</t>
  </si>
  <si>
    <t xml:space="preserve">A.8.33</t>
  </si>
  <si>
    <t xml:space="preserve">Test information</t>
  </si>
  <si>
    <t xml:space="preserve">A.8.34</t>
  </si>
  <si>
    <t xml:space="preserve">Protection of information systems during audit testing</t>
  </si>
  <si>
    <t xml:space="preserve">Number of controls</t>
  </si>
  <si>
    <t xml:space="preserve">Meaning</t>
  </si>
  <si>
    <t xml:space="preserve">Proportion of ISMS requirements</t>
  </si>
  <si>
    <t xml:space="preserve">Proportion of information security controls</t>
  </si>
  <si>
    <t xml:space="preserve">Has not even been checked yet</t>
  </si>
  <si>
    <r>
      <rPr>
        <sz val="9"/>
        <rFont val="Calibri"/>
        <family val="2"/>
        <charset val="1"/>
      </rPr>
      <t xml:space="preserve">Complete lack of recognizable policy, procedure, control </t>
    </r>
    <r>
      <rPr>
        <i val="true"/>
        <sz val="9"/>
        <rFont val="Calibri"/>
        <family val="2"/>
        <charset val="1"/>
      </rPr>
      <t xml:space="preserve">etc.</t>
    </r>
  </si>
  <si>
    <t xml:space="preserve">Development has barely started and will require significant work to fulfill the requirements</t>
  </si>
  <si>
    <t xml:space="preserve">Progressing nicely but not yet complete</t>
  </si>
  <si>
    <t xml:space="preserve">Development is more or less complete although detail is lacking and/or it is not yet implemented, enforced and actively supported by top management</t>
  </si>
  <si>
    <t xml:space="preserve">Development is complete, the process/control has been implemented and recently started operating</t>
  </si>
  <si>
    <t xml:space="preserve">The requirement is fully satisfied, is operating fully as expected, is being actively monitored and improved, and there is substantial evidence to prove all that to the auditors</t>
  </si>
  <si>
    <t xml:space="preserve">ALL requirements in the main body of ISO/IEC 27001 are mandatory IF your ISMS is to be certified.  Otherwise, managemnent can ignore them.</t>
  </si>
  <si>
    <t xml:space="preserve">Total</t>
  </si>
</sst>
</file>

<file path=xl/styles.xml><?xml version="1.0" encoding="utf-8"?>
<styleSheet xmlns="http://schemas.openxmlformats.org/spreadsheetml/2006/main">
  <numFmts count="3">
    <numFmt numFmtId="164" formatCode="General"/>
    <numFmt numFmtId="165" formatCode="General"/>
    <numFmt numFmtId="166" formatCode="0%"/>
  </numFmts>
  <fonts count="40">
    <font>
      <sz val="10"/>
      <name val="Arial"/>
      <family val="2"/>
      <charset val="1"/>
    </font>
    <font>
      <sz val="10"/>
      <name val="Arial"/>
      <family val="0"/>
    </font>
    <font>
      <sz val="10"/>
      <name val="Arial"/>
      <family val="0"/>
    </font>
    <font>
      <sz val="10"/>
      <name val="Arial"/>
      <family val="0"/>
    </font>
    <font>
      <sz val="12"/>
      <name val="Calibri"/>
      <family val="2"/>
      <charset val="1"/>
    </font>
    <font>
      <sz val="10"/>
      <name val="Calibri"/>
      <family val="2"/>
      <charset val="1"/>
    </font>
    <font>
      <b val="true"/>
      <sz val="24"/>
      <name val="Calibri"/>
      <family val="2"/>
      <charset val="1"/>
    </font>
    <font>
      <b val="true"/>
      <sz val="14"/>
      <name val="Calibri"/>
      <family val="2"/>
      <charset val="1"/>
    </font>
    <font>
      <i val="true"/>
      <sz val="12"/>
      <name val="Calibri"/>
      <family val="2"/>
      <charset val="1"/>
    </font>
    <font>
      <b val="true"/>
      <sz val="12"/>
      <name val="Calibri"/>
      <family val="2"/>
      <charset val="1"/>
    </font>
    <font>
      <u val="single"/>
      <sz val="14"/>
      <color rgb="FF0000FF"/>
      <name val="Calibri"/>
      <family val="2"/>
      <charset val="1"/>
    </font>
    <font>
      <u val="single"/>
      <sz val="10"/>
      <color rgb="FF0000FF"/>
      <name val="Arial"/>
      <family val="2"/>
      <charset val="1"/>
    </font>
    <font>
      <sz val="20"/>
      <name val="Calibri"/>
      <family val="2"/>
      <charset val="1"/>
    </font>
    <font>
      <b val="true"/>
      <sz val="14"/>
      <color theme="0"/>
      <name val="Calibri"/>
      <family val="2"/>
      <charset val="1"/>
    </font>
    <font>
      <b val="true"/>
      <sz val="16"/>
      <color theme="0"/>
      <name val="Calibri"/>
      <family val="2"/>
      <charset val="1"/>
    </font>
    <font>
      <b val="true"/>
      <sz val="18"/>
      <name val="Calibri"/>
      <family val="2"/>
      <charset val="1"/>
    </font>
    <font>
      <b val="true"/>
      <sz val="18"/>
      <color rgb="FF000000"/>
      <name val="Calibri"/>
      <family val="2"/>
      <charset val="1"/>
    </font>
    <font>
      <b val="true"/>
      <sz val="12"/>
      <color rgb="FF000000"/>
      <name val="Calibri"/>
      <family val="2"/>
      <charset val="1"/>
    </font>
    <font>
      <b val="true"/>
      <sz val="10"/>
      <name val="Calibri"/>
      <family val="2"/>
      <charset val="1"/>
    </font>
    <font>
      <i val="true"/>
      <sz val="10"/>
      <name val="Calibri"/>
      <family val="2"/>
      <charset val="1"/>
    </font>
    <font>
      <sz val="18"/>
      <name val="Calibri"/>
      <family val="2"/>
      <charset val="1"/>
    </font>
    <font>
      <b val="true"/>
      <sz val="12"/>
      <color rgb="FFFFFFFF"/>
      <name val="Arial"/>
      <family val="2"/>
      <charset val="1"/>
    </font>
    <font>
      <b val="true"/>
      <sz val="12"/>
      <color theme="0" tint="-0.15"/>
      <name val="Calibri"/>
      <family val="2"/>
      <charset val="1"/>
    </font>
    <font>
      <sz val="10"/>
      <color theme="0" tint="-0.15"/>
      <name val="Calibri"/>
      <family val="2"/>
      <charset val="1"/>
    </font>
    <font>
      <b val="true"/>
      <sz val="12"/>
      <color rgb="FFFFFFFF"/>
      <name val="Calibri"/>
      <family val="2"/>
      <charset val="1"/>
    </font>
    <font>
      <sz val="10"/>
      <name val="Arial"/>
      <family val="2"/>
    </font>
    <font>
      <sz val="9"/>
      <color rgb="FF000000"/>
      <name val="Tahoma"/>
      <family val="2"/>
      <charset val="1"/>
    </font>
    <font>
      <b val="true"/>
      <sz val="8"/>
      <name val="Calibri"/>
      <family val="2"/>
      <charset val="1"/>
    </font>
    <font>
      <b val="true"/>
      <sz val="12"/>
      <color theme="0"/>
      <name val="Calibri"/>
      <family val="2"/>
      <charset val="1"/>
    </font>
    <font>
      <sz val="12"/>
      <color rgb="FF000000"/>
      <name val="Calibri"/>
      <family val="2"/>
      <charset val="1"/>
    </font>
    <font>
      <sz val="12"/>
      <color theme="0" tint="-0.15"/>
      <name val="Calibri"/>
      <family val="2"/>
      <charset val="1"/>
    </font>
    <font>
      <sz val="14"/>
      <name val="Calibri"/>
      <family val="2"/>
      <charset val="1"/>
    </font>
    <font>
      <b val="true"/>
      <sz val="10"/>
      <color theme="0"/>
      <name val="Calibri"/>
      <family val="2"/>
      <charset val="1"/>
    </font>
    <font>
      <b val="true"/>
      <sz val="9"/>
      <color theme="0"/>
      <name val="Calibri"/>
      <family val="2"/>
      <charset val="1"/>
    </font>
    <font>
      <sz val="9"/>
      <name val="Calibri"/>
      <family val="2"/>
      <charset val="1"/>
    </font>
    <font>
      <b val="true"/>
      <sz val="16"/>
      <name val="Calibri"/>
      <family val="2"/>
      <charset val="1"/>
    </font>
    <font>
      <i val="true"/>
      <sz val="9"/>
      <name val="Calibri"/>
      <family val="2"/>
      <charset val="1"/>
    </font>
    <font>
      <sz val="16"/>
      <name val="Calibri"/>
      <family val="2"/>
      <charset val="1"/>
    </font>
    <font>
      <b val="true"/>
      <sz val="28"/>
      <name val="Arial"/>
      <family val="2"/>
    </font>
    <font>
      <sz val="14"/>
      <color rgb="FF000000"/>
      <name val="Calibri"/>
      <family val="2"/>
    </font>
  </fonts>
  <fills count="7">
    <fill>
      <patternFill patternType="none"/>
    </fill>
    <fill>
      <patternFill patternType="gray125"/>
    </fill>
    <fill>
      <patternFill patternType="solid">
        <fgColor rgb="FFA0FFA0"/>
        <bgColor rgb="FFCCFFFF"/>
      </patternFill>
    </fill>
    <fill>
      <patternFill patternType="solid">
        <fgColor rgb="FFCC9900"/>
        <bgColor rgb="FFFFC000"/>
      </patternFill>
    </fill>
    <fill>
      <patternFill patternType="solid">
        <fgColor rgb="FF002060"/>
        <bgColor rgb="FF000080"/>
      </patternFill>
    </fill>
    <fill>
      <patternFill patternType="solid">
        <fgColor rgb="FFCCFFFF"/>
        <bgColor rgb="FFDCE6F2"/>
      </patternFill>
    </fill>
    <fill>
      <patternFill patternType="solid">
        <fgColor theme="4" tint="0.7999"/>
        <bgColor rgb="FFD9D9D9"/>
      </patternFill>
    </fill>
  </fills>
  <borders count="21">
    <border diagonalUp="false" diagonalDown="false">
      <left/>
      <right/>
      <top/>
      <bottom/>
      <diagonal/>
    </border>
    <border diagonalUp="false" diagonalDown="false">
      <left style="hair"/>
      <right style="hair"/>
      <top style="hair"/>
      <bottom/>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 diagonalUp="false" diagonalDown="false">
      <left style="hair"/>
      <right/>
      <top style="hair"/>
      <bottom style="hair"/>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medium"/>
      <right style="hair"/>
      <top style="medium"/>
      <bottom/>
      <diagonal/>
    </border>
    <border diagonalUp="false" diagonalDown="false">
      <left style="hair"/>
      <right style="hair"/>
      <top style="medium"/>
      <bottom/>
      <diagonal/>
    </border>
    <border diagonalUp="false" diagonalDown="false">
      <left style="hair"/>
      <right style="medium"/>
      <top style="medium"/>
      <bottom/>
      <diagonal/>
    </border>
    <border diagonalUp="false" diagonalDown="false">
      <left style="hair"/>
      <right style="thin"/>
      <top style="medium"/>
      <bottom style="hair"/>
      <diagonal/>
    </border>
    <border diagonalUp="false" diagonalDown="false">
      <left style="hair"/>
      <right style="thin"/>
      <top style="hair"/>
      <bottom style="hair"/>
      <diagonal/>
    </border>
    <border diagonalUp="false" diagonalDown="false">
      <left style="hair"/>
      <right style="thin"/>
      <top style="hair"/>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center" vertical="center" textRotation="0" wrapText="false" indent="0" shrinkToFit="tru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21" fillId="3" borderId="0" applyFont="true" applyBorder="false" applyAlignment="true" applyProtection="false">
      <alignment horizontal="center" vertical="center" textRotation="0" wrapText="false" indent="0" shrinkToFit="false"/>
    </xf>
  </cellStyleXfs>
  <cellXfs count="9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3" applyFont="true" applyBorder="false" applyAlignment="true" applyProtection="false">
      <alignment horizontal="general" vertical="bottom" textRotation="0" wrapText="true" indent="0" shrinkToFit="false"/>
      <protection locked="true" hidden="false"/>
    </xf>
    <xf numFmtId="164" fontId="5" fillId="0" borderId="0" xfId="23" applyFont="true" applyBorder="false" applyAlignment="true" applyProtection="false">
      <alignment horizontal="center" vertical="bottom" textRotation="0" wrapText="true" indent="0" shrinkToFit="false"/>
      <protection locked="true" hidden="false"/>
    </xf>
    <xf numFmtId="164" fontId="6" fillId="0" borderId="0" xfId="23" applyFont="true" applyBorder="false" applyAlignment="true" applyProtection="false">
      <alignment horizontal="center" vertical="center" textRotation="0" wrapText="true" indent="0" shrinkToFit="false"/>
      <protection locked="true" hidden="false"/>
    </xf>
    <xf numFmtId="164" fontId="7" fillId="0" borderId="0" xfId="23" applyFont="true" applyBorder="false" applyAlignment="true" applyProtection="false">
      <alignment horizontal="general" vertical="bottom" textRotation="0" wrapText="true" indent="0" shrinkToFit="false"/>
      <protection locked="true" hidden="false"/>
    </xf>
    <xf numFmtId="164" fontId="4" fillId="0" borderId="0" xfId="23" applyFont="true" applyBorder="false" applyAlignment="true" applyProtection="false">
      <alignment horizontal="general" vertical="bottom" textRotation="0" wrapText="true" indent="0" shrinkToFit="false"/>
      <protection locked="true" hidden="false"/>
    </xf>
    <xf numFmtId="164" fontId="9" fillId="0" borderId="0" xfId="23" applyFont="true" applyBorder="false" applyAlignment="true" applyProtection="false">
      <alignment horizontal="general" vertical="bottom" textRotation="0" wrapText="true" indent="0" shrinkToFit="false"/>
      <protection locked="true" hidden="false"/>
    </xf>
    <xf numFmtId="164" fontId="10" fillId="0" borderId="0" xfId="20" applyFont="true" applyBorder="false" applyAlignment="true" applyProtection="false">
      <alignment horizontal="center" vertical="bottom" textRotation="0" wrapText="true" indent="0" shrinkToFit="false"/>
      <protection locked="true" hidden="false"/>
    </xf>
    <xf numFmtId="164" fontId="5" fillId="0" borderId="0" xfId="23" applyFont="true" applyBorder="fals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true">
      <alignment horizontal="center" vertical="bottom" textRotation="0" wrapText="true" indent="0" shrinkToFit="false"/>
      <protection locked="false" hidden="false"/>
    </xf>
    <xf numFmtId="164" fontId="12" fillId="0" borderId="0" xfId="23" applyFont="true" applyBorder="false" applyAlignment="true" applyProtection="true">
      <alignment horizontal="general" vertical="center" textRotation="0" wrapText="true" indent="0" shrinkToFit="false"/>
      <protection locked="false" hidden="false"/>
    </xf>
    <xf numFmtId="164" fontId="6" fillId="0" borderId="1" xfId="23" applyFont="true" applyBorder="true" applyAlignment="true" applyProtection="true">
      <alignment horizontal="center" vertical="center" textRotation="0" wrapText="true" indent="0" shrinkToFit="false"/>
      <protection locked="false" hidden="false"/>
    </xf>
    <xf numFmtId="164" fontId="13" fillId="4" borderId="2" xfId="23" applyFont="true" applyBorder="true" applyAlignment="true" applyProtection="true">
      <alignment horizontal="center" vertical="bottom" textRotation="0" wrapText="true" indent="0" shrinkToFit="false"/>
      <protection locked="false" hidden="false"/>
    </xf>
    <xf numFmtId="164" fontId="14" fillId="4" borderId="3" xfId="23" applyFont="true" applyBorder="true" applyAlignment="true" applyProtection="true">
      <alignment horizontal="center" vertical="bottom" textRotation="0" wrapText="true" indent="0" shrinkToFit="false"/>
      <protection locked="false" hidden="false"/>
    </xf>
    <xf numFmtId="164" fontId="14" fillId="4" borderId="4" xfId="23" applyFont="true" applyBorder="true" applyAlignment="true" applyProtection="true">
      <alignment horizontal="center" vertical="bottom" textRotation="0" wrapText="true" indent="0" shrinkToFit="false"/>
      <protection locked="false" hidden="false"/>
    </xf>
    <xf numFmtId="164" fontId="15" fillId="0" borderId="0" xfId="23" applyFont="true" applyBorder="false" applyAlignment="true" applyProtection="true">
      <alignment horizontal="general" vertical="bottom" textRotation="0" wrapText="true" indent="0" shrinkToFit="false"/>
      <protection locked="false" hidden="false"/>
    </xf>
    <xf numFmtId="164" fontId="16" fillId="5" borderId="5" xfId="23" applyFont="true" applyBorder="true" applyAlignment="true" applyProtection="true">
      <alignment horizontal="center" vertical="bottom" textRotation="0" wrapText="true" indent="0" shrinkToFit="false"/>
      <protection locked="false" hidden="false"/>
    </xf>
    <xf numFmtId="164" fontId="16" fillId="5" borderId="6" xfId="23" applyFont="true" applyBorder="true" applyAlignment="true" applyProtection="true">
      <alignment horizontal="general" vertical="bottom" textRotation="0" wrapText="true" indent="0" shrinkToFit="false"/>
      <protection locked="false" hidden="false"/>
    </xf>
    <xf numFmtId="164" fontId="16" fillId="5" borderId="7" xfId="23" applyFont="true" applyBorder="tru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true">
      <alignment horizontal="general" vertical="bottom" textRotation="0" wrapText="true" indent="0" shrinkToFit="false"/>
      <protection locked="false" hidden="false"/>
    </xf>
    <xf numFmtId="164" fontId="17" fillId="6" borderId="5" xfId="23" applyFont="true" applyBorder="true" applyAlignment="true" applyProtection="true">
      <alignment horizontal="center" vertical="bottom" textRotation="0" wrapText="true" indent="0" shrinkToFit="false"/>
      <protection locked="false" hidden="false"/>
    </xf>
    <xf numFmtId="164" fontId="17" fillId="6" borderId="6" xfId="23" applyFont="true" applyBorder="true" applyAlignment="true" applyProtection="true">
      <alignment horizontal="center" vertical="bottom" textRotation="0" wrapText="true" indent="0" shrinkToFit="false"/>
      <protection locked="false" hidden="false"/>
    </xf>
    <xf numFmtId="164" fontId="17" fillId="6" borderId="6" xfId="23" applyFont="true" applyBorder="true" applyAlignment="true" applyProtection="true">
      <alignment horizontal="left" vertical="bottom" textRotation="0" wrapText="true" indent="0" shrinkToFit="false"/>
      <protection locked="false" hidden="false"/>
    </xf>
    <xf numFmtId="164" fontId="17" fillId="6" borderId="7" xfId="23" applyFont="true" applyBorder="true" applyAlignment="true" applyProtection="true">
      <alignment horizontal="left" vertical="bottom" textRotation="0" wrapText="true" indent="0" shrinkToFit="false"/>
      <protection locked="false" hidden="false"/>
    </xf>
    <xf numFmtId="164" fontId="4" fillId="0" borderId="0" xfId="0" applyFont="true" applyBorder="false" applyAlignment="true" applyProtection="true">
      <alignment horizontal="general" vertical="bottom" textRotation="0" wrapText="true" indent="0" shrinkToFit="false"/>
      <protection locked="false" hidden="false"/>
    </xf>
    <xf numFmtId="164" fontId="5" fillId="0" borderId="0" xfId="23" applyFont="true" applyBorder="false" applyAlignment="true" applyProtection="true">
      <alignment horizontal="general" vertical="center" textRotation="0" wrapText="true" indent="0" shrinkToFit="false"/>
      <protection locked="false" hidden="false"/>
    </xf>
    <xf numFmtId="164" fontId="5" fillId="0" borderId="5" xfId="23" applyFont="true" applyBorder="true" applyAlignment="true" applyProtection="true">
      <alignment horizontal="center" vertical="center" textRotation="0" wrapText="true" indent="0" shrinkToFit="false"/>
      <protection locked="false" hidden="false"/>
    </xf>
    <xf numFmtId="164" fontId="5" fillId="0" borderId="6" xfId="23" applyFont="true" applyBorder="true" applyAlignment="true" applyProtection="true">
      <alignment horizontal="right" vertical="center" textRotation="0" wrapText="true" indent="0" shrinkToFit="false"/>
      <protection locked="false" hidden="false"/>
    </xf>
    <xf numFmtId="164" fontId="4" fillId="0" borderId="6" xfId="23" applyFont="true" applyBorder="true" applyAlignment="true" applyProtection="false">
      <alignment horizontal="center" vertical="center" textRotation="0" wrapText="false" indent="0" shrinkToFit="true"/>
      <protection locked="true" hidden="false"/>
    </xf>
    <xf numFmtId="164" fontId="5" fillId="0" borderId="7" xfId="23" applyFont="true" applyBorder="true" applyAlignment="true" applyProtection="true">
      <alignment horizontal="general" vertical="center" textRotation="0" wrapText="true" indent="0" shrinkToFit="false"/>
      <protection locked="false" hidden="false"/>
    </xf>
    <xf numFmtId="164" fontId="17" fillId="6" borderId="6" xfId="23" applyFont="true" applyBorder="true" applyAlignment="true" applyProtection="true">
      <alignment horizontal="left" vertical="bottom" textRotation="0" wrapText="false" indent="0" shrinkToFit="true"/>
      <protection locked="false" hidden="false"/>
    </xf>
    <xf numFmtId="164" fontId="16" fillId="5" borderId="6" xfId="23" applyFont="true" applyBorder="true" applyAlignment="true" applyProtection="true">
      <alignment horizontal="left" vertical="bottom" textRotation="0" wrapText="true" indent="0" shrinkToFit="false"/>
      <protection locked="false" hidden="false"/>
    </xf>
    <xf numFmtId="164" fontId="16" fillId="5" borderId="6" xfId="23" applyFont="true" applyBorder="true" applyAlignment="true" applyProtection="true">
      <alignment horizontal="center" vertical="bottom" textRotation="0" wrapText="false" indent="0" shrinkToFit="true"/>
      <protection locked="false" hidden="false"/>
    </xf>
    <xf numFmtId="164" fontId="16" fillId="5" borderId="7" xfId="23" applyFont="true" applyBorder="true" applyAlignment="true" applyProtection="true">
      <alignment horizontal="center" vertical="bottom" textRotation="0" wrapText="true" indent="0" shrinkToFit="false"/>
      <protection locked="false" hidden="false"/>
    </xf>
    <xf numFmtId="164" fontId="20" fillId="0" borderId="0" xfId="23" applyFont="true" applyBorder="false" applyAlignment="true" applyProtection="true">
      <alignment horizontal="general" vertical="bottom" textRotation="0" wrapText="true" indent="0" shrinkToFit="false"/>
      <protection locked="false" hidden="false"/>
    </xf>
    <xf numFmtId="164" fontId="20" fillId="0" borderId="0" xfId="0" applyFont="true" applyBorder="false" applyAlignment="true" applyProtection="true">
      <alignment horizontal="general" vertical="bottom" textRotation="0" wrapText="true" indent="0" shrinkToFit="false"/>
      <protection locked="false" hidden="false"/>
    </xf>
    <xf numFmtId="164" fontId="18" fillId="0" borderId="6" xfId="23" applyFont="true" applyBorder="true" applyAlignment="true" applyProtection="true">
      <alignment horizontal="right" vertical="center" textRotation="0" wrapText="true" indent="0" shrinkToFit="false"/>
      <protection locked="false" hidden="false"/>
    </xf>
    <xf numFmtId="164" fontId="5" fillId="0" borderId="8" xfId="23" applyFont="true" applyBorder="true" applyAlignment="true" applyProtection="true">
      <alignment horizontal="center" vertical="center" textRotation="0" wrapText="true" indent="0" shrinkToFit="false"/>
      <protection locked="false" hidden="false"/>
    </xf>
    <xf numFmtId="164" fontId="5" fillId="0" borderId="9" xfId="23" applyFont="true" applyBorder="true" applyAlignment="true" applyProtection="true">
      <alignment horizontal="right" vertical="center" textRotation="0" wrapText="true" indent="0" shrinkToFit="false"/>
      <protection locked="false" hidden="false"/>
    </xf>
    <xf numFmtId="164" fontId="5" fillId="0" borderId="10" xfId="23" applyFont="true" applyBorder="true" applyAlignment="true" applyProtection="true">
      <alignment horizontal="general" vertical="center" textRotation="0" wrapText="true" indent="0" shrinkToFit="false"/>
      <protection locked="false" hidden="false"/>
    </xf>
    <xf numFmtId="165" fontId="22" fillId="0" borderId="0" xfId="24" applyFont="true" applyBorder="true" applyAlignment="true" applyProtection="true">
      <alignment horizontal="center" vertical="center" textRotation="0" wrapText="false" indent="0" shrinkToFit="false"/>
      <protection locked="false" hidden="false"/>
    </xf>
    <xf numFmtId="164" fontId="23" fillId="0" borderId="0" xfId="23" applyFont="true" applyBorder="false" applyAlignment="true" applyProtection="true">
      <alignment horizontal="general" vertical="bottom" textRotation="0" wrapText="true" indent="0" shrinkToFit="false"/>
      <protection locked="false" hidden="false"/>
    </xf>
    <xf numFmtId="164" fontId="24" fillId="0" borderId="0" xfId="24" applyFont="true" applyBorder="true" applyAlignment="true" applyProtection="true">
      <alignment horizontal="center" vertical="center" textRotation="0" wrapText="false" indent="0" shrinkToFit="false"/>
      <protection locked="false" hidden="false"/>
    </xf>
    <xf numFmtId="164" fontId="5" fillId="0" borderId="11" xfId="23" applyFont="true" applyBorder="tru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false">
      <alignment horizontal="center" vertical="bottom" textRotation="0" wrapText="true" indent="0" shrinkToFit="false"/>
      <protection locked="true" hidden="false"/>
    </xf>
    <xf numFmtId="165" fontId="5" fillId="0" borderId="12" xfId="23" applyFont="true" applyBorder="true" applyAlignment="true" applyProtection="false">
      <alignment horizontal="center" vertical="top" textRotation="0" wrapText="false" indent="0" shrinkToFit="false"/>
      <protection locked="true" hidden="false"/>
    </xf>
    <xf numFmtId="166" fontId="18" fillId="0" borderId="0" xfId="23" applyFont="true" applyBorder="false" applyAlignment="true" applyProtection="false">
      <alignment horizontal="center" vertical="top" textRotation="0" wrapText="true" indent="0" shrinkToFit="false"/>
      <protection locked="true" hidden="false"/>
    </xf>
    <xf numFmtId="165" fontId="18" fillId="0" borderId="13" xfId="23" applyFont="true" applyBorder="true" applyAlignment="true" applyProtection="false">
      <alignment horizontal="center" vertical="top" textRotation="0" wrapText="false" indent="0" shrinkToFit="false"/>
      <protection locked="true" hidden="false"/>
    </xf>
    <xf numFmtId="164" fontId="4" fillId="0" borderId="14" xfId="23" applyFont="true" applyBorder="true" applyAlignment="true" applyProtection="true">
      <alignment horizontal="center" vertical="bottom" textRotation="0" wrapText="true" indent="0" shrinkToFit="false"/>
      <protection locked="false" hidden="false"/>
    </xf>
    <xf numFmtId="164" fontId="5" fillId="0" borderId="14" xfId="23" applyFont="true" applyBorder="true" applyAlignment="true" applyProtection="true">
      <alignment horizontal="general" vertical="bottom" textRotation="0" wrapText="true" indent="0" shrinkToFit="false"/>
      <protection locked="fals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23" applyFont="true" applyBorder="false" applyAlignment="true" applyProtection="false">
      <alignment horizontal="center" vertical="center" textRotation="0" wrapText="false" indent="0" shrinkToFit="false"/>
      <protection locked="true" hidden="false"/>
    </xf>
    <xf numFmtId="164" fontId="5" fillId="0" borderId="0" xfId="23" applyFont="true" applyBorder="false" applyAlignment="true" applyProtection="false">
      <alignment horizontal="left" vertical="center" textRotation="0" wrapText="false" indent="0" shrinkToFit="true"/>
      <protection locked="true" hidden="false"/>
    </xf>
    <xf numFmtId="164" fontId="27" fillId="0" borderId="0" xfId="23" applyFont="true" applyBorder="false" applyAlignment="true" applyProtection="false">
      <alignment horizontal="center" vertical="center" textRotation="0" wrapText="true" indent="0" shrinkToFit="false"/>
      <protection locked="true" hidden="false"/>
    </xf>
    <xf numFmtId="164" fontId="5" fillId="0" borderId="0" xfId="23"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6" xfId="23" applyFont="true" applyBorder="true" applyAlignment="true" applyProtection="false">
      <alignment horizontal="center" vertical="center" textRotation="0" wrapText="false" indent="0" shrinkToFit="false"/>
      <protection locked="true" hidden="false"/>
    </xf>
    <xf numFmtId="164" fontId="6" fillId="0" borderId="9" xfId="23" applyFont="true" applyBorder="true" applyAlignment="true" applyProtection="false">
      <alignment horizontal="center" vertical="center" textRotation="0" wrapText="false" indent="0" shrinkToFit="false"/>
      <protection locked="true" hidden="false"/>
    </xf>
    <xf numFmtId="164" fontId="12" fillId="0" borderId="0" xfId="23" applyFont="true" applyBorder="false" applyAlignment="true" applyProtection="false">
      <alignment horizontal="general" vertical="center" textRotation="0" wrapText="false" indent="0" shrinkToFit="false"/>
      <protection locked="true" hidden="false"/>
    </xf>
    <xf numFmtId="164" fontId="28" fillId="4" borderId="2" xfId="23" applyFont="true" applyBorder="true" applyAlignment="true" applyProtection="true">
      <alignment horizontal="center" vertical="bottom" textRotation="0" wrapText="true" indent="0" shrinkToFit="false"/>
      <protection locked="false" hidden="false"/>
    </xf>
    <xf numFmtId="164" fontId="14" fillId="4" borderId="3" xfId="23" applyFont="true" applyBorder="true" applyAlignment="true" applyProtection="true">
      <alignment horizontal="center" vertical="bottom" textRotation="0" wrapText="false" indent="0" shrinkToFit="true"/>
      <protection locked="false" hidden="false"/>
    </xf>
    <xf numFmtId="164" fontId="16" fillId="5" borderId="7" xfId="23" applyFont="true" applyBorder="true" applyAlignment="true" applyProtection="true">
      <alignment horizontal="left" vertical="bottom" textRotation="0" wrapText="false" indent="0" shrinkToFit="true"/>
      <protection locked="false" hidden="false"/>
    </xf>
    <xf numFmtId="164" fontId="4" fillId="0" borderId="5" xfId="23" applyFont="true" applyBorder="true" applyAlignment="true" applyProtection="true">
      <alignment horizontal="center" vertical="center" textRotation="0" wrapText="true" indent="0" shrinkToFit="false"/>
      <protection locked="false" hidden="false"/>
    </xf>
    <xf numFmtId="164" fontId="4" fillId="0" borderId="6" xfId="23" applyFont="true" applyBorder="true" applyAlignment="true" applyProtection="true">
      <alignment horizontal="left" vertical="center" textRotation="0" wrapText="false" indent="0" shrinkToFit="true"/>
      <protection locked="false" hidden="false"/>
    </xf>
    <xf numFmtId="164" fontId="4" fillId="0" borderId="7" xfId="23" applyFont="true" applyBorder="true" applyAlignment="true" applyProtection="true">
      <alignment horizontal="general" vertical="center" textRotation="0" wrapText="true" indent="0" shrinkToFit="false"/>
      <protection locked="false" hidden="false"/>
    </xf>
    <xf numFmtId="164" fontId="4" fillId="0" borderId="6" xfId="23" applyFont="true" applyBorder="true" applyAlignment="true" applyProtection="true">
      <alignment horizontal="left" vertical="center" textRotation="0" wrapText="true" indent="0" shrinkToFit="true"/>
      <protection locked="false" hidden="false"/>
    </xf>
    <xf numFmtId="164" fontId="4" fillId="0" borderId="0" xfId="23" applyFont="true" applyBorder="false" applyAlignment="true" applyProtection="true">
      <alignment horizontal="general" vertical="center" textRotation="0" wrapText="true" indent="0" shrinkToFit="false"/>
      <protection locked="false" hidden="false"/>
    </xf>
    <xf numFmtId="164" fontId="9" fillId="0" borderId="6" xfId="23" applyFont="true" applyBorder="true" applyAlignment="true" applyProtection="false">
      <alignment horizontal="center" vertical="center" textRotation="0" wrapText="true" indent="0" shrinkToFit="false"/>
      <protection locked="true" hidden="false"/>
    </xf>
    <xf numFmtId="164" fontId="9" fillId="0" borderId="0" xfId="23" applyFont="true" applyBorder="false" applyAlignment="true" applyProtection="false">
      <alignment horizontal="center" vertical="center" textRotation="0" wrapText="true" indent="0" shrinkToFit="false"/>
      <protection locked="true" hidden="false"/>
    </xf>
    <xf numFmtId="164" fontId="29" fillId="0" borderId="0" xfId="23" applyFont="true" applyBorder="false" applyAlignment="true" applyProtection="false">
      <alignment horizontal="left" vertical="center" textRotation="0" wrapText="false" indent="0" shrinkToFit="true"/>
      <protection locked="true" hidden="false"/>
    </xf>
    <xf numFmtId="164" fontId="30" fillId="0" borderId="0" xfId="23" applyFont="true" applyBorder="false" applyAlignment="true" applyProtection="true">
      <alignment horizontal="general" vertical="bottom" textRotation="0" wrapText="true" indent="0" shrinkToFit="false"/>
      <protection locked="false" hidden="false"/>
    </xf>
    <xf numFmtId="164" fontId="4" fillId="0" borderId="0" xfId="23" applyFont="true" applyBorder="false" applyAlignment="true" applyProtection="false">
      <alignment horizontal="general" vertical="center" textRotation="0" wrapText="false" indent="0" shrinkToFit="false"/>
      <protection locked="true" hidden="false"/>
    </xf>
    <xf numFmtId="164" fontId="4" fillId="0" borderId="0" xfId="23" applyFont="true" applyBorder="false" applyAlignment="true" applyProtection="false">
      <alignment horizontal="center" vertical="center" textRotation="0" wrapText="false" indent="0" shrinkToFit="false"/>
      <protection locked="true" hidden="false"/>
    </xf>
    <xf numFmtId="164" fontId="4" fillId="0" borderId="0" xfId="23" applyFont="true" applyBorder="false" applyAlignment="true" applyProtection="false">
      <alignment horizontal="left" vertical="center" textRotation="0" wrapText="false" indent="0" shrinkToFit="tru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13" fillId="4" borderId="15" xfId="23" applyFont="true" applyBorder="true" applyAlignment="true" applyProtection="false">
      <alignment horizontal="center" vertical="bottom" textRotation="0" wrapText="true" indent="0" shrinkToFit="false"/>
      <protection locked="true" hidden="false"/>
    </xf>
    <xf numFmtId="164" fontId="13" fillId="4" borderId="16" xfId="23" applyFont="true" applyBorder="true" applyAlignment="true" applyProtection="false">
      <alignment horizontal="center" vertical="bottom" textRotation="0" wrapText="true" indent="0" shrinkToFit="false"/>
      <protection locked="true" hidden="false"/>
    </xf>
    <xf numFmtId="164" fontId="32" fillId="4" borderId="16" xfId="23" applyFont="true" applyBorder="true" applyAlignment="true" applyProtection="false">
      <alignment horizontal="center" vertical="bottom" textRotation="0" wrapText="true" indent="0" shrinkToFit="true"/>
      <protection locked="true" hidden="false"/>
    </xf>
    <xf numFmtId="164" fontId="33" fillId="4" borderId="17" xfId="23" applyFont="true" applyBorder="true" applyAlignment="true" applyProtection="false">
      <alignment horizontal="center" vertical="bottom" textRotation="0" wrapText="true" indent="0" shrinkToFit="tru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5" fillId="0" borderId="2" xfId="23" applyFont="true" applyBorder="true" applyAlignment="true" applyProtection="false">
      <alignment horizontal="center" vertical="center" textRotation="0" wrapText="false" indent="0" shrinkToFit="true"/>
      <protection locked="true" hidden="false"/>
    </xf>
    <xf numFmtId="164" fontId="34" fillId="0" borderId="3" xfId="23" applyFont="true" applyBorder="true" applyAlignment="true" applyProtection="false">
      <alignment horizontal="center" vertical="center" textRotation="0" wrapText="true" indent="0" shrinkToFit="false"/>
      <protection locked="true" hidden="false"/>
    </xf>
    <xf numFmtId="166" fontId="35" fillId="0" borderId="18" xfId="23" applyFont="true" applyBorder="true" applyAlignment="true" applyProtection="false">
      <alignment horizontal="center" vertical="center" textRotation="0" wrapText="true" indent="0" shrinkToFit="false"/>
      <protection locked="true" hidden="false"/>
    </xf>
    <xf numFmtId="166" fontId="35" fillId="0" borderId="4" xfId="23" applyFont="true" applyBorder="true" applyAlignment="true" applyProtection="false">
      <alignment horizontal="center" vertical="center" textRotation="0" wrapText="true" indent="0" shrinkToFit="false"/>
      <protection locked="true" hidden="false"/>
    </xf>
    <xf numFmtId="164" fontId="15" fillId="0" borderId="5" xfId="23" applyFont="true" applyBorder="true" applyAlignment="true" applyProtection="false">
      <alignment horizontal="center" vertical="center" textRotation="0" wrapText="false" indent="0" shrinkToFit="true"/>
      <protection locked="true" hidden="false"/>
    </xf>
    <xf numFmtId="164" fontId="34" fillId="0" borderId="6" xfId="23" applyFont="true" applyBorder="true" applyAlignment="true" applyProtection="false">
      <alignment horizontal="center" vertical="center" textRotation="0" wrapText="true" indent="0" shrinkToFit="false"/>
      <protection locked="true" hidden="false"/>
    </xf>
    <xf numFmtId="166" fontId="35" fillId="0" borderId="19" xfId="23" applyFont="true" applyBorder="true" applyAlignment="true" applyProtection="false">
      <alignment horizontal="center" vertical="center" textRotation="0" wrapText="true" indent="0" shrinkToFit="false"/>
      <protection locked="true" hidden="false"/>
    </xf>
    <xf numFmtId="166" fontId="35" fillId="0" borderId="7" xfId="23" applyFont="true" applyBorder="true" applyAlignment="true" applyProtection="false">
      <alignment horizontal="center" vertical="center" textRotation="0" wrapText="true" indent="0" shrinkToFit="false"/>
      <protection locked="true" hidden="false"/>
    </xf>
    <xf numFmtId="164" fontId="35" fillId="0" borderId="8" xfId="23" applyFont="true" applyBorder="true" applyAlignment="true" applyProtection="false">
      <alignment horizontal="center" vertical="center" textRotation="0" wrapText="false" indent="0" shrinkToFit="true"/>
      <protection locked="true" hidden="false"/>
    </xf>
    <xf numFmtId="164" fontId="34" fillId="0" borderId="9" xfId="23" applyFont="true" applyBorder="true" applyAlignment="true" applyProtection="false">
      <alignment horizontal="center" vertical="center" textRotation="0" wrapText="true" indent="0" shrinkToFit="false"/>
      <protection locked="true" hidden="false"/>
    </xf>
    <xf numFmtId="166" fontId="35" fillId="0" borderId="20" xfId="23" applyFont="true" applyBorder="true" applyAlignment="true" applyProtection="false">
      <alignment horizontal="center" vertical="center" textRotation="0" wrapText="true" indent="0" shrinkToFit="false"/>
      <protection locked="true" hidden="false"/>
    </xf>
    <xf numFmtId="166" fontId="35" fillId="0" borderId="10" xfId="23"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center" vertical="center" textRotation="0" wrapText="false" indent="0" shrinkToFit="false"/>
      <protection locked="true" hidden="false"/>
    </xf>
    <xf numFmtId="164" fontId="37" fillId="0" borderId="0" xfId="0" applyFont="true" applyBorder="fals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_state_yes" xfId="21"/>
    <cellStyle name="Status 1" xfId="22"/>
    <cellStyle name="Excel Built-in Normal" xfId="23"/>
    <cellStyle name="*unknown*" xfId="20" builtinId="8"/>
    <cellStyle name="ConditionalStyle_2 1" xfId="24"/>
  </cellStyles>
  <dxfs count="330">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b val="0"/>
        <color rgb="FFFFFFFF"/>
      </font>
      <fill>
        <patternFill>
          <bgColor rgb="FF33FF99"/>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theme="0" tint="-0.35"/>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
      <font>
        <color rgb="FFFFFFFF"/>
      </font>
      <fill>
        <patternFill>
          <bgColor rgb="FF336600"/>
        </patternFill>
      </fill>
    </dxf>
    <dxf>
      <font>
        <color rgb="FFFFFFFF"/>
      </font>
      <fill>
        <patternFill>
          <bgColor rgb="FF92D050"/>
        </patternFill>
      </fill>
    </dxf>
    <dxf>
      <font>
        <color rgb="FFFFFFFF"/>
      </font>
      <fill>
        <patternFill>
          <bgColor rgb="FFFFC000"/>
        </patternFill>
      </fill>
    </dxf>
    <dxf>
      <font>
        <color rgb="FFFFFFFF"/>
      </font>
      <fill>
        <patternFill>
          <bgColor theme="2" tint="-0.5"/>
        </patternFill>
      </fill>
    </dxf>
    <dxf>
      <font>
        <color rgb="FFFFFFFF"/>
      </font>
      <fill>
        <patternFill>
          <bgColor rgb="FFC00000"/>
        </patternFill>
      </fill>
    </dxf>
    <dxf>
      <font>
        <color rgb="FFFFFFFF"/>
      </font>
      <fill>
        <patternFill>
          <bgColor rgb="FFFF0000"/>
        </patternFill>
      </fill>
    </dxf>
    <dxf>
      <font>
        <color rgb="FFD9D9D9"/>
      </font>
      <fill>
        <patternFill>
          <bgColor theme="0"/>
        </patternFill>
      </fill>
    </dxf>
    <dxf>
      <font>
        <color rgb="FFFFFFFF"/>
      </font>
      <fill>
        <patternFill>
          <bgColor rgb="FFFF0000"/>
        </patternFill>
      </fill>
    </dxf>
    <dxf>
      <font>
        <color rgb="FFFFFFFF"/>
      </font>
      <fill>
        <patternFill>
          <bgColor rgb="FFC00000"/>
        </patternFill>
      </fill>
    </dxf>
    <dxf>
      <font>
        <b val="0"/>
        <i val="0"/>
        <strike val="0"/>
        <color rgb="FF000000"/>
        <sz val="10"/>
        <u val="none"/>
      </font>
      <fill>
        <patternFill>
          <bgColor rgb="FFA0FFA0"/>
        </patternFill>
      </fill>
    </dxf>
  </dxfs>
  <colors>
    <indexedColors>
      <rgbColor rgb="FF000000"/>
      <rgbColor rgb="FFFFFFFF"/>
      <rgbColor rgb="FFFF0000"/>
      <rgbColor rgb="FF00FF00"/>
      <rgbColor rgb="FF0000FF"/>
      <rgbColor rgb="FFFFFF00"/>
      <rgbColor rgb="FFFF00FF"/>
      <rgbColor rgb="FF00FFFF"/>
      <rgbColor rgb="FF8E0000"/>
      <rgbColor rgb="FF336600"/>
      <rgbColor rgb="FF000080"/>
      <rgbColor rgb="FF808000"/>
      <rgbColor rgb="FF800080"/>
      <rgbColor rgb="FF008080"/>
      <rgbColor rgb="FFC0C0C0"/>
      <rgbColor rgb="FF948A54"/>
      <rgbColor rgb="FF9999FF"/>
      <rgbColor rgb="FFC0504D"/>
      <rgbColor rgb="FFF2F2F2"/>
      <rgbColor rgb="FFCCFFFF"/>
      <rgbColor rgb="FF660066"/>
      <rgbColor rgb="FFFF8080"/>
      <rgbColor rgb="FF0066CC"/>
      <rgbColor rgb="FFD9D9D9"/>
      <rgbColor rgb="FF000080"/>
      <rgbColor rgb="FFFF00FF"/>
      <rgbColor rgb="FFFFFF00"/>
      <rgbColor rgb="FF00FFFF"/>
      <rgbColor rgb="FF800080"/>
      <rgbColor rgb="FFC00000"/>
      <rgbColor rgb="FF008080"/>
      <rgbColor rgb="FF0000FF"/>
      <rgbColor rgb="FF00CCFF"/>
      <rgbColor rgb="FFDCE6F2"/>
      <rgbColor rgb="FFA0FFA0"/>
      <rgbColor rgb="FFFFFF99"/>
      <rgbColor rgb="FF99CCFF"/>
      <rgbColor rgb="FFFF99CC"/>
      <rgbColor rgb="FFCC99FF"/>
      <rgbColor rgb="FFFFCC99"/>
      <rgbColor rgb="FF3366FF"/>
      <rgbColor rgb="FF33FF99"/>
      <rgbColor rgb="FF92D050"/>
      <rgbColor rgb="FFFFC000"/>
      <rgbColor rgb="FFCC9900"/>
      <rgbColor rgb="FFFF6600"/>
      <rgbColor rgb="FF4F81BD"/>
      <rgbColor rgb="FFA6A6A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charts/_rels/chart1.xml.rels><?xml version="1.0" encoding="UTF-8"?>
<Relationships xmlns="http://schemas.openxmlformats.org/package/2006/relationships"><Relationship Id="rId1" Type="http://schemas.openxmlformats.org/officeDocument/2006/relationships/chartUserShapes" Target="../drawings/drawing3.xml"/>
</Relationships>
</file>

<file path=xl/charts/_rels/chart2.xml.rels><?xml version="1.0" encoding="UTF-8"?>
<Relationships xmlns="http://schemas.openxmlformats.org/package/2006/relationships"><Relationship Id="rId1" Type="http://schemas.openxmlformats.org/officeDocument/2006/relationships/chartUserShapes" Target="../drawings/drawing4.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spPr>
            <a:solidFill>
              <a:srgbClr val="4f81bd"/>
            </a:solidFill>
            <a:ln w="0">
              <a:noFill/>
            </a:ln>
          </c:spPr>
          <c:explosion val="0"/>
          <c:dPt>
            <c:idx val="0"/>
            <c:spPr>
              <a:solidFill>
                <a:srgbClr val="f2f2f2"/>
              </a:solidFill>
              <a:ln w="0">
                <a:noFill/>
              </a:ln>
            </c:spPr>
          </c:dPt>
          <c:dPt>
            <c:idx val="1"/>
            <c:spPr>
              <a:solidFill>
                <a:srgbClr val="ff0000"/>
              </a:solidFill>
              <a:ln w="0">
                <a:noFill/>
              </a:ln>
            </c:spPr>
          </c:dPt>
          <c:dPt>
            <c:idx val="2"/>
            <c:spPr>
              <a:solidFill>
                <a:srgbClr val="8e0000"/>
              </a:solidFill>
              <a:ln w="0">
                <a:noFill/>
              </a:ln>
            </c:spPr>
          </c:dPt>
          <c:dPt>
            <c:idx val="3"/>
            <c:spPr>
              <a:solidFill>
                <a:srgbClr val="948a54"/>
              </a:solidFill>
              <a:ln w="0">
                <a:noFill/>
              </a:ln>
            </c:spPr>
          </c:dPt>
          <c:dPt>
            <c:idx val="4"/>
            <c:spPr>
              <a:solidFill>
                <a:srgbClr val="ffc000"/>
              </a:solidFill>
              <a:ln w="0">
                <a:noFill/>
              </a:ln>
            </c:spPr>
          </c:dPt>
          <c:dPt>
            <c:idx val="5"/>
            <c:spPr>
              <a:solidFill>
                <a:srgbClr val="92d050"/>
              </a:solidFill>
              <a:ln w="0">
                <a:noFill/>
              </a:ln>
            </c:spPr>
          </c:dPt>
          <c:dPt>
            <c:idx val="6"/>
            <c:spPr>
              <a:solidFill>
                <a:srgbClr val="336600"/>
              </a:solidFill>
              <a:ln w="0">
                <a:noFill/>
              </a:ln>
            </c:spPr>
          </c:dPt>
          <c:dPt>
            <c:idx val="7"/>
            <c:spPr>
              <a:solidFill>
                <a:srgbClr val="a6a6a6"/>
              </a:solidFill>
              <a:ln w="0">
                <a:noFill/>
              </a:ln>
            </c:spPr>
          </c:dPt>
          <c:dLbls>
            <c:dLbl>
              <c:idx val="0"/>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showLeaderLines val="1"/>
          </c:dLbls>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Metrics!$D$3:$D$10</c:f>
              <c:numCache>
                <c:formatCode>0%</c:formatCode>
                <c:ptCount val="8"/>
                <c:pt idx="0">
                  <c:v>0</c:v>
                </c:pt>
                <c:pt idx="1">
                  <c:v>0.0714285714285714</c:v>
                </c:pt>
                <c:pt idx="2">
                  <c:v>0.785714285714286</c:v>
                </c:pt>
                <c:pt idx="3">
                  <c:v>0.0714285714285714</c:v>
                </c:pt>
                <c:pt idx="4">
                  <c:v>0.0357142857142857</c:v>
                </c:pt>
                <c:pt idx="5">
                  <c:v>0</c:v>
                </c:pt>
                <c:pt idx="6">
                  <c:v>0</c:v>
                </c:pt>
                <c:pt idx="7">
                  <c:v>0.0357142857142857</c:v>
                </c:pt>
              </c:numCache>
            </c:numRef>
          </c:val>
        </c:ser>
        <c:firstSliceAng val="0"/>
      </c:pieChart>
      <c:spPr>
        <a:noFill/>
        <a:ln w="0">
          <a:noFill/>
        </a:ln>
      </c:spPr>
    </c:plotArea>
    <c:legend>
      <c:legendPos val="r"/>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tx>
            <c:strRef>
              <c:f>Metrics!$E$2</c:f>
              <c:strCache>
                <c:ptCount val="1"/>
                <c:pt idx="0">
                  <c:v>Proportion of information security controls</c:v>
                </c:pt>
              </c:strCache>
            </c:strRef>
          </c:tx>
          <c:spPr>
            <a:solidFill>
              <a:srgbClr val="c0504d"/>
            </a:solidFill>
            <a:ln w="0">
              <a:noFill/>
            </a:ln>
          </c:spPr>
          <c:explosion val="0"/>
          <c:dPt>
            <c:idx val="0"/>
            <c:spPr>
              <a:solidFill>
                <a:srgbClr val="f2f2f2"/>
              </a:solidFill>
              <a:ln w="0">
                <a:noFill/>
              </a:ln>
            </c:spPr>
          </c:dPt>
          <c:dPt>
            <c:idx val="1"/>
            <c:spPr>
              <a:solidFill>
                <a:srgbClr val="ff0000"/>
              </a:solidFill>
              <a:ln w="0">
                <a:noFill/>
              </a:ln>
            </c:spPr>
          </c:dPt>
          <c:dPt>
            <c:idx val="2"/>
            <c:spPr>
              <a:solidFill>
                <a:srgbClr val="8e0000"/>
              </a:solidFill>
              <a:ln w="0">
                <a:noFill/>
              </a:ln>
            </c:spPr>
          </c:dPt>
          <c:dPt>
            <c:idx val="3"/>
            <c:spPr>
              <a:solidFill>
                <a:srgbClr val="948a54"/>
              </a:solidFill>
              <a:ln w="0">
                <a:noFill/>
              </a:ln>
            </c:spPr>
          </c:dPt>
          <c:dPt>
            <c:idx val="4"/>
            <c:spPr>
              <a:solidFill>
                <a:srgbClr val="ffc000"/>
              </a:solidFill>
              <a:ln w="0">
                <a:noFill/>
              </a:ln>
            </c:spPr>
          </c:dPt>
          <c:dPt>
            <c:idx val="5"/>
            <c:spPr>
              <a:solidFill>
                <a:srgbClr val="92d050"/>
              </a:solidFill>
              <a:ln w="0">
                <a:noFill/>
              </a:ln>
            </c:spPr>
          </c:dPt>
          <c:dPt>
            <c:idx val="6"/>
            <c:spPr>
              <a:solidFill>
                <a:srgbClr val="336600"/>
              </a:solidFill>
              <a:ln w="0">
                <a:noFill/>
              </a:ln>
            </c:spPr>
          </c:dPt>
          <c:dPt>
            <c:idx val="7"/>
            <c:spPr>
              <a:solidFill>
                <a:srgbClr val="a6a6a6"/>
              </a:solidFill>
              <a:ln w="0">
                <a:noFill/>
              </a:ln>
            </c:spPr>
          </c:dPt>
          <c:dLbls>
            <c:dLbl>
              <c:idx val="0"/>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1"/>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2"/>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3"/>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4"/>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5"/>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6"/>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dLbl>
              <c:idx val="7"/>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dLbl>
            <c:txPr>
              <a:bodyPr wrap="square"/>
              <a:lstStyle/>
              <a:p>
                <a:pPr>
                  <a:defRPr b="0" sz="1000" spc="-1" strike="noStrike">
                    <a:solidFill>
                      <a:srgbClr val="000000"/>
                    </a:solidFill>
                    <a:latin typeface="Calibri"/>
                  </a:defRPr>
                </a:pPr>
              </a:p>
            </c:txPr>
            <c:dLblPos val="bestFit"/>
            <c:showLegendKey val="0"/>
            <c:showVal val="0"/>
            <c:showCatName val="0"/>
            <c:showSerName val="0"/>
            <c:showPercent val="0"/>
            <c:separator>; </c:separator>
            <c:showLeaderLines val="1"/>
          </c:dLbls>
          <c:cat>
            <c:strRef>
              <c:f>Metrics!$B$3:$B$10</c:f>
              <c:strCache>
                <c:ptCount val="8"/>
                <c:pt idx="0">
                  <c:v>? Unknown</c:v>
                </c:pt>
                <c:pt idx="1">
                  <c:v>Nonexistent</c:v>
                </c:pt>
                <c:pt idx="2">
                  <c:v>Initial</c:v>
                </c:pt>
                <c:pt idx="3">
                  <c:v>Limited</c:v>
                </c:pt>
                <c:pt idx="4">
                  <c:v>Defined</c:v>
                </c:pt>
                <c:pt idx="5">
                  <c:v>Managed</c:v>
                </c:pt>
                <c:pt idx="6">
                  <c:v>Optimized</c:v>
                </c:pt>
                <c:pt idx="7">
                  <c:v>Not applicable</c:v>
                </c:pt>
              </c:strCache>
            </c:strRef>
          </c:cat>
          <c:val>
            <c:numRef>
              <c:f>Metrics!$E$3:$E$10</c:f>
              <c:numCache>
                <c:formatCode>0%</c:formatCode>
                <c:ptCount val="8"/>
                <c:pt idx="0">
                  <c:v>0.731182795698925</c:v>
                </c:pt>
                <c:pt idx="1">
                  <c:v>0.010752688172043</c:v>
                </c:pt>
                <c:pt idx="2">
                  <c:v>0.010752688172043</c:v>
                </c:pt>
                <c:pt idx="3">
                  <c:v>0.010752688172043</c:v>
                </c:pt>
                <c:pt idx="4">
                  <c:v>0.010752688172043</c:v>
                </c:pt>
                <c:pt idx="5">
                  <c:v>0.0752688172043011</c:v>
                </c:pt>
                <c:pt idx="6">
                  <c:v>0.139784946236559</c:v>
                </c:pt>
                <c:pt idx="7">
                  <c:v>0.010752688172043</c:v>
                </c:pt>
              </c:numCache>
            </c:numRef>
          </c:val>
        </c:ser>
        <c:firstSliceAng val="0"/>
      </c:pieChart>
      <c:spPr>
        <a:noFill/>
        <a:ln w="0">
          <a:noFill/>
        </a:ln>
      </c:spPr>
    </c:plotArea>
    <c:legend>
      <c:legendPos val="r"/>
      <c:overlay val="0"/>
      <c:spPr>
        <a:noFill/>
        <a:ln w="0">
          <a:noFill/>
        </a:ln>
      </c:spPr>
      <c:txPr>
        <a:bodyPr/>
        <a:lstStyle/>
        <a:p>
          <a:pPr>
            <a:defRPr b="0" sz="1400" spc="-1" strike="noStrike">
              <a:solidFill>
                <a:srgbClr val="000000"/>
              </a:solidFill>
              <a:latin typeface="Calibri"/>
            </a:defRPr>
          </a:pPr>
        </a:p>
      </c:txPr>
    </c:legend>
    <c:plotVisOnly val="1"/>
    <c:dispBlanksAs val="gap"/>
  </c:chart>
  <c:spPr>
    <a:solidFill>
      <a:srgbClr val="ffffff"/>
    </a:solidFill>
    <a:ln w="9360">
      <a:solidFill>
        <a:srgbClr val="d9d9d9"/>
      </a:solidFill>
      <a:round/>
    </a:ln>
  </c:spPr>
  <c:userShapes r:id="rId1"/>
</c:chartSpace>
</file>

<file path=xl/drawings/_rels/drawing1.xml.rels><?xml version="1.0" encoding="UTF-8"?>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66600</xdr:colOff>
      <xdr:row>0</xdr:row>
      <xdr:rowOff>123840</xdr:rowOff>
    </xdr:from>
    <xdr:to>
      <xdr:col>1</xdr:col>
      <xdr:colOff>1466280</xdr:colOff>
      <xdr:row>1</xdr:row>
      <xdr:rowOff>56880</xdr:rowOff>
    </xdr:to>
    <xdr:pic>
      <xdr:nvPicPr>
        <xdr:cNvPr id="0" name="Picture 1" descr="">
          <a:hlinkClick r:id="rId1"/>
        </xdr:cNvPr>
        <xdr:cNvPicPr/>
      </xdr:nvPicPr>
      <xdr:blipFill>
        <a:blip r:embed="rId2"/>
        <a:stretch/>
      </xdr:blipFill>
      <xdr:spPr>
        <a:xfrm>
          <a:off x="217800" y="123840"/>
          <a:ext cx="1399680" cy="12474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352440</xdr:colOff>
      <xdr:row>0</xdr:row>
      <xdr:rowOff>152280</xdr:rowOff>
    </xdr:from>
    <xdr:to>
      <xdr:col>14</xdr:col>
      <xdr:colOff>333000</xdr:colOff>
      <xdr:row>7</xdr:row>
      <xdr:rowOff>732960</xdr:rowOff>
    </xdr:to>
    <xdr:graphicFrame>
      <xdr:nvGraphicFramePr>
        <xdr:cNvPr id="1" name="Chart 1"/>
        <xdr:cNvGraphicFramePr/>
      </xdr:nvGraphicFramePr>
      <xdr:xfrm>
        <a:off x="6629400" y="152280"/>
        <a:ext cx="5781240" cy="5009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324000</xdr:colOff>
      <xdr:row>8</xdr:row>
      <xdr:rowOff>76320</xdr:rowOff>
    </xdr:from>
    <xdr:to>
      <xdr:col>14</xdr:col>
      <xdr:colOff>304560</xdr:colOff>
      <xdr:row>34</xdr:row>
      <xdr:rowOff>142560</xdr:rowOff>
    </xdr:to>
    <xdr:graphicFrame>
      <xdr:nvGraphicFramePr>
        <xdr:cNvPr id="3" name="Chart 2"/>
        <xdr:cNvGraphicFramePr/>
      </xdr:nvGraphicFramePr>
      <xdr:xfrm>
        <a:off x="6600960" y="5248440"/>
        <a:ext cx="5781240" cy="57031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0.105977584059776</cdr:x>
      <cdr:y>0.0169965576592083</cdr:y>
    </cdr:from>
    <cdr:to>
      <cdr:x>0.911830635118306</cdr:x>
      <cdr:y>0.100401606425703</cdr:y>
    </cdr:to>
    <cdr:sp>
      <cdr:nvSpPr>
        <cdr:cNvPr id="2" name="TextBox 1"/>
        <cdr:cNvSpPr/>
      </cdr:nvSpPr>
      <cdr:spPr>
        <a:xfrm>
          <a:off x="612720" y="85320"/>
          <a:ext cx="4659120" cy="418680"/>
        </a:xfrm>
        <a:prstGeom prst="rect">
          <a:avLst/>
        </a:prstGeom>
        <a:noFill/>
        <a:ln w="0">
          <a:noFill/>
        </a:ln>
      </cdr:spPr>
      <cdr:style>
        <a:lnRef idx="0"/>
        <a:fillRef idx="0"/>
        <a:effectRef idx="0"/>
        <a:fontRef idx="minor"/>
      </cdr:style>
      <cdr:txBody>
        <a:bodyPr vertOverflow="clip" lIns="90000" rIns="90000" tIns="45000" bIns="45000" anchor="ctr">
          <a:noAutofit/>
        </a:bodyPr>
        <a:p>
          <a:pPr algn="ctr">
            <a:lnSpc>
              <a:spcPct val="100000"/>
            </a:lnSpc>
          </a:pPr>
          <a:r>
            <a:rPr b="1" lang="en-US" sz="2800" spc="-1" strike="noStrike">
              <a:latin typeface="Times New Roman"/>
            </a:rPr>
            <a:t>ISMS implementation status</a:t>
          </a:r>
          <a:endParaRPr b="0" sz="2800" spc="-1" strike="noStrike">
            <a:latin typeface="Times New Roman"/>
          </a:endParaRPr>
        </a:p>
      </cdr:txBody>
    </cdr:sp>
  </cdr:relSizeAnchor>
</c:userShapes>
</file>

<file path=xl/drawings/drawing4.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0.105977584059776</cdr:x>
      <cdr:y>0.0170202115011576</cdr:y>
    </cdr:from>
    <cdr:to>
      <cdr:x>0.911830635118306</cdr:x>
      <cdr:y>0.100431762718228</cdr:y>
    </cdr:to>
    <cdr:sp>
      <cdr:nvSpPr>
        <cdr:cNvPr id="4" name="TextBox 1"/>
        <cdr:cNvSpPr/>
      </cdr:nvSpPr>
      <cdr:spPr>
        <a:xfrm>
          <a:off x="612720" y="97920"/>
          <a:ext cx="4659120" cy="479880"/>
        </a:xfrm>
        <a:prstGeom prst="rect">
          <a:avLst/>
        </a:prstGeom>
        <a:noFill/>
        <a:ln w="0">
          <a:noFill/>
        </a:ln>
      </cdr:spPr>
      <cdr:style>
        <a:lnRef idx="0"/>
        <a:fillRef idx="0"/>
        <a:effectRef idx="0"/>
        <a:fontRef idx="minor"/>
      </cdr:style>
      <cdr:txBody>
        <a:bodyPr vertOverflow="clip" lIns="90000" rIns="90000" tIns="45000" bIns="45000" anchor="ctr">
          <a:noAutofit/>
        </a:bodyPr>
        <a:p>
          <a:pPr algn="ctr">
            <a:lnSpc>
              <a:spcPct val="100000"/>
            </a:lnSpc>
          </a:pPr>
          <a:r>
            <a:rPr b="1" lang="en-US" sz="2800" spc="-1" strike="noStrike">
              <a:latin typeface="Times New Roman"/>
            </a:rPr>
            <a:t>Infosec controls status</a:t>
          </a:r>
          <a:endParaRPr b="0" sz="2800" spc="-1" strike="noStrike">
            <a:latin typeface="Times New Roman"/>
          </a:endParaRPr>
        </a:p>
      </cdr:txBody>
    </cdr:sp>
  </cdr:relSizeAnchor>
</c:userShape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www.iso27001security.com/"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9.1484375" defaultRowHeight="12.75" zeroHeight="false" outlineLevelRow="0" outlineLevelCol="0"/>
  <cols>
    <col collapsed="false" customWidth="true" hidden="false" outlineLevel="0" max="1" min="1" style="1" width="2.15"/>
    <col collapsed="false" customWidth="true" hidden="false" outlineLevel="0" max="2" min="2" style="1" width="255.57"/>
    <col collapsed="false" customWidth="false" hidden="false" outlineLevel="0" max="16384" min="3" style="1" width="9.14"/>
  </cols>
  <sheetData>
    <row r="1" s="2" customFormat="true" ht="103.5" hidden="false" customHeight="true" outlineLevel="0" collapsed="false">
      <c r="B1" s="3" t="s">
        <v>0</v>
      </c>
    </row>
    <row r="2" customFormat="false" ht="39" hidden="false" customHeight="true" outlineLevel="0" collapsed="false">
      <c r="B2" s="4" t="s">
        <v>1</v>
      </c>
    </row>
    <row r="3" s="5" customFormat="true" ht="17.9" hidden="false" customHeight="false" outlineLevel="0" collapsed="false">
      <c r="B3" s="5" t="s">
        <v>2</v>
      </c>
    </row>
    <row r="4" s="5" customFormat="true" ht="50.7" hidden="false" customHeight="false" outlineLevel="0" collapsed="false">
      <c r="B4" s="5" t="s">
        <v>3</v>
      </c>
    </row>
    <row r="5" s="5" customFormat="true" ht="34.3" hidden="false" customHeight="false" outlineLevel="0" collapsed="false">
      <c r="B5" s="5" t="s">
        <v>4</v>
      </c>
    </row>
    <row r="6" customFormat="false" ht="39" hidden="false" customHeight="true" outlineLevel="0" collapsed="false">
      <c r="B6" s="4" t="s">
        <v>5</v>
      </c>
    </row>
    <row r="7" s="5" customFormat="true" ht="34.3" hidden="false" customHeight="false" outlineLevel="0" collapsed="false">
      <c r="B7" s="5" t="s">
        <v>6</v>
      </c>
    </row>
    <row r="8" s="5" customFormat="true" ht="50.7" hidden="false" customHeight="false" outlineLevel="0" collapsed="false">
      <c r="B8" s="5" t="s">
        <v>7</v>
      </c>
    </row>
    <row r="9" s="5" customFormat="true" ht="17.9" hidden="false" customHeight="false" outlineLevel="0" collapsed="false">
      <c r="B9" s="5" t="s">
        <v>8</v>
      </c>
    </row>
    <row r="10" s="5" customFormat="true" ht="50.7" hidden="false" customHeight="false" outlineLevel="0" collapsed="false">
      <c r="B10" s="5" t="s">
        <v>9</v>
      </c>
    </row>
    <row r="11" customFormat="false" ht="39" hidden="false" customHeight="true" outlineLevel="0" collapsed="false">
      <c r="B11" s="4" t="s">
        <v>10</v>
      </c>
    </row>
    <row r="12" s="5" customFormat="true" ht="17.9" hidden="false" customHeight="false" outlineLevel="0" collapsed="false">
      <c r="B12" s="5" t="s">
        <v>11</v>
      </c>
    </row>
    <row r="13" s="5" customFormat="true" ht="17.9" hidden="false" customHeight="false" outlineLevel="0" collapsed="false">
      <c r="B13" s="5" t="s">
        <v>12</v>
      </c>
    </row>
    <row r="14" s="5" customFormat="true" ht="17.9" hidden="false" customHeight="false" outlineLevel="0" collapsed="false">
      <c r="B14" s="5" t="s">
        <v>13</v>
      </c>
    </row>
    <row r="15" customFormat="false" ht="39" hidden="false" customHeight="true" outlineLevel="0" collapsed="false">
      <c r="B15" s="4" t="s">
        <v>14</v>
      </c>
    </row>
    <row r="16" s="5" customFormat="true" ht="50.7" hidden="false" customHeight="false" outlineLevel="0" collapsed="false">
      <c r="B16" s="5" t="s">
        <v>15</v>
      </c>
    </row>
    <row r="17" s="5" customFormat="true" ht="34.3" hidden="false" customHeight="false" outlineLevel="0" collapsed="false">
      <c r="B17" s="6" t="s">
        <v>16</v>
      </c>
    </row>
    <row r="18" s="5" customFormat="true" ht="17.9" hidden="false" customHeight="false" outlineLevel="0" collapsed="false">
      <c r="B18" s="5" t="s">
        <v>17</v>
      </c>
    </row>
    <row r="19" customFormat="false" ht="20.85" hidden="false" customHeight="false" outlineLevel="0" collapsed="false">
      <c r="B19" s="7" t="s">
        <v>18</v>
      </c>
    </row>
  </sheetData>
  <hyperlinks>
    <hyperlink ref="B19" r:id="rId1" display="www.ISO27001security.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F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0" activePane="bottomLeft" state="frozen"/>
      <selection pane="topLeft" activeCell="A1" activeCellId="0" sqref="A1"/>
      <selection pane="bottomLeft" activeCell="E17" activeCellId="0" sqref="E17"/>
    </sheetView>
  </sheetViews>
  <sheetFormatPr defaultColWidth="8.71484375" defaultRowHeight="18" zeroHeight="false" outlineLevelRow="0" outlineLevelCol="0"/>
  <cols>
    <col collapsed="false" customWidth="true" hidden="false" outlineLevel="0" max="1" min="1" style="8" width="1.14"/>
    <col collapsed="false" customWidth="true" hidden="false" outlineLevel="0" max="2" min="2" style="9" width="10.29"/>
    <col collapsed="false" customWidth="true" hidden="false" outlineLevel="0" max="3" min="3" style="8" width="75.71"/>
    <col collapsed="false" customWidth="true" hidden="false" outlineLevel="0" max="4" min="4" style="8" width="12.29"/>
    <col collapsed="false" customWidth="true" hidden="false" outlineLevel="0" max="5" min="5" style="8" width="65.71"/>
    <col collapsed="false" customWidth="false" hidden="false" outlineLevel="0" max="16384" min="6" style="8" width="8.71"/>
  </cols>
  <sheetData>
    <row r="1" s="10" customFormat="true" ht="45.75" hidden="false" customHeight="true" outlineLevel="0" collapsed="false">
      <c r="B1" s="11" t="s">
        <v>19</v>
      </c>
      <c r="C1" s="11"/>
      <c r="D1" s="11"/>
      <c r="E1" s="11"/>
    </row>
    <row r="2" s="9" customFormat="true" ht="21.75" hidden="false" customHeight="true" outlineLevel="0" collapsed="false">
      <c r="B2" s="12" t="s">
        <v>20</v>
      </c>
      <c r="C2" s="13" t="s">
        <v>21</v>
      </c>
      <c r="D2" s="13" t="s">
        <v>22</v>
      </c>
      <c r="E2" s="14" t="s">
        <v>23</v>
      </c>
    </row>
    <row r="3" s="15" customFormat="true" ht="39" hidden="false" customHeight="true" outlineLevel="0" collapsed="false">
      <c r="B3" s="16" t="n">
        <v>4</v>
      </c>
      <c r="C3" s="17" t="s">
        <v>24</v>
      </c>
      <c r="D3" s="17"/>
      <c r="E3" s="18"/>
    </row>
    <row r="4" s="19" customFormat="true" ht="22.5" hidden="false" customHeight="true" outlineLevel="0" collapsed="false">
      <c r="B4" s="20" t="n">
        <v>4.1</v>
      </c>
      <c r="C4" s="21" t="s">
        <v>25</v>
      </c>
      <c r="D4" s="22"/>
      <c r="E4" s="23"/>
      <c r="F4" s="24"/>
      <c r="G4" s="24"/>
      <c r="H4" s="24"/>
      <c r="I4" s="24"/>
      <c r="J4" s="24"/>
      <c r="K4" s="24"/>
      <c r="L4" s="24"/>
      <c r="M4" s="24"/>
      <c r="N4" s="24"/>
      <c r="O4" s="24"/>
      <c r="P4" s="24"/>
      <c r="Q4" s="24"/>
      <c r="R4" s="24"/>
      <c r="S4" s="24"/>
      <c r="T4" s="24"/>
      <c r="U4" s="24"/>
      <c r="V4" s="24"/>
      <c r="W4" s="24"/>
      <c r="X4" s="24"/>
      <c r="Y4" s="24"/>
      <c r="Z4" s="24"/>
      <c r="AA4" s="24"/>
      <c r="AB4" s="24"/>
      <c r="AC4" s="24"/>
      <c r="AD4" s="24"/>
      <c r="AE4" s="24"/>
      <c r="AF4" s="24"/>
    </row>
    <row r="5" s="25" customFormat="true" ht="22.5" hidden="false" customHeight="true" outlineLevel="0" collapsed="false">
      <c r="B5" s="26" t="n">
        <v>4.1</v>
      </c>
      <c r="C5" s="27" t="s">
        <v>26</v>
      </c>
      <c r="D5" s="28" t="s">
        <v>27</v>
      </c>
      <c r="E5" s="29"/>
    </row>
    <row r="6" s="19" customFormat="true" ht="22.5" hidden="false" customHeight="true" outlineLevel="0" collapsed="false">
      <c r="B6" s="20" t="n">
        <v>4.2</v>
      </c>
      <c r="C6" s="21" t="s">
        <v>28</v>
      </c>
      <c r="D6" s="30"/>
      <c r="E6" s="23"/>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s="25" customFormat="true" ht="22.5" hidden="false" customHeight="true" outlineLevel="0" collapsed="false">
      <c r="B7" s="26" t="s">
        <v>29</v>
      </c>
      <c r="C7" s="27" t="s">
        <v>30</v>
      </c>
      <c r="D7" s="28" t="s">
        <v>31</v>
      </c>
      <c r="E7" s="29"/>
    </row>
    <row r="8" s="25" customFormat="true" ht="22.5" hidden="false" customHeight="true" outlineLevel="0" collapsed="false">
      <c r="B8" s="26" t="s">
        <v>32</v>
      </c>
      <c r="C8" s="27" t="s">
        <v>33</v>
      </c>
      <c r="D8" s="28" t="s">
        <v>27</v>
      </c>
      <c r="E8" s="29"/>
    </row>
    <row r="9" s="19" customFormat="true" ht="22.5" hidden="false" customHeight="true" outlineLevel="0" collapsed="false">
      <c r="B9" s="20" t="n">
        <v>4.3</v>
      </c>
      <c r="C9" s="21" t="s">
        <v>34</v>
      </c>
      <c r="D9" s="30"/>
      <c r="E9" s="23"/>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s="25" customFormat="true" ht="22.5" hidden="false" customHeight="true" outlineLevel="0" collapsed="false">
      <c r="B10" s="26" t="n">
        <v>4.3</v>
      </c>
      <c r="C10" s="27" t="s">
        <v>35</v>
      </c>
      <c r="D10" s="28" t="s">
        <v>31</v>
      </c>
      <c r="E10" s="29"/>
    </row>
    <row r="11" s="19" customFormat="true" ht="22.5" hidden="false" customHeight="true" outlineLevel="0" collapsed="false">
      <c r="B11" s="20" t="n">
        <v>4.4</v>
      </c>
      <c r="C11" s="21" t="s">
        <v>36</v>
      </c>
      <c r="D11" s="30"/>
      <c r="E11" s="23"/>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s="25" customFormat="true" ht="22.5" hidden="false" customHeight="true" outlineLevel="0" collapsed="false">
      <c r="B12" s="26" t="n">
        <v>4.4</v>
      </c>
      <c r="C12" s="27" t="s">
        <v>37</v>
      </c>
      <c r="D12" s="28" t="s">
        <v>38</v>
      </c>
      <c r="E12" s="29"/>
    </row>
    <row r="13" s="15" customFormat="true" ht="39" hidden="false" customHeight="true" outlineLevel="0" collapsed="false">
      <c r="B13" s="16" t="n">
        <v>5</v>
      </c>
      <c r="C13" s="31" t="s">
        <v>39</v>
      </c>
      <c r="D13" s="32"/>
      <c r="E13" s="33"/>
    </row>
    <row r="14" s="19" customFormat="true" ht="22.5" hidden="false" customHeight="true" outlineLevel="0" collapsed="false">
      <c r="B14" s="20" t="n">
        <v>5.1</v>
      </c>
      <c r="C14" s="21" t="s">
        <v>40</v>
      </c>
      <c r="D14" s="30"/>
      <c r="E14" s="23"/>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s="25" customFormat="true" ht="22.5" hidden="false" customHeight="true" outlineLevel="0" collapsed="false">
      <c r="B15" s="26" t="n">
        <v>5.1</v>
      </c>
      <c r="C15" s="27" t="s">
        <v>41</v>
      </c>
      <c r="D15" s="28" t="s">
        <v>42</v>
      </c>
      <c r="E15" s="29"/>
    </row>
    <row r="16" s="19" customFormat="true" ht="22.5" hidden="false" customHeight="true" outlineLevel="0" collapsed="false">
      <c r="B16" s="20" t="n">
        <v>5.2</v>
      </c>
      <c r="C16" s="21" t="s">
        <v>43</v>
      </c>
      <c r="D16" s="30"/>
      <c r="E16" s="23"/>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s="25" customFormat="true" ht="22.5" hidden="false" customHeight="true" outlineLevel="0" collapsed="false">
      <c r="B17" s="26" t="n">
        <v>5.2</v>
      </c>
      <c r="C17" s="27" t="s">
        <v>44</v>
      </c>
      <c r="D17" s="28" t="s">
        <v>38</v>
      </c>
      <c r="E17" s="29"/>
    </row>
    <row r="18" s="19" customFormat="true" ht="22.5" hidden="false" customHeight="true" outlineLevel="0" collapsed="false">
      <c r="B18" s="20" t="n">
        <v>5.3</v>
      </c>
      <c r="C18" s="21" t="s">
        <v>45</v>
      </c>
      <c r="D18" s="30"/>
      <c r="E18" s="23"/>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s="25" customFormat="true" ht="22.5" hidden="false" customHeight="true" outlineLevel="0" collapsed="false">
      <c r="B19" s="26" t="n">
        <v>5.3</v>
      </c>
      <c r="C19" s="27" t="s">
        <v>46</v>
      </c>
      <c r="D19" s="28" t="s">
        <v>47</v>
      </c>
      <c r="E19" s="29"/>
    </row>
    <row r="20" s="15" customFormat="true" ht="39" hidden="false" customHeight="true" outlineLevel="0" collapsed="false">
      <c r="B20" s="16" t="n">
        <v>6</v>
      </c>
      <c r="C20" s="31" t="s">
        <v>48</v>
      </c>
      <c r="D20" s="32"/>
      <c r="E20" s="33"/>
    </row>
    <row r="21" s="19" customFormat="true" ht="22.5" hidden="false" customHeight="true" outlineLevel="0" collapsed="false">
      <c r="B21" s="20" t="n">
        <v>6.1</v>
      </c>
      <c r="C21" s="21" t="s">
        <v>49</v>
      </c>
      <c r="D21" s="30"/>
      <c r="E21" s="23"/>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s="25" customFormat="true" ht="22.5" hidden="false" customHeight="true" outlineLevel="0" collapsed="false">
      <c r="B22" s="26" t="s">
        <v>50</v>
      </c>
      <c r="C22" s="27" t="s">
        <v>51</v>
      </c>
      <c r="D22" s="28" t="s">
        <v>27</v>
      </c>
      <c r="E22" s="29"/>
    </row>
    <row r="23" s="25" customFormat="true" ht="22.5" hidden="false" customHeight="true" outlineLevel="0" collapsed="false">
      <c r="B23" s="26" t="s">
        <v>52</v>
      </c>
      <c r="C23" s="27" t="s">
        <v>53</v>
      </c>
      <c r="D23" s="28" t="s">
        <v>27</v>
      </c>
      <c r="E23" s="29"/>
    </row>
    <row r="24" s="25" customFormat="true" ht="22.5" hidden="false" customHeight="true" outlineLevel="0" collapsed="false">
      <c r="B24" s="26" t="s">
        <v>54</v>
      </c>
      <c r="C24" s="27" t="s">
        <v>55</v>
      </c>
      <c r="D24" s="28" t="s">
        <v>27</v>
      </c>
      <c r="E24" s="29"/>
    </row>
    <row r="25" s="19" customFormat="true" ht="22.5" hidden="false" customHeight="true" outlineLevel="0" collapsed="false">
      <c r="B25" s="20" t="n">
        <v>6.2</v>
      </c>
      <c r="C25" s="21" t="s">
        <v>56</v>
      </c>
      <c r="D25" s="30"/>
      <c r="E25" s="23"/>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s="19" customFormat="true" ht="22.5" hidden="false" customHeight="true" outlineLevel="0" collapsed="false">
      <c r="B26" s="26" t="n">
        <v>6.2</v>
      </c>
      <c r="C26" s="27" t="s">
        <v>57</v>
      </c>
      <c r="D26" s="28" t="s">
        <v>27</v>
      </c>
      <c r="E26" s="29"/>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s="19" customFormat="true" ht="22.5" hidden="false" customHeight="true" outlineLevel="0" collapsed="false">
      <c r="B27" s="20" t="n">
        <v>6.3</v>
      </c>
      <c r="C27" s="21" t="s">
        <v>58</v>
      </c>
      <c r="D27" s="30"/>
      <c r="E27" s="23"/>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s="25" customFormat="true" ht="22.5" hidden="false" customHeight="true" outlineLevel="0" collapsed="false">
      <c r="B28" s="26" t="n">
        <v>6.3</v>
      </c>
      <c r="C28" s="27" t="s">
        <v>59</v>
      </c>
      <c r="D28" s="28" t="s">
        <v>27</v>
      </c>
      <c r="E28" s="29" t="s">
        <v>60</v>
      </c>
    </row>
    <row r="29" s="34" customFormat="true" ht="39" hidden="false" customHeight="true" outlineLevel="0" collapsed="false">
      <c r="B29" s="16" t="n">
        <v>7</v>
      </c>
      <c r="C29" s="31" t="s">
        <v>61</v>
      </c>
      <c r="D29" s="32"/>
      <c r="E29" s="33"/>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row>
    <row r="30" s="19" customFormat="true" ht="22.5" hidden="false" customHeight="true" outlineLevel="0" collapsed="false">
      <c r="B30" s="20" t="n">
        <v>7.1</v>
      </c>
      <c r="C30" s="21" t="s">
        <v>62</v>
      </c>
      <c r="D30" s="30"/>
      <c r="E30" s="23"/>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s="25" customFormat="true" ht="22.5" hidden="false" customHeight="true" outlineLevel="0" collapsed="false">
      <c r="B31" s="26" t="n">
        <v>7.1</v>
      </c>
      <c r="C31" s="27" t="s">
        <v>63</v>
      </c>
      <c r="D31" s="28" t="s">
        <v>27</v>
      </c>
      <c r="E31" s="29"/>
    </row>
    <row r="32" s="19" customFormat="true" ht="22.5" hidden="false" customHeight="true" outlineLevel="0" collapsed="false">
      <c r="B32" s="20" t="n">
        <v>7.2</v>
      </c>
      <c r="C32" s="21" t="s">
        <v>64</v>
      </c>
      <c r="D32" s="30"/>
      <c r="E32" s="23"/>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s="25" customFormat="true" ht="22.5" hidden="false" customHeight="true" outlineLevel="0" collapsed="false">
      <c r="B33" s="26" t="n">
        <v>7.2</v>
      </c>
      <c r="C33" s="27" t="s">
        <v>65</v>
      </c>
      <c r="D33" s="28" t="s">
        <v>27</v>
      </c>
      <c r="E33" s="29"/>
    </row>
    <row r="34" s="19" customFormat="true" ht="22.5" hidden="false" customHeight="true" outlineLevel="0" collapsed="false">
      <c r="B34" s="20" t="n">
        <v>7.3</v>
      </c>
      <c r="C34" s="21" t="s">
        <v>66</v>
      </c>
      <c r="D34" s="30"/>
      <c r="E34" s="23"/>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s="25" customFormat="true" ht="22.5" hidden="false" customHeight="true" outlineLevel="0" collapsed="false">
      <c r="B35" s="26" t="n">
        <v>7.3</v>
      </c>
      <c r="C35" s="27" t="s">
        <v>67</v>
      </c>
      <c r="D35" s="28" t="s">
        <v>27</v>
      </c>
      <c r="E35" s="29"/>
    </row>
    <row r="36" s="19" customFormat="true" ht="22.5" hidden="false" customHeight="true" outlineLevel="0" collapsed="false">
      <c r="B36" s="20" t="n">
        <v>7.4</v>
      </c>
      <c r="C36" s="21" t="s">
        <v>68</v>
      </c>
      <c r="D36" s="30"/>
      <c r="E36" s="23"/>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s="25" customFormat="true" ht="22.5" hidden="false" customHeight="true" outlineLevel="0" collapsed="false">
      <c r="B37" s="26" t="n">
        <v>7.4</v>
      </c>
      <c r="C37" s="27" t="s">
        <v>69</v>
      </c>
      <c r="D37" s="28" t="s">
        <v>27</v>
      </c>
      <c r="E37" s="29"/>
    </row>
    <row r="38" s="19" customFormat="true" ht="22.5" hidden="false" customHeight="true" outlineLevel="0" collapsed="false">
      <c r="B38" s="20" t="n">
        <v>7.5</v>
      </c>
      <c r="C38" s="21" t="s">
        <v>70</v>
      </c>
      <c r="D38" s="30"/>
      <c r="E38" s="23"/>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s="25" customFormat="true" ht="22.5" hidden="false" customHeight="true" outlineLevel="0" collapsed="false">
      <c r="B39" s="26" t="s">
        <v>71</v>
      </c>
      <c r="C39" s="27" t="s">
        <v>72</v>
      </c>
      <c r="D39" s="28" t="s">
        <v>27</v>
      </c>
      <c r="E39" s="29"/>
    </row>
    <row r="40" s="25" customFormat="true" ht="22.5" hidden="false" customHeight="true" outlineLevel="0" collapsed="false">
      <c r="B40" s="26" t="s">
        <v>73</v>
      </c>
      <c r="C40" s="27" t="s">
        <v>74</v>
      </c>
      <c r="D40" s="28" t="s">
        <v>27</v>
      </c>
      <c r="E40" s="29"/>
    </row>
    <row r="41" s="25" customFormat="true" ht="22.5" hidden="false" customHeight="true" outlineLevel="0" collapsed="false">
      <c r="B41" s="26" t="s">
        <v>75</v>
      </c>
      <c r="C41" s="36" t="s">
        <v>76</v>
      </c>
      <c r="D41" s="28" t="s">
        <v>27</v>
      </c>
      <c r="E41" s="29"/>
    </row>
    <row r="42" s="34" customFormat="true" ht="39" hidden="false" customHeight="true" outlineLevel="0" collapsed="false">
      <c r="B42" s="16" t="n">
        <v>8</v>
      </c>
      <c r="C42" s="31" t="s">
        <v>77</v>
      </c>
      <c r="D42" s="32"/>
      <c r="E42" s="33"/>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s="19" customFormat="true" ht="22.5" hidden="false" customHeight="true" outlineLevel="0" collapsed="false">
      <c r="B43" s="20" t="n">
        <v>8.1</v>
      </c>
      <c r="C43" s="21" t="s">
        <v>78</v>
      </c>
      <c r="D43" s="30"/>
      <c r="E43" s="23"/>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s="25" customFormat="true" ht="22.5" hidden="false" customHeight="true" outlineLevel="0" collapsed="false">
      <c r="B44" s="26" t="n">
        <v>8.1</v>
      </c>
      <c r="C44" s="27" t="s">
        <v>79</v>
      </c>
      <c r="D44" s="28" t="s">
        <v>27</v>
      </c>
      <c r="E44" s="29"/>
    </row>
    <row r="45" s="19" customFormat="true" ht="22.5" hidden="false" customHeight="true" outlineLevel="0" collapsed="false">
      <c r="B45" s="20" t="n">
        <v>8.2</v>
      </c>
      <c r="C45" s="21" t="s">
        <v>80</v>
      </c>
      <c r="D45" s="30"/>
      <c r="E45" s="23"/>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s="25" customFormat="true" ht="22.5" hidden="false" customHeight="true" outlineLevel="0" collapsed="false">
      <c r="B46" s="26" t="n">
        <v>8.2</v>
      </c>
      <c r="C46" s="36" t="s">
        <v>81</v>
      </c>
      <c r="D46" s="28" t="s">
        <v>27</v>
      </c>
      <c r="E46" s="29"/>
    </row>
    <row r="47" s="19" customFormat="true" ht="22.5" hidden="false" customHeight="true" outlineLevel="0" collapsed="false">
      <c r="B47" s="20" t="n">
        <v>8.3</v>
      </c>
      <c r="C47" s="21" t="s">
        <v>82</v>
      </c>
      <c r="D47" s="30"/>
      <c r="E47" s="23"/>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s="25" customFormat="true" ht="22.5" hidden="false" customHeight="true" outlineLevel="0" collapsed="false">
      <c r="B48" s="26" t="n">
        <v>8.3</v>
      </c>
      <c r="C48" s="27" t="s">
        <v>83</v>
      </c>
      <c r="D48" s="28" t="s">
        <v>27</v>
      </c>
      <c r="E48" s="29"/>
    </row>
    <row r="49" s="34" customFormat="true" ht="39" hidden="false" customHeight="true" outlineLevel="0" collapsed="false">
      <c r="B49" s="16" t="n">
        <v>9</v>
      </c>
      <c r="C49" s="31" t="s">
        <v>84</v>
      </c>
      <c r="D49" s="32"/>
      <c r="E49" s="33"/>
    </row>
    <row r="50" s="19" customFormat="true" ht="22.5" hidden="false" customHeight="true" outlineLevel="0" collapsed="false">
      <c r="B50" s="20" t="n">
        <v>9.1</v>
      </c>
      <c r="C50" s="21" t="s">
        <v>85</v>
      </c>
      <c r="D50" s="30"/>
      <c r="E50" s="23"/>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s="25" customFormat="true" ht="22.5" hidden="false" customHeight="true" outlineLevel="0" collapsed="false">
      <c r="B51" s="26" t="n">
        <v>9.1</v>
      </c>
      <c r="C51" s="36" t="s">
        <v>86</v>
      </c>
      <c r="D51" s="28" t="s">
        <v>27</v>
      </c>
      <c r="E51" s="29"/>
    </row>
    <row r="52" s="19" customFormat="true" ht="22.5" hidden="false" customHeight="true" outlineLevel="0" collapsed="false">
      <c r="B52" s="20" t="n">
        <v>9.2</v>
      </c>
      <c r="C52" s="21" t="s">
        <v>87</v>
      </c>
      <c r="D52" s="30"/>
      <c r="E52" s="23"/>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s="25" customFormat="true" ht="22.5" hidden="false" customHeight="true" outlineLevel="0" collapsed="false">
      <c r="B53" s="26" t="n">
        <v>9.2</v>
      </c>
      <c r="C53" s="27" t="s">
        <v>88</v>
      </c>
      <c r="D53" s="28" t="s">
        <v>27</v>
      </c>
      <c r="E53" s="29"/>
    </row>
    <row r="54" s="19" customFormat="true" ht="22.5" hidden="false" customHeight="true" outlineLevel="0" collapsed="false">
      <c r="B54" s="20" t="n">
        <v>9.3</v>
      </c>
      <c r="C54" s="21" t="s">
        <v>89</v>
      </c>
      <c r="D54" s="30"/>
      <c r="E54" s="23"/>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s="25" customFormat="true" ht="22.5" hidden="false" customHeight="true" outlineLevel="0" collapsed="false">
      <c r="B55" s="26" t="n">
        <v>9.3</v>
      </c>
      <c r="C55" s="27" t="s">
        <v>90</v>
      </c>
      <c r="D55" s="28" t="s">
        <v>27</v>
      </c>
      <c r="E55" s="29"/>
    </row>
    <row r="56" s="34" customFormat="true" ht="39" hidden="false" customHeight="true" outlineLevel="0" collapsed="false">
      <c r="B56" s="16" t="n">
        <v>10</v>
      </c>
      <c r="C56" s="31" t="s">
        <v>91</v>
      </c>
      <c r="D56" s="32"/>
      <c r="E56" s="33"/>
    </row>
    <row r="57" s="19" customFormat="true" ht="22.5" hidden="false" customHeight="true" outlineLevel="0" collapsed="false">
      <c r="B57" s="20" t="n">
        <v>10.1</v>
      </c>
      <c r="C57" s="21" t="s">
        <v>92</v>
      </c>
      <c r="D57" s="30"/>
      <c r="E57" s="23"/>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s="25" customFormat="true" ht="22.5" hidden="false" customHeight="true" outlineLevel="0" collapsed="false">
      <c r="B58" s="26" t="n">
        <v>10.1</v>
      </c>
      <c r="C58" s="27" t="s">
        <v>93</v>
      </c>
      <c r="D58" s="28" t="s">
        <v>27</v>
      </c>
      <c r="E58" s="29"/>
    </row>
    <row r="59" s="19" customFormat="true" ht="22.5" hidden="false" customHeight="true" outlineLevel="0" collapsed="false">
      <c r="B59" s="20" t="n">
        <v>10.2</v>
      </c>
      <c r="C59" s="21" t="s">
        <v>94</v>
      </c>
      <c r="D59" s="30"/>
      <c r="E59" s="23"/>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s="25" customFormat="true" ht="22.5" hidden="false" customHeight="true" outlineLevel="0" collapsed="false">
      <c r="B60" s="37" t="n">
        <v>10.2</v>
      </c>
      <c r="C60" s="38" t="s">
        <v>95</v>
      </c>
      <c r="D60" s="28" t="s">
        <v>27</v>
      </c>
      <c r="E60" s="39"/>
    </row>
    <row r="61" customFormat="false" ht="18" hidden="false" customHeight="true" outlineLevel="0" collapsed="false">
      <c r="D61" s="40" t="n">
        <f aca="false">COUNTA(D5:D60)</f>
        <v>28</v>
      </c>
      <c r="E61" s="41" t="s">
        <v>96</v>
      </c>
    </row>
    <row r="62" customFormat="false" ht="18" hidden="false" customHeight="true" outlineLevel="0" collapsed="false">
      <c r="D62" s="42"/>
    </row>
    <row r="63" s="8" customFormat="true" ht="18" hidden="false" customHeight="true" outlineLevel="0" collapsed="false">
      <c r="A63" s="43"/>
      <c r="D63" s="44"/>
    </row>
    <row r="64" s="8" customFormat="true" ht="38.25" hidden="false" customHeight="true" outlineLevel="0" collapsed="false">
      <c r="A64" s="45" t="n">
        <f aca="false">COUNTIF($D$5:$D$60,"Non Existent")</f>
        <v>0</v>
      </c>
      <c r="D64" s="46"/>
    </row>
    <row r="65" s="8" customFormat="true" ht="38.25" hidden="false" customHeight="true" outlineLevel="0" collapsed="false">
      <c r="A65" s="45" t="n">
        <f aca="false">COUNTIF($D$5:$D$60,"Initial")</f>
        <v>22</v>
      </c>
      <c r="D65" s="46"/>
    </row>
    <row r="66" s="8" customFormat="true" ht="38.25" hidden="false" customHeight="true" outlineLevel="0" collapsed="false">
      <c r="A66" s="45" t="n">
        <f aca="false">COUNTIF($D$5:$D$60,"Limited")</f>
        <v>2</v>
      </c>
      <c r="D66" s="46"/>
    </row>
    <row r="67" s="8" customFormat="true" ht="38.25" hidden="false" customHeight="true" outlineLevel="0" collapsed="false">
      <c r="A67" s="45" t="n">
        <f aca="false">COUNTIF($D$5:$D$58,"Defined")</f>
        <v>1</v>
      </c>
      <c r="D67" s="46"/>
    </row>
    <row r="68" s="8" customFormat="true" ht="38.25" hidden="false" customHeight="true" outlineLevel="0" collapsed="false">
      <c r="A68" s="45" t="n">
        <f aca="false">COUNTIF($D$5:$D$60,"managed")</f>
        <v>0</v>
      </c>
      <c r="D68" s="46"/>
    </row>
    <row r="69" s="8" customFormat="true" ht="38.25" hidden="false" customHeight="true" outlineLevel="0" collapsed="false">
      <c r="A69" s="45" t="n">
        <f aca="false">COUNTIF($D$5:$D$60,"Optimized")</f>
        <v>0</v>
      </c>
      <c r="D69" s="46"/>
    </row>
    <row r="70" s="8" customFormat="true" ht="38.25" hidden="false" customHeight="true" outlineLevel="0" collapsed="false">
      <c r="A70" s="45" t="n">
        <f aca="false">COUNTIF($D$5:$D$58,"Not Applicable")</f>
        <v>1</v>
      </c>
      <c r="D70" s="46"/>
    </row>
    <row r="71" s="8" customFormat="true" ht="38.25" hidden="false" customHeight="true" outlineLevel="0" collapsed="false">
      <c r="A71" s="45" t="n">
        <f aca="false">COUNTIF($D$5:$D$60,"Not Checked")</f>
        <v>0</v>
      </c>
      <c r="D71" s="46"/>
    </row>
    <row r="72" customFormat="false" ht="18" hidden="false" customHeight="true" outlineLevel="0" collapsed="false">
      <c r="A72" s="47" t="n">
        <f aca="false">SUM(A64:A71)</f>
        <v>26</v>
      </c>
      <c r="B72" s="48"/>
      <c r="C72" s="49"/>
    </row>
    <row r="74" customFormat="false" ht="18" hidden="false" customHeight="true" outlineLevel="0" collapsed="false">
      <c r="A74" s="50"/>
      <c r="B74" s="50"/>
    </row>
  </sheetData>
  <mergeCells count="1">
    <mergeCell ref="B1:E1"/>
  </mergeCells>
  <conditionalFormatting sqref="D60">
    <cfRule type="containsText" priority="10" operator="containsText" aboveAverage="0" equalAverage="0" bottom="0" percent="0" rank="0" text="Initial" dxfId="8">
      <formula>NOT(ISERROR(SEARCH("Initial",D60)))</formula>
    </cfRule>
    <cfRule type="containsText" priority="11" operator="containsText" aboveAverage="0" equalAverage="0" bottom="0" percent="0" rank="0" text="Nonexistent" dxfId="9">
      <formula>NOT(ISERROR(SEARCH("Nonexistent",D60)))</formula>
    </cfRule>
  </conditionalFormatting>
  <conditionalFormatting sqref="D60">
    <cfRule type="expression" priority="12" aboveAverage="0" equalAverage="0" bottom="0" percent="0" rank="0" text="" dxfId="10">
      <formula>_xludf.style(VLOOKUP(D60,#ref!,2,0))</formula>
    </cfRule>
  </conditionalFormatting>
  <conditionalFormatting sqref="D58">
    <cfRule type="containsText" priority="21" operator="containsText" aboveAverage="0" equalAverage="0" bottom="0" percent="0" rank="0" text="Initial" dxfId="19">
      <formula>NOT(ISERROR(SEARCH("Initial",D58)))</formula>
    </cfRule>
    <cfRule type="containsText" priority="22" operator="containsText" aboveAverage="0" equalAverage="0" bottom="0" percent="0" rank="0" text="Nonexistent" dxfId="20">
      <formula>NOT(ISERROR(SEARCH("Nonexistent",D58)))</formula>
    </cfRule>
  </conditionalFormatting>
  <conditionalFormatting sqref="D58">
    <cfRule type="expression" priority="23" aboveAverage="0" equalAverage="0" bottom="0" percent="0" rank="0" text="" dxfId="21">
      <formula>_xludf.style(VLOOKUP(D58,#ref!,2,0))</formula>
    </cfRule>
  </conditionalFormatting>
  <conditionalFormatting sqref="D55">
    <cfRule type="containsText" priority="32" operator="containsText" aboveAverage="0" equalAverage="0" bottom="0" percent="0" rank="0" text="Initial" dxfId="30">
      <formula>NOT(ISERROR(SEARCH("Initial",D55)))</formula>
    </cfRule>
    <cfRule type="containsText" priority="33" operator="containsText" aboveAverage="0" equalAverage="0" bottom="0" percent="0" rank="0" text="Nonexistent" dxfId="31">
      <formula>NOT(ISERROR(SEARCH("Nonexistent",D55)))</formula>
    </cfRule>
  </conditionalFormatting>
  <conditionalFormatting sqref="D55">
    <cfRule type="expression" priority="34" aboveAverage="0" equalAverage="0" bottom="0" percent="0" rank="0" text="" dxfId="32">
      <formula>_xludf.style(VLOOKUP(D55,#ref!,2,0))</formula>
    </cfRule>
  </conditionalFormatting>
  <conditionalFormatting sqref="D53">
    <cfRule type="containsText" priority="43" operator="containsText" aboveAverage="0" equalAverage="0" bottom="0" percent="0" rank="0" text="Initial" dxfId="41">
      <formula>NOT(ISERROR(SEARCH("Initial",D53)))</formula>
    </cfRule>
    <cfRule type="containsText" priority="44" operator="containsText" aboveAverage="0" equalAverage="0" bottom="0" percent="0" rank="0" text="Nonexistent" dxfId="42">
      <formula>NOT(ISERROR(SEARCH("Nonexistent",D53)))</formula>
    </cfRule>
  </conditionalFormatting>
  <conditionalFormatting sqref="D53">
    <cfRule type="expression" priority="45" aboveAverage="0" equalAverage="0" bottom="0" percent="0" rank="0" text="" dxfId="43">
      <formula>_xludf.style(VLOOKUP(D53,#ref!,2,0))</formula>
    </cfRule>
  </conditionalFormatting>
  <conditionalFormatting sqref="D51">
    <cfRule type="containsText" priority="54" operator="containsText" aboveAverage="0" equalAverage="0" bottom="0" percent="0" rank="0" text="Initial" dxfId="52">
      <formula>NOT(ISERROR(SEARCH("Initial",D51)))</formula>
    </cfRule>
    <cfRule type="containsText" priority="55" operator="containsText" aboveAverage="0" equalAverage="0" bottom="0" percent="0" rank="0" text="Nonexistent" dxfId="53">
      <formula>NOT(ISERROR(SEARCH("Nonexistent",D51)))</formula>
    </cfRule>
  </conditionalFormatting>
  <conditionalFormatting sqref="D51">
    <cfRule type="expression" priority="56" aboveAverage="0" equalAverage="0" bottom="0" percent="0" rank="0" text="" dxfId="54">
      <formula>_xludf.style(VLOOKUP(D51,#ref!,2,0))</formula>
    </cfRule>
  </conditionalFormatting>
  <conditionalFormatting sqref="D48">
    <cfRule type="containsText" priority="65" operator="containsText" aboveAverage="0" equalAverage="0" bottom="0" percent="0" rank="0" text="Initial" dxfId="63">
      <formula>NOT(ISERROR(SEARCH("Initial",D48)))</formula>
    </cfRule>
    <cfRule type="containsText" priority="66" operator="containsText" aboveAverage="0" equalAverage="0" bottom="0" percent="0" rank="0" text="Nonexistent" dxfId="64">
      <formula>NOT(ISERROR(SEARCH("Nonexistent",D48)))</formula>
    </cfRule>
  </conditionalFormatting>
  <conditionalFormatting sqref="D48">
    <cfRule type="expression" priority="67" aboveAverage="0" equalAverage="0" bottom="0" percent="0" rank="0" text="" dxfId="65">
      <formula>_xludf.style(VLOOKUP(D48,#ref!,2,0))</formula>
    </cfRule>
  </conditionalFormatting>
  <conditionalFormatting sqref="D46">
    <cfRule type="containsText" priority="76" operator="containsText" aboveAverage="0" equalAverage="0" bottom="0" percent="0" rank="0" text="Initial" dxfId="74">
      <formula>NOT(ISERROR(SEARCH("Initial",D46)))</formula>
    </cfRule>
    <cfRule type="containsText" priority="77" operator="containsText" aboveAverage="0" equalAverage="0" bottom="0" percent="0" rank="0" text="Nonexistent" dxfId="75">
      <formula>NOT(ISERROR(SEARCH("Nonexistent",D46)))</formula>
    </cfRule>
  </conditionalFormatting>
  <conditionalFormatting sqref="D46">
    <cfRule type="expression" priority="78" aboveAverage="0" equalAverage="0" bottom="0" percent="0" rank="0" text="" dxfId="76">
      <formula>_xludf.style(VLOOKUP(D46,#ref!,2,0))</formula>
    </cfRule>
  </conditionalFormatting>
  <conditionalFormatting sqref="D44">
    <cfRule type="containsText" priority="87" operator="containsText" aboveAverage="0" equalAverage="0" bottom="0" percent="0" rank="0" text="Initial" dxfId="85">
      <formula>NOT(ISERROR(SEARCH("Initial",D44)))</formula>
    </cfRule>
    <cfRule type="containsText" priority="88" operator="containsText" aboveAverage="0" equalAverage="0" bottom="0" percent="0" rank="0" text="Nonexistent" dxfId="86">
      <formula>NOT(ISERROR(SEARCH("Nonexistent",D44)))</formula>
    </cfRule>
  </conditionalFormatting>
  <conditionalFormatting sqref="D44">
    <cfRule type="expression" priority="89" aboveAverage="0" equalAverage="0" bottom="0" percent="0" rank="0" text="" dxfId="87">
      <formula>_xludf.style(VLOOKUP(D44,#ref!,2,0))</formula>
    </cfRule>
  </conditionalFormatting>
  <conditionalFormatting sqref="D39:D41">
    <cfRule type="containsText" priority="98" operator="containsText" aboveAverage="0" equalAverage="0" bottom="0" percent="0" rank="0" text="Initial" dxfId="96">
      <formula>NOT(ISERROR(SEARCH("Initial",D39)))</formula>
    </cfRule>
    <cfRule type="containsText" priority="99" operator="containsText" aboveAverage="0" equalAverage="0" bottom="0" percent="0" rank="0" text="Nonexistent" dxfId="97">
      <formula>NOT(ISERROR(SEARCH("Nonexistent",D39)))</formula>
    </cfRule>
    <cfRule type="expression" priority="100" aboveAverage="0" equalAverage="0" bottom="0" percent="0" rank="0" text="" dxfId="98">
      <formula>_xludf.style(VLOOKUP(D39,#ref!,2,0))</formula>
    </cfRule>
  </conditionalFormatting>
  <conditionalFormatting sqref="D37">
    <cfRule type="containsText" priority="109" operator="containsText" aboveAverage="0" equalAverage="0" bottom="0" percent="0" rank="0" text="Initial" dxfId="107">
      <formula>NOT(ISERROR(SEARCH("Initial",D37)))</formula>
    </cfRule>
    <cfRule type="containsText" priority="110" operator="containsText" aboveAverage="0" equalAverage="0" bottom="0" percent="0" rank="0" text="Nonexistent" dxfId="108">
      <formula>NOT(ISERROR(SEARCH("Nonexistent",D37)))</formula>
    </cfRule>
  </conditionalFormatting>
  <conditionalFormatting sqref="D37">
    <cfRule type="expression" priority="111" aboveAverage="0" equalAverage="0" bottom="0" percent="0" rank="0" text="" dxfId="109">
      <formula>_xludf.style(VLOOKUP(D37,#ref!,2,0))</formula>
    </cfRule>
  </conditionalFormatting>
  <conditionalFormatting sqref="D35">
    <cfRule type="containsText" priority="120" operator="containsText" aboveAverage="0" equalAverage="0" bottom="0" percent="0" rank="0" text="Initial" dxfId="118">
      <formula>NOT(ISERROR(SEARCH("Initial",D35)))</formula>
    </cfRule>
    <cfRule type="containsText" priority="121" operator="containsText" aboveAverage="0" equalAverage="0" bottom="0" percent="0" rank="0" text="Nonexistent" dxfId="119">
      <formula>NOT(ISERROR(SEARCH("Nonexistent",D35)))</formula>
    </cfRule>
  </conditionalFormatting>
  <conditionalFormatting sqref="D35">
    <cfRule type="expression" priority="122" aboveAverage="0" equalAverage="0" bottom="0" percent="0" rank="0" text="" dxfId="120">
      <formula>_xludf.style(VLOOKUP(D35,#ref!,2,0))</formula>
    </cfRule>
  </conditionalFormatting>
  <conditionalFormatting sqref="D33">
    <cfRule type="containsText" priority="131" operator="containsText" aboveAverage="0" equalAverage="0" bottom="0" percent="0" rank="0" text="Initial" dxfId="129">
      <formula>NOT(ISERROR(SEARCH("Initial",D33)))</formula>
    </cfRule>
    <cfRule type="containsText" priority="132" operator="containsText" aboveAverage="0" equalAverage="0" bottom="0" percent="0" rank="0" text="Nonexistent" dxfId="130">
      <formula>NOT(ISERROR(SEARCH("Nonexistent",D33)))</formula>
    </cfRule>
  </conditionalFormatting>
  <conditionalFormatting sqref="D33">
    <cfRule type="expression" priority="133" aboveAverage="0" equalAverage="0" bottom="0" percent="0" rank="0" text="" dxfId="131">
      <formula>_xludf.style(VLOOKUP(D33,#ref!,2,0))</formula>
    </cfRule>
  </conditionalFormatting>
  <conditionalFormatting sqref="D31">
    <cfRule type="containsText" priority="142" operator="containsText" aboveAverage="0" equalAverage="0" bottom="0" percent="0" rank="0" text="Initial" dxfId="140">
      <formula>NOT(ISERROR(SEARCH("Initial",D31)))</formula>
    </cfRule>
    <cfRule type="containsText" priority="143" operator="containsText" aboveAverage="0" equalAverage="0" bottom="0" percent="0" rank="0" text="Nonexistent" dxfId="141">
      <formula>NOT(ISERROR(SEARCH("Nonexistent",D31)))</formula>
    </cfRule>
  </conditionalFormatting>
  <conditionalFormatting sqref="D31">
    <cfRule type="expression" priority="144" aboveAverage="0" equalAverage="0" bottom="0" percent="0" rank="0" text="" dxfId="142">
      <formula>_xludf.style(VLOOKUP(D31,#ref!,2,0))</formula>
    </cfRule>
  </conditionalFormatting>
  <conditionalFormatting sqref="D28">
    <cfRule type="containsText" priority="153" operator="containsText" aboveAverage="0" equalAverage="0" bottom="0" percent="0" rank="0" text="Initial" dxfId="151">
      <formula>NOT(ISERROR(SEARCH("Initial",D28)))</formula>
    </cfRule>
    <cfRule type="containsText" priority="154" operator="containsText" aboveAverage="0" equalAverage="0" bottom="0" percent="0" rank="0" text="Nonexistent" dxfId="152">
      <formula>NOT(ISERROR(SEARCH("Nonexistent",D28)))</formula>
    </cfRule>
  </conditionalFormatting>
  <conditionalFormatting sqref="D28">
    <cfRule type="expression" priority="155" aboveAverage="0" equalAverage="0" bottom="0" percent="0" rank="0" text="" dxfId="153">
      <formula>_xludf.style(VLOOKUP(D28,#ref!,2,0))</formula>
    </cfRule>
  </conditionalFormatting>
  <conditionalFormatting sqref="D26">
    <cfRule type="containsText" priority="164" operator="containsText" aboveAverage="0" equalAverage="0" bottom="0" percent="0" rank="0" text="Initial" dxfId="162">
      <formula>NOT(ISERROR(SEARCH("Initial",D26)))</formula>
    </cfRule>
    <cfRule type="containsText" priority="165" operator="containsText" aboveAverage="0" equalAverage="0" bottom="0" percent="0" rank="0" text="Nonexistent" dxfId="163">
      <formula>NOT(ISERROR(SEARCH("Nonexistent",D26)))</formula>
    </cfRule>
  </conditionalFormatting>
  <conditionalFormatting sqref="D26">
    <cfRule type="expression" priority="166" aboveAverage="0" equalAverage="0" bottom="0" percent="0" rank="0" text="" dxfId="164">
      <formula>_xludf.style(VLOOKUP(D26,#ref!,2,0))</formula>
    </cfRule>
  </conditionalFormatting>
  <conditionalFormatting sqref="D22:D24">
    <cfRule type="containsText" priority="175" operator="containsText" aboveAverage="0" equalAverage="0" bottom="0" percent="0" rank="0" text="Initial" dxfId="173">
      <formula>NOT(ISERROR(SEARCH("Initial",D22)))</formula>
    </cfRule>
    <cfRule type="containsText" priority="176" operator="containsText" aboveAverage="0" equalAverage="0" bottom="0" percent="0" rank="0" text="Nonexistent" dxfId="174">
      <formula>NOT(ISERROR(SEARCH("Nonexistent",D22)))</formula>
    </cfRule>
    <cfRule type="expression" priority="177" aboveAverage="0" equalAverage="0" bottom="0" percent="0" rank="0" text="" dxfId="175">
      <formula>_xludf.style(VLOOKUP(D22,#ref!,2,0))</formula>
    </cfRule>
  </conditionalFormatting>
  <conditionalFormatting sqref="D5">
    <cfRule type="containsText" priority="186" operator="containsText" aboveAverage="0" equalAverage="0" bottom="0" percent="0" rank="0" text="Initial" dxfId="184">
      <formula>NOT(ISERROR(SEARCH("Initial",D5)))</formula>
    </cfRule>
    <cfRule type="containsText" priority="187" operator="containsText" aboveAverage="0" equalAverage="0" bottom="0" percent="0" rank="0" text="Nonexistent" dxfId="185">
      <formula>NOT(ISERROR(SEARCH("Nonexistent",D5)))</formula>
    </cfRule>
  </conditionalFormatting>
  <conditionalFormatting sqref="D5">
    <cfRule type="expression" priority="188" aboveAverage="0" equalAverage="0" bottom="0" percent="0" rank="0" text="" dxfId="186">
      <formula>_xludf.style(VLOOKUP(D5,#ref!,2,0))</formula>
    </cfRule>
  </conditionalFormatting>
  <conditionalFormatting sqref="D19">
    <cfRule type="containsText" priority="197" operator="containsText" aboveAverage="0" equalAverage="0" bottom="0" percent="0" rank="0" text="Initial" dxfId="195">
      <formula>NOT(ISERROR(SEARCH("Initial",D19)))</formula>
    </cfRule>
    <cfRule type="containsText" priority="198" operator="containsText" aboveAverage="0" equalAverage="0" bottom="0" percent="0" rank="0" text="Nonexistent" dxfId="196">
      <formula>NOT(ISERROR(SEARCH("Nonexistent",D19)))</formula>
    </cfRule>
  </conditionalFormatting>
  <conditionalFormatting sqref="D19">
    <cfRule type="expression" priority="199" aboveAverage="0" equalAverage="0" bottom="0" percent="0" rank="0" text="" dxfId="197">
      <formula>_xludf.style(VLOOKUP(D19,#ref!,2,0))</formula>
    </cfRule>
  </conditionalFormatting>
  <conditionalFormatting sqref="D17">
    <cfRule type="containsText" priority="208" operator="containsText" aboveAverage="0" equalAverage="0" bottom="0" percent="0" rank="0" text="Initial" dxfId="206">
      <formula>NOT(ISERROR(SEARCH("Initial",D17)))</formula>
    </cfRule>
    <cfRule type="containsText" priority="209" operator="containsText" aboveAverage="0" equalAverage="0" bottom="0" percent="0" rank="0" text="Nonexistent" dxfId="207">
      <formula>NOT(ISERROR(SEARCH("Nonexistent",D17)))</formula>
    </cfRule>
  </conditionalFormatting>
  <conditionalFormatting sqref="D17">
    <cfRule type="expression" priority="210" aboveAverage="0" equalAverage="0" bottom="0" percent="0" rank="0" text="" dxfId="208">
      <formula>_xludf.style(VLOOKUP(D17,#ref!,2,0))</formula>
    </cfRule>
  </conditionalFormatting>
  <conditionalFormatting sqref="D15">
    <cfRule type="containsText" priority="219" operator="containsText" aboveAverage="0" equalAverage="0" bottom="0" percent="0" rank="0" text="Initial" dxfId="217">
      <formula>NOT(ISERROR(SEARCH("Initial",D15)))</formula>
    </cfRule>
    <cfRule type="containsText" priority="220" operator="containsText" aboveAverage="0" equalAverage="0" bottom="0" percent="0" rank="0" text="Nonexistent" dxfId="218">
      <formula>NOT(ISERROR(SEARCH("Nonexistent",D15)))</formula>
    </cfRule>
  </conditionalFormatting>
  <conditionalFormatting sqref="D15">
    <cfRule type="expression" priority="221" aboveAverage="0" equalAverage="0" bottom="0" percent="0" rank="0" text="" dxfId="219">
      <formula>_xludf.style(VLOOKUP(D15,#ref!,2,0))</formula>
    </cfRule>
  </conditionalFormatting>
  <conditionalFormatting sqref="D12">
    <cfRule type="containsText" priority="230" operator="containsText" aboveAverage="0" equalAverage="0" bottom="0" percent="0" rank="0" text="Initial" dxfId="228">
      <formula>NOT(ISERROR(SEARCH("Initial",D12)))</formula>
    </cfRule>
    <cfRule type="containsText" priority="231" operator="containsText" aboveAverage="0" equalAverage="0" bottom="0" percent="0" rank="0" text="Nonexistent" dxfId="229">
      <formula>NOT(ISERROR(SEARCH("Nonexistent",D12)))</formula>
    </cfRule>
  </conditionalFormatting>
  <conditionalFormatting sqref="D12">
    <cfRule type="expression" priority="232" aboveAverage="0" equalAverage="0" bottom="0" percent="0" rank="0" text="" dxfId="230">
      <formula>_xludf.style(VLOOKUP(D12,#ref!,2,0))</formula>
    </cfRule>
  </conditionalFormatting>
  <conditionalFormatting sqref="D10">
    <cfRule type="containsText" priority="241" operator="containsText" aboveAverage="0" equalAverage="0" bottom="0" percent="0" rank="0" text="Initial" dxfId="239">
      <formula>NOT(ISERROR(SEARCH("Initial",D10)))</formula>
    </cfRule>
    <cfRule type="containsText" priority="242" operator="containsText" aboveAverage="0" equalAverage="0" bottom="0" percent="0" rank="0" text="Nonexistent" dxfId="240">
      <formula>NOT(ISERROR(SEARCH("Nonexistent",D10)))</formula>
    </cfRule>
  </conditionalFormatting>
  <conditionalFormatting sqref="D10">
    <cfRule type="expression" priority="243" aboveAverage="0" equalAverage="0" bottom="0" percent="0" rank="0" text="" dxfId="241">
      <formula>_xludf.style(VLOOKUP(D10,#ref!,2,0))</formula>
    </cfRule>
  </conditionalFormatting>
  <conditionalFormatting sqref="D7:D8">
    <cfRule type="containsText" priority="252" operator="containsText" aboveAverage="0" equalAverage="0" bottom="0" percent="0" rank="0" text="Initial" dxfId="250">
      <formula>NOT(ISERROR(SEARCH("Initial",D7)))</formula>
    </cfRule>
    <cfRule type="containsText" priority="253" operator="containsText" aboveAverage="0" equalAverage="0" bottom="0" percent="0" rank="0" text="Nonexistent" dxfId="251">
      <formula>NOT(ISERROR(SEARCH("Nonexistent",D7)))</formula>
    </cfRule>
    <cfRule type="expression" priority="254" aboveAverage="0" equalAverage="0" bottom="0" percent="0" rank="0" text="" dxfId="252">
      <formula>_xludf.style(VLOOKUP(D7,#ref!,2,0))</formula>
    </cfRule>
  </conditionalFormatting>
  <conditionalFormatting sqref="F42:AF42">
    <cfRule type="expression" priority="255" aboveAverage="0" equalAverage="0" bottom="0" percent="0" rank="0" text="" dxfId="253">
      <formula>#n/a</formula>
    </cfRule>
  </conditionalFormatting>
  <dataValidations count="2">
    <dataValidation allowBlank="true" errorStyle="stop" operator="equal" promptTitle="Select Control Scope" showDropDown="false" showErrorMessage="true" showInputMessage="true" sqref="D30:E30 D32:E32 D34:E34 D36:E36 D38:E38 D43:E43 D45:E45 D47:E47 D50:E50 D52:E52 D54:E54 D59:E59" type="none">
      <formula1>0</formula1>
      <formula2>0</formula2>
    </dataValidation>
    <dataValidation allowBlank="true" errorStyle="stop" operator="equal" promptTitle="Select status" showDropDown="false" showErrorMessage="true" showInputMessage="true" sqref="D5 D7:D8 D10 D12 D15 D17 D19 D22:D24 D26 D28 D31 D33 D35 D37 D39:D41 D44 D46 D48 D51 D53 D55 D58 D60" type="list">
      <formula1>Metrics!$B$3:$B$10</formula1>
      <formula2>0</formula2>
    </dataValidation>
  </dataValidations>
  <printOptions headings="false" gridLines="false" gridLinesSet="true" horizontalCentered="true" verticalCentered="true"/>
  <pageMargins left="0.25" right="0.25"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 operator="equal" id="{4D7190EE-2A5E-4612-B22F-B0628A5E7027}">
            <xm:f>Metrics!$B$10</xm:f>
            <x14:dxf>
              <font>
                <color rgb="FFFFFFFF"/>
              </font>
              <fill>
                <patternFill>
                  <bgColor theme="0" tint="-0.35"/>
                </patternFill>
              </fill>
            </x14:dxf>
          </x14:cfRule>
          <x14:cfRule type="cellIs" priority="3" operator="equal" id="{4527B1E0-7B50-4E1F-9C2A-D57139CDE4DC}">
            <xm:f>Metrics!$B$9</xm:f>
            <x14:dxf>
              <font>
                <color rgb="FFFFFFFF"/>
              </font>
              <fill>
                <patternFill>
                  <bgColor rgb="FF336600"/>
                </patternFill>
              </fill>
            </x14:dxf>
          </x14:cfRule>
          <x14:cfRule type="cellIs" priority="4" operator="equal" id="{51114592-FD29-4B81-89B3-8BBAAA10187C}">
            <xm:f>Metrics!$B$8</xm:f>
            <x14:dxf>
              <font>
                <color rgb="FFFFFFFF"/>
              </font>
              <fill>
                <patternFill>
                  <bgColor rgb="FF92D050"/>
                </patternFill>
              </fill>
            </x14:dxf>
          </x14:cfRule>
          <x14:cfRule type="cellIs" priority="5" operator="equal" id="{363A7E2F-DC39-43CC-8360-AE6F16D728ED}">
            <xm:f>Metrics!$B$7</xm:f>
            <x14:dxf>
              <font>
                <color rgb="FFFFFFFF"/>
              </font>
              <fill>
                <patternFill>
                  <bgColor rgb="FFFFC000"/>
                </patternFill>
              </fill>
            </x14:dxf>
          </x14:cfRule>
          <x14:cfRule type="cellIs" priority="6" operator="equal" id="{C010FAFC-9BC6-4EE5-ACF6-F5709281288B}">
            <xm:f>Metrics!$B$6</xm:f>
            <x14:dxf>
              <font>
                <color rgb="FFFFFFFF"/>
              </font>
              <fill>
                <patternFill>
                  <bgColor theme="2" tint="-0.5"/>
                </patternFill>
              </fill>
            </x14:dxf>
          </x14:cfRule>
          <x14:cfRule type="cellIs" priority="7" operator="equal" id="{BBF56FF2-9154-4C46-B67C-B85AAB757244}">
            <xm:f>Metrics!$B$5</xm:f>
            <x14:dxf>
              <font>
                <color rgb="FFFFFFFF"/>
              </font>
              <fill>
                <patternFill>
                  <bgColor rgb="FFC00000"/>
                </patternFill>
              </fill>
            </x14:dxf>
          </x14:cfRule>
          <x14:cfRule type="cellIs" priority="8" operator="equal" id="{93CB6798-64D1-42D8-9332-A86EFA1A95F1}">
            <xm:f>Metrics!$B$4</xm:f>
            <x14:dxf>
              <font>
                <color rgb="FFFFFFFF"/>
              </font>
              <fill>
                <patternFill>
                  <bgColor rgb="FFFF0000"/>
                </patternFill>
              </fill>
            </x14:dxf>
          </x14:cfRule>
          <x14:cfRule type="cellIs" priority="9" operator="equal" id="{34D7592C-FFD7-4A58-A375-39F082642382}">
            <xm:f>Metrics!$B$3</xm:f>
            <x14:dxf>
              <font>
                <color rgb="FFD9D9D9"/>
              </font>
              <fill>
                <patternFill>
                  <bgColor theme="0"/>
                </patternFill>
              </fill>
            </x14:dxf>
          </x14:cfRule>
          <xm:sqref>D60</xm:sqref>
        </x14:conditionalFormatting>
        <x14:conditionalFormatting xmlns:xm="http://schemas.microsoft.com/office/excel/2006/main">
          <x14:cfRule type="cellIs" priority="13" operator="equal" id="{4A409D21-5F5C-403D-8F64-D0C2D07339F1}">
            <xm:f>Metrics!$B$10</xm:f>
            <x14:dxf>
              <font>
                <color rgb="FFFFFFFF"/>
              </font>
              <fill>
                <patternFill>
                  <bgColor theme="0" tint="-0.35"/>
                </patternFill>
              </fill>
            </x14:dxf>
          </x14:cfRule>
          <x14:cfRule type="cellIs" priority="14" operator="equal" id="{8713E7BB-EEEE-44B6-8F30-5069FB3FC6EE}">
            <xm:f>Metrics!$B$9</xm:f>
            <x14:dxf>
              <font>
                <color rgb="FFFFFFFF"/>
              </font>
              <fill>
                <patternFill>
                  <bgColor rgb="FF336600"/>
                </patternFill>
              </fill>
            </x14:dxf>
          </x14:cfRule>
          <x14:cfRule type="cellIs" priority="15" operator="equal" id="{AF7D7314-3251-4330-BEDB-30882B94FA84}">
            <xm:f>Metrics!$B$8</xm:f>
            <x14:dxf>
              <font>
                <color rgb="FFFFFFFF"/>
              </font>
              <fill>
                <patternFill>
                  <bgColor rgb="FF92D050"/>
                </patternFill>
              </fill>
            </x14:dxf>
          </x14:cfRule>
          <x14:cfRule type="cellIs" priority="16" operator="equal" id="{9560E2BB-30D0-4C5F-83B8-D0151AC04C11}">
            <xm:f>Metrics!$B$7</xm:f>
            <x14:dxf>
              <font>
                <color rgb="FFFFFFFF"/>
              </font>
              <fill>
                <patternFill>
                  <bgColor rgb="FFFFC000"/>
                </patternFill>
              </fill>
            </x14:dxf>
          </x14:cfRule>
          <x14:cfRule type="cellIs" priority="17" operator="equal" id="{2C2B875B-57D0-4F82-98CD-B6F66E4C9610}">
            <xm:f>Metrics!$B$6</xm:f>
            <x14:dxf>
              <font>
                <color rgb="FFFFFFFF"/>
              </font>
              <fill>
                <patternFill>
                  <bgColor theme="2" tint="-0.5"/>
                </patternFill>
              </fill>
            </x14:dxf>
          </x14:cfRule>
          <x14:cfRule type="cellIs" priority="18" operator="equal" id="{B0AE549B-21C0-4F9F-9113-467978803425}">
            <xm:f>Metrics!$B$5</xm:f>
            <x14:dxf>
              <font>
                <color rgb="FFFFFFFF"/>
              </font>
              <fill>
                <patternFill>
                  <bgColor rgb="FFC00000"/>
                </patternFill>
              </fill>
            </x14:dxf>
          </x14:cfRule>
          <x14:cfRule type="cellIs" priority="19" operator="equal" id="{346273E2-42C3-4540-BF10-83B05020CE82}">
            <xm:f>Metrics!$B$4</xm:f>
            <x14:dxf>
              <font>
                <color rgb="FFFFFFFF"/>
              </font>
              <fill>
                <patternFill>
                  <bgColor rgb="FFFF0000"/>
                </patternFill>
              </fill>
            </x14:dxf>
          </x14:cfRule>
          <x14:cfRule type="cellIs" priority="20" operator="equal" id="{BE7C87E4-BCFE-4A96-976F-CBA9EA3E6FF7}">
            <xm:f>Metrics!$B$3</xm:f>
            <x14:dxf>
              <font>
                <color rgb="FFD9D9D9"/>
              </font>
              <fill>
                <patternFill>
                  <bgColor theme="0"/>
                </patternFill>
              </fill>
            </x14:dxf>
          </x14:cfRule>
          <xm:sqref>D58</xm:sqref>
        </x14:conditionalFormatting>
        <x14:conditionalFormatting xmlns:xm="http://schemas.microsoft.com/office/excel/2006/main">
          <x14:cfRule type="cellIs" priority="24" operator="equal" id="{B5C4D4D3-FAB8-484E-ACCF-4ADFE6D96C9E}">
            <xm:f>Metrics!$B$10</xm:f>
            <x14:dxf>
              <font>
                <color rgb="FFFFFFFF"/>
              </font>
              <fill>
                <patternFill>
                  <bgColor theme="0" tint="-0.35"/>
                </patternFill>
              </fill>
            </x14:dxf>
          </x14:cfRule>
          <x14:cfRule type="cellIs" priority="25" operator="equal" id="{D39B4CAF-5870-458A-AEEF-CA50E8C0F1EB}">
            <xm:f>Metrics!$B$9</xm:f>
            <x14:dxf>
              <font>
                <color rgb="FFFFFFFF"/>
              </font>
              <fill>
                <patternFill>
                  <bgColor rgb="FF336600"/>
                </patternFill>
              </fill>
            </x14:dxf>
          </x14:cfRule>
          <x14:cfRule type="cellIs" priority="26" operator="equal" id="{BD303041-5840-4F3C-81E7-3C95B4F763E4}">
            <xm:f>Metrics!$B$8</xm:f>
            <x14:dxf>
              <font>
                <color rgb="FFFFFFFF"/>
              </font>
              <fill>
                <patternFill>
                  <bgColor rgb="FF92D050"/>
                </patternFill>
              </fill>
            </x14:dxf>
          </x14:cfRule>
          <x14:cfRule type="cellIs" priority="27" operator="equal" id="{D8FA3134-969D-465C-9DCE-A191AFED1780}">
            <xm:f>Metrics!$B$7</xm:f>
            <x14:dxf>
              <font>
                <color rgb="FFFFFFFF"/>
              </font>
              <fill>
                <patternFill>
                  <bgColor rgb="FFFFC000"/>
                </patternFill>
              </fill>
            </x14:dxf>
          </x14:cfRule>
          <x14:cfRule type="cellIs" priority="28" operator="equal" id="{9FC85ED7-1083-4080-BAAF-4FE33E667B8B}">
            <xm:f>Metrics!$B$6</xm:f>
            <x14:dxf>
              <font>
                <color rgb="FFFFFFFF"/>
              </font>
              <fill>
                <patternFill>
                  <bgColor theme="2" tint="-0.5"/>
                </patternFill>
              </fill>
            </x14:dxf>
          </x14:cfRule>
          <x14:cfRule type="cellIs" priority="29" operator="equal" id="{5DCF245A-EC3C-4978-ABC6-7062AAA34CD0}">
            <xm:f>Metrics!$B$5</xm:f>
            <x14:dxf>
              <font>
                <color rgb="FFFFFFFF"/>
              </font>
              <fill>
                <patternFill>
                  <bgColor rgb="FFC00000"/>
                </patternFill>
              </fill>
            </x14:dxf>
          </x14:cfRule>
          <x14:cfRule type="cellIs" priority="30" operator="equal" id="{A3E0E2D2-2594-48D0-B539-3E60C3106A72}">
            <xm:f>Metrics!$B$4</xm:f>
            <x14:dxf>
              <font>
                <color rgb="FFFFFFFF"/>
              </font>
              <fill>
                <patternFill>
                  <bgColor rgb="FFFF0000"/>
                </patternFill>
              </fill>
            </x14:dxf>
          </x14:cfRule>
          <x14:cfRule type="cellIs" priority="31" operator="equal" id="{E91A4D79-4526-4A62-A6E5-51E1B11D4A65}">
            <xm:f>Metrics!$B$3</xm:f>
            <x14:dxf>
              <font>
                <color rgb="FFD9D9D9"/>
              </font>
              <fill>
                <patternFill>
                  <bgColor theme="0"/>
                </patternFill>
              </fill>
            </x14:dxf>
          </x14:cfRule>
          <xm:sqref>D55</xm:sqref>
        </x14:conditionalFormatting>
        <x14:conditionalFormatting xmlns:xm="http://schemas.microsoft.com/office/excel/2006/main">
          <x14:cfRule type="cellIs" priority="35" operator="equal" id="{27B0B7F7-12B4-4BBE-8720-BC61199EF3E2}">
            <xm:f>Metrics!$B$10</xm:f>
            <x14:dxf>
              <font>
                <color rgb="FFFFFFFF"/>
              </font>
              <fill>
                <patternFill>
                  <bgColor theme="0" tint="-0.35"/>
                </patternFill>
              </fill>
            </x14:dxf>
          </x14:cfRule>
          <x14:cfRule type="cellIs" priority="36" operator="equal" id="{DEA0E129-AEF4-4EBD-8371-F548895072D3}">
            <xm:f>Metrics!$B$9</xm:f>
            <x14:dxf>
              <font>
                <color rgb="FFFFFFFF"/>
              </font>
              <fill>
                <patternFill>
                  <bgColor rgb="FF336600"/>
                </patternFill>
              </fill>
            </x14:dxf>
          </x14:cfRule>
          <x14:cfRule type="cellIs" priority="37" operator="equal" id="{4C6EFCD5-AB94-44B3-B530-672A80E0A785}">
            <xm:f>Metrics!$B$8</xm:f>
            <x14:dxf>
              <font>
                <color rgb="FFFFFFFF"/>
              </font>
              <fill>
                <patternFill>
                  <bgColor rgb="FF92D050"/>
                </patternFill>
              </fill>
            </x14:dxf>
          </x14:cfRule>
          <x14:cfRule type="cellIs" priority="38" operator="equal" id="{B5E9B2E3-7BD3-4659-AA80-46961EA599AF}">
            <xm:f>Metrics!$B$7</xm:f>
            <x14:dxf>
              <font>
                <color rgb="FFFFFFFF"/>
              </font>
              <fill>
                <patternFill>
                  <bgColor rgb="FFFFC000"/>
                </patternFill>
              </fill>
            </x14:dxf>
          </x14:cfRule>
          <x14:cfRule type="cellIs" priority="39" operator="equal" id="{7A708FAC-E940-49D8-A1D0-945263E774BD}">
            <xm:f>Metrics!$B$6</xm:f>
            <x14:dxf>
              <font>
                <color rgb="FFFFFFFF"/>
              </font>
              <fill>
                <patternFill>
                  <bgColor theme="2" tint="-0.5"/>
                </patternFill>
              </fill>
            </x14:dxf>
          </x14:cfRule>
          <x14:cfRule type="cellIs" priority="40" operator="equal" id="{A720EC10-4898-41DA-A49D-CF92ACFC788D}">
            <xm:f>Metrics!$B$5</xm:f>
            <x14:dxf>
              <font>
                <color rgb="FFFFFFFF"/>
              </font>
              <fill>
                <patternFill>
                  <bgColor rgb="FFC00000"/>
                </patternFill>
              </fill>
            </x14:dxf>
          </x14:cfRule>
          <x14:cfRule type="cellIs" priority="41" operator="equal" id="{6DFEA0ED-2552-4AF9-902F-A54662726676}">
            <xm:f>Metrics!$B$4</xm:f>
            <x14:dxf>
              <font>
                <color rgb="FFFFFFFF"/>
              </font>
              <fill>
                <patternFill>
                  <bgColor rgb="FFFF0000"/>
                </patternFill>
              </fill>
            </x14:dxf>
          </x14:cfRule>
          <x14:cfRule type="cellIs" priority="42" operator="equal" id="{63CF9CFA-CC6A-4793-93F6-6C4DE8C443F6}">
            <xm:f>Metrics!$B$3</xm:f>
            <x14:dxf>
              <font>
                <color rgb="FFD9D9D9"/>
              </font>
              <fill>
                <patternFill>
                  <bgColor theme="0"/>
                </patternFill>
              </fill>
            </x14:dxf>
          </x14:cfRule>
          <xm:sqref>D53</xm:sqref>
        </x14:conditionalFormatting>
        <x14:conditionalFormatting xmlns:xm="http://schemas.microsoft.com/office/excel/2006/main">
          <x14:cfRule type="cellIs" priority="46" operator="equal" id="{F548EBCA-9E3A-46CA-A97B-AB551EBCF6D5}">
            <xm:f>Metrics!$B$10</xm:f>
            <x14:dxf>
              <font>
                <color rgb="FFFFFFFF"/>
              </font>
              <fill>
                <patternFill>
                  <bgColor theme="0" tint="-0.35"/>
                </patternFill>
              </fill>
            </x14:dxf>
          </x14:cfRule>
          <x14:cfRule type="cellIs" priority="47" operator="equal" id="{8E293BE3-BE15-49E0-9830-3AC7E3F28E32}">
            <xm:f>Metrics!$B$9</xm:f>
            <x14:dxf>
              <font>
                <color rgb="FFFFFFFF"/>
              </font>
              <fill>
                <patternFill>
                  <bgColor rgb="FF336600"/>
                </patternFill>
              </fill>
            </x14:dxf>
          </x14:cfRule>
          <x14:cfRule type="cellIs" priority="48" operator="equal" id="{11A2798C-99F2-4FE6-B528-3BBC1668D982}">
            <xm:f>Metrics!$B$8</xm:f>
            <x14:dxf>
              <font>
                <color rgb="FFFFFFFF"/>
              </font>
              <fill>
                <patternFill>
                  <bgColor rgb="FF92D050"/>
                </patternFill>
              </fill>
            </x14:dxf>
          </x14:cfRule>
          <x14:cfRule type="cellIs" priority="49" operator="equal" id="{A5299D27-C273-4222-95F4-4D5EF75B78E9}">
            <xm:f>Metrics!$B$7</xm:f>
            <x14:dxf>
              <font>
                <color rgb="FFFFFFFF"/>
              </font>
              <fill>
                <patternFill>
                  <bgColor rgb="FFFFC000"/>
                </patternFill>
              </fill>
            </x14:dxf>
          </x14:cfRule>
          <x14:cfRule type="cellIs" priority="50" operator="equal" id="{64B01E2D-F6DF-4237-AA7E-88EE4DD5A5CE}">
            <xm:f>Metrics!$B$6</xm:f>
            <x14:dxf>
              <font>
                <color rgb="FFFFFFFF"/>
              </font>
              <fill>
                <patternFill>
                  <bgColor theme="2" tint="-0.5"/>
                </patternFill>
              </fill>
            </x14:dxf>
          </x14:cfRule>
          <x14:cfRule type="cellIs" priority="51" operator="equal" id="{25C8EE30-E1A6-4B72-B09C-5E2644F53F96}">
            <xm:f>Metrics!$B$5</xm:f>
            <x14:dxf>
              <font>
                <color rgb="FFFFFFFF"/>
              </font>
              <fill>
                <patternFill>
                  <bgColor rgb="FFC00000"/>
                </patternFill>
              </fill>
            </x14:dxf>
          </x14:cfRule>
          <x14:cfRule type="cellIs" priority="52" operator="equal" id="{11553AD8-B097-4DBF-AE2E-50C54F10E9D7}">
            <xm:f>Metrics!$B$4</xm:f>
            <x14:dxf>
              <font>
                <color rgb="FFFFFFFF"/>
              </font>
              <fill>
                <patternFill>
                  <bgColor rgb="FFFF0000"/>
                </patternFill>
              </fill>
            </x14:dxf>
          </x14:cfRule>
          <x14:cfRule type="cellIs" priority="53" operator="equal" id="{9F5981AD-AC6D-41EC-AC11-65176BA3E1C0}">
            <xm:f>Metrics!$B$3</xm:f>
            <x14:dxf>
              <font>
                <color rgb="FFD9D9D9"/>
              </font>
              <fill>
                <patternFill>
                  <bgColor theme="0"/>
                </patternFill>
              </fill>
            </x14:dxf>
          </x14:cfRule>
          <xm:sqref>D51</xm:sqref>
        </x14:conditionalFormatting>
        <x14:conditionalFormatting xmlns:xm="http://schemas.microsoft.com/office/excel/2006/main">
          <x14:cfRule type="cellIs" priority="57" operator="equal" id="{1FDA3C67-D36A-413E-B0C7-5BBD4670A4C8}">
            <xm:f>Metrics!$B$10</xm:f>
            <x14:dxf>
              <font>
                <color rgb="FFFFFFFF"/>
              </font>
              <fill>
                <patternFill>
                  <bgColor theme="0" tint="-0.35"/>
                </patternFill>
              </fill>
            </x14:dxf>
          </x14:cfRule>
          <x14:cfRule type="cellIs" priority="58" operator="equal" id="{E24E96FF-E2D2-4891-85E0-DED7907EDAEC}">
            <xm:f>Metrics!$B$9</xm:f>
            <x14:dxf>
              <font>
                <color rgb="FFFFFFFF"/>
              </font>
              <fill>
                <patternFill>
                  <bgColor rgb="FF336600"/>
                </patternFill>
              </fill>
            </x14:dxf>
          </x14:cfRule>
          <x14:cfRule type="cellIs" priority="59" operator="equal" id="{7273F04D-DA28-4D72-8AA6-10BC547E4490}">
            <xm:f>Metrics!$B$8</xm:f>
            <x14:dxf>
              <font>
                <color rgb="FFFFFFFF"/>
              </font>
              <fill>
                <patternFill>
                  <bgColor rgb="FF92D050"/>
                </patternFill>
              </fill>
            </x14:dxf>
          </x14:cfRule>
          <x14:cfRule type="cellIs" priority="60" operator="equal" id="{A45FAF12-FD54-4D8C-9569-5752E77B78F8}">
            <xm:f>Metrics!$B$7</xm:f>
            <x14:dxf>
              <font>
                <color rgb="FFFFFFFF"/>
              </font>
              <fill>
                <patternFill>
                  <bgColor rgb="FFFFC000"/>
                </patternFill>
              </fill>
            </x14:dxf>
          </x14:cfRule>
          <x14:cfRule type="cellIs" priority="61" operator="equal" id="{84D69D98-EE63-47C4-9295-DDB14EE912DE}">
            <xm:f>Metrics!$B$6</xm:f>
            <x14:dxf>
              <font>
                <color rgb="FFFFFFFF"/>
              </font>
              <fill>
                <patternFill>
                  <bgColor theme="2" tint="-0.5"/>
                </patternFill>
              </fill>
            </x14:dxf>
          </x14:cfRule>
          <x14:cfRule type="cellIs" priority="62" operator="equal" id="{E6E1BB54-D343-45FC-BAE1-D0E430D27935}">
            <xm:f>Metrics!$B$5</xm:f>
            <x14:dxf>
              <font>
                <color rgb="FFFFFFFF"/>
              </font>
              <fill>
                <patternFill>
                  <bgColor rgb="FFC00000"/>
                </patternFill>
              </fill>
            </x14:dxf>
          </x14:cfRule>
          <x14:cfRule type="cellIs" priority="63" operator="equal" id="{94C0F03E-8EA0-48EF-9F45-2CEF28EFC0D6}">
            <xm:f>Metrics!$B$4</xm:f>
            <x14:dxf>
              <font>
                <color rgb="FFFFFFFF"/>
              </font>
              <fill>
                <patternFill>
                  <bgColor rgb="FFFF0000"/>
                </patternFill>
              </fill>
            </x14:dxf>
          </x14:cfRule>
          <x14:cfRule type="cellIs" priority="64" operator="equal" id="{C0AEDDD0-B968-47D0-8345-B100B1368C42}">
            <xm:f>Metrics!$B$3</xm:f>
            <x14:dxf>
              <font>
                <color rgb="FFD9D9D9"/>
              </font>
              <fill>
                <patternFill>
                  <bgColor theme="0"/>
                </patternFill>
              </fill>
            </x14:dxf>
          </x14:cfRule>
          <xm:sqref>D48</xm:sqref>
        </x14:conditionalFormatting>
        <x14:conditionalFormatting xmlns:xm="http://schemas.microsoft.com/office/excel/2006/main">
          <x14:cfRule type="cellIs" priority="68" operator="equal" id="{C7D78864-2A16-41B0-881A-D0E8D0B98FC1}">
            <xm:f>Metrics!$B$10</xm:f>
            <x14:dxf>
              <font>
                <color rgb="FFFFFFFF"/>
              </font>
              <fill>
                <patternFill>
                  <bgColor theme="0" tint="-0.35"/>
                </patternFill>
              </fill>
            </x14:dxf>
          </x14:cfRule>
          <x14:cfRule type="cellIs" priority="69" operator="equal" id="{46A63248-6656-48FB-A9F0-89D9624711A9}">
            <xm:f>Metrics!$B$9</xm:f>
            <x14:dxf>
              <font>
                <color rgb="FFFFFFFF"/>
              </font>
              <fill>
                <patternFill>
                  <bgColor rgb="FF336600"/>
                </patternFill>
              </fill>
            </x14:dxf>
          </x14:cfRule>
          <x14:cfRule type="cellIs" priority="70" operator="equal" id="{41D08D81-AA4B-4DBE-BC4A-6F7334D95B19}">
            <xm:f>Metrics!$B$8</xm:f>
            <x14:dxf>
              <font>
                <color rgb="FFFFFFFF"/>
              </font>
              <fill>
                <patternFill>
                  <bgColor rgb="FF92D050"/>
                </patternFill>
              </fill>
            </x14:dxf>
          </x14:cfRule>
          <x14:cfRule type="cellIs" priority="71" operator="equal" id="{7EF66051-7AB2-41C9-AA43-17AE39792DB5}">
            <xm:f>Metrics!$B$7</xm:f>
            <x14:dxf>
              <font>
                <color rgb="FFFFFFFF"/>
              </font>
              <fill>
                <patternFill>
                  <bgColor rgb="FFFFC000"/>
                </patternFill>
              </fill>
            </x14:dxf>
          </x14:cfRule>
          <x14:cfRule type="cellIs" priority="72" operator="equal" id="{7EE08325-20E4-45C0-8196-E0F92F5D2A72}">
            <xm:f>Metrics!$B$6</xm:f>
            <x14:dxf>
              <font>
                <color rgb="FFFFFFFF"/>
              </font>
              <fill>
                <patternFill>
                  <bgColor theme="2" tint="-0.5"/>
                </patternFill>
              </fill>
            </x14:dxf>
          </x14:cfRule>
          <x14:cfRule type="cellIs" priority="73" operator="equal" id="{C59ADDDA-90D8-4AB4-8E5A-28BFAA5BA531}">
            <xm:f>Metrics!$B$5</xm:f>
            <x14:dxf>
              <font>
                <color rgb="FFFFFFFF"/>
              </font>
              <fill>
                <patternFill>
                  <bgColor rgb="FFC00000"/>
                </patternFill>
              </fill>
            </x14:dxf>
          </x14:cfRule>
          <x14:cfRule type="cellIs" priority="74" operator="equal" id="{1C576959-C5E5-4C9E-92CA-3BC9BE4EDB25}">
            <xm:f>Metrics!$B$4</xm:f>
            <x14:dxf>
              <font>
                <color rgb="FFFFFFFF"/>
              </font>
              <fill>
                <patternFill>
                  <bgColor rgb="FFFF0000"/>
                </patternFill>
              </fill>
            </x14:dxf>
          </x14:cfRule>
          <x14:cfRule type="cellIs" priority="75" operator="equal" id="{723E8A76-7085-44A7-B79A-8A4D80401965}">
            <xm:f>Metrics!$B$3</xm:f>
            <x14:dxf>
              <font>
                <color rgb="FFD9D9D9"/>
              </font>
              <fill>
                <patternFill>
                  <bgColor theme="0"/>
                </patternFill>
              </fill>
            </x14:dxf>
          </x14:cfRule>
          <xm:sqref>D46</xm:sqref>
        </x14:conditionalFormatting>
        <x14:conditionalFormatting xmlns:xm="http://schemas.microsoft.com/office/excel/2006/main">
          <x14:cfRule type="cellIs" priority="79" operator="equal" id="{EAAD59DF-37B4-4B8A-97B5-8FE294E028BE}">
            <xm:f>Metrics!$B$10</xm:f>
            <x14:dxf>
              <font>
                <color rgb="FFFFFFFF"/>
              </font>
              <fill>
                <patternFill>
                  <bgColor theme="0" tint="-0.35"/>
                </patternFill>
              </fill>
            </x14:dxf>
          </x14:cfRule>
          <x14:cfRule type="cellIs" priority="80" operator="equal" id="{57804718-37F0-4000-A382-13A0505184E1}">
            <xm:f>Metrics!$B$9</xm:f>
            <x14:dxf>
              <font>
                <color rgb="FFFFFFFF"/>
              </font>
              <fill>
                <patternFill>
                  <bgColor rgb="FF336600"/>
                </patternFill>
              </fill>
            </x14:dxf>
          </x14:cfRule>
          <x14:cfRule type="cellIs" priority="81" operator="equal" id="{F27AB5C5-A9FF-406B-B1DE-664B8DF53586}">
            <xm:f>Metrics!$B$8</xm:f>
            <x14:dxf>
              <font>
                <color rgb="FFFFFFFF"/>
              </font>
              <fill>
                <patternFill>
                  <bgColor rgb="FF92D050"/>
                </patternFill>
              </fill>
            </x14:dxf>
          </x14:cfRule>
          <x14:cfRule type="cellIs" priority="82" operator="equal" id="{A6C42B58-CED7-47D4-A590-7D5021E24749}">
            <xm:f>Metrics!$B$7</xm:f>
            <x14:dxf>
              <font>
                <color rgb="FFFFFFFF"/>
              </font>
              <fill>
                <patternFill>
                  <bgColor rgb="FFFFC000"/>
                </patternFill>
              </fill>
            </x14:dxf>
          </x14:cfRule>
          <x14:cfRule type="cellIs" priority="83" operator="equal" id="{D37C2D9B-CB90-45E3-8B4B-F0B0C0318042}">
            <xm:f>Metrics!$B$6</xm:f>
            <x14:dxf>
              <font>
                <color rgb="FFFFFFFF"/>
              </font>
              <fill>
                <patternFill>
                  <bgColor theme="2" tint="-0.5"/>
                </patternFill>
              </fill>
            </x14:dxf>
          </x14:cfRule>
          <x14:cfRule type="cellIs" priority="84" operator="equal" id="{BE2DFDC0-D1FB-4943-8571-F94414B6419F}">
            <xm:f>Metrics!$B$5</xm:f>
            <x14:dxf>
              <font>
                <color rgb="FFFFFFFF"/>
              </font>
              <fill>
                <patternFill>
                  <bgColor rgb="FFC00000"/>
                </patternFill>
              </fill>
            </x14:dxf>
          </x14:cfRule>
          <x14:cfRule type="cellIs" priority="85" operator="equal" id="{B96000A1-1EA9-43FD-A35C-4FFA56B76740}">
            <xm:f>Metrics!$B$4</xm:f>
            <x14:dxf>
              <font>
                <color rgb="FFFFFFFF"/>
              </font>
              <fill>
                <patternFill>
                  <bgColor rgb="FFFF0000"/>
                </patternFill>
              </fill>
            </x14:dxf>
          </x14:cfRule>
          <x14:cfRule type="cellIs" priority="86" operator="equal" id="{C04CFD97-4E9D-45C7-A917-4523DD8AA1D0}">
            <xm:f>Metrics!$B$3</xm:f>
            <x14:dxf>
              <font>
                <color rgb="FFD9D9D9"/>
              </font>
              <fill>
                <patternFill>
                  <bgColor theme="0"/>
                </patternFill>
              </fill>
            </x14:dxf>
          </x14:cfRule>
          <xm:sqref>D44</xm:sqref>
        </x14:conditionalFormatting>
        <x14:conditionalFormatting xmlns:xm="http://schemas.microsoft.com/office/excel/2006/main">
          <x14:cfRule type="cellIs" priority="90" operator="equal" id="{EF4A4FC5-546E-4A2D-8A81-449221BACFAF}">
            <xm:f>Metrics!$B$10</xm:f>
            <x14:dxf>
              <font>
                <color rgb="FFFFFFFF"/>
              </font>
              <fill>
                <patternFill>
                  <bgColor theme="0" tint="-0.35"/>
                </patternFill>
              </fill>
            </x14:dxf>
          </x14:cfRule>
          <x14:cfRule type="cellIs" priority="91" operator="equal" id="{508F1B4F-8B44-4EB1-ADEA-9BBD7EC07595}">
            <xm:f>Metrics!$B$9</xm:f>
            <x14:dxf>
              <font>
                <color rgb="FFFFFFFF"/>
              </font>
              <fill>
                <patternFill>
                  <bgColor rgb="FF336600"/>
                </patternFill>
              </fill>
            </x14:dxf>
          </x14:cfRule>
          <x14:cfRule type="cellIs" priority="92" operator="equal" id="{19A34EA0-6400-4EF3-8A92-6683E969325A}">
            <xm:f>Metrics!$B$8</xm:f>
            <x14:dxf>
              <font>
                <color rgb="FFFFFFFF"/>
              </font>
              <fill>
                <patternFill>
                  <bgColor rgb="FF92D050"/>
                </patternFill>
              </fill>
            </x14:dxf>
          </x14:cfRule>
          <x14:cfRule type="cellIs" priority="93" operator="equal" id="{F0899B1C-574B-47D3-B22A-3CC6B9FFA72B}">
            <xm:f>Metrics!$B$7</xm:f>
            <x14:dxf>
              <font>
                <color rgb="FFFFFFFF"/>
              </font>
              <fill>
                <patternFill>
                  <bgColor rgb="FFFFC000"/>
                </patternFill>
              </fill>
            </x14:dxf>
          </x14:cfRule>
          <x14:cfRule type="cellIs" priority="94" operator="equal" id="{B0D7F3DD-B322-401D-A580-86A032BBDDAC}">
            <xm:f>Metrics!$B$6</xm:f>
            <x14:dxf>
              <font>
                <color rgb="FFFFFFFF"/>
              </font>
              <fill>
                <patternFill>
                  <bgColor theme="2" tint="-0.5"/>
                </patternFill>
              </fill>
            </x14:dxf>
          </x14:cfRule>
          <x14:cfRule type="cellIs" priority="95" operator="equal" id="{65A9295B-001B-4625-AA90-837E7EDA1572}">
            <xm:f>Metrics!$B$5</xm:f>
            <x14:dxf>
              <font>
                <color rgb="FFFFFFFF"/>
              </font>
              <fill>
                <patternFill>
                  <bgColor rgb="FFC00000"/>
                </patternFill>
              </fill>
            </x14:dxf>
          </x14:cfRule>
          <x14:cfRule type="cellIs" priority="96" operator="equal" id="{A96EAF23-9EB7-4E70-BDE7-55EE2583B455}">
            <xm:f>Metrics!$B$4</xm:f>
            <x14:dxf>
              <font>
                <color rgb="FFFFFFFF"/>
              </font>
              <fill>
                <patternFill>
                  <bgColor rgb="FFFF0000"/>
                </patternFill>
              </fill>
            </x14:dxf>
          </x14:cfRule>
          <x14:cfRule type="cellIs" priority="97" operator="equal" id="{2664249E-E4A0-436D-8C21-90E300285D3C}">
            <xm:f>Metrics!$B$3</xm:f>
            <x14:dxf>
              <font>
                <color rgb="FFD9D9D9"/>
              </font>
              <fill>
                <patternFill>
                  <bgColor theme="0"/>
                </patternFill>
              </fill>
            </x14:dxf>
          </x14:cfRule>
          <xm:sqref>D39:D41</xm:sqref>
        </x14:conditionalFormatting>
        <x14:conditionalFormatting xmlns:xm="http://schemas.microsoft.com/office/excel/2006/main">
          <x14:cfRule type="cellIs" priority="101" operator="equal" id="{4DB1B55C-A844-41E0-9013-3A8D50727646}">
            <xm:f>Metrics!$B$10</xm:f>
            <x14:dxf>
              <font>
                <color rgb="FFFFFFFF"/>
              </font>
              <fill>
                <patternFill>
                  <bgColor theme="0" tint="-0.35"/>
                </patternFill>
              </fill>
            </x14:dxf>
          </x14:cfRule>
          <x14:cfRule type="cellIs" priority="102" operator="equal" id="{1276ECAA-A3A1-4C73-BB4A-33EE6C85A3AA}">
            <xm:f>Metrics!$B$9</xm:f>
            <x14:dxf>
              <font>
                <color rgb="FFFFFFFF"/>
              </font>
              <fill>
                <patternFill>
                  <bgColor rgb="FF336600"/>
                </patternFill>
              </fill>
            </x14:dxf>
          </x14:cfRule>
          <x14:cfRule type="cellIs" priority="103" operator="equal" id="{56B23449-B940-44DF-8DCA-80F947503146}">
            <xm:f>Metrics!$B$8</xm:f>
            <x14:dxf>
              <font>
                <color rgb="FFFFFFFF"/>
              </font>
              <fill>
                <patternFill>
                  <bgColor rgb="FF92D050"/>
                </patternFill>
              </fill>
            </x14:dxf>
          </x14:cfRule>
          <x14:cfRule type="cellIs" priority="104" operator="equal" id="{60AC39B2-A7D4-4D63-9669-66CA103A20B0}">
            <xm:f>Metrics!$B$7</xm:f>
            <x14:dxf>
              <font>
                <color rgb="FFFFFFFF"/>
              </font>
              <fill>
                <patternFill>
                  <bgColor rgb="FFFFC000"/>
                </patternFill>
              </fill>
            </x14:dxf>
          </x14:cfRule>
          <x14:cfRule type="cellIs" priority="105" operator="equal" id="{B5F36321-2641-4910-AD3B-DEF4B929F389}">
            <xm:f>Metrics!$B$6</xm:f>
            <x14:dxf>
              <font>
                <color rgb="FFFFFFFF"/>
              </font>
              <fill>
                <patternFill>
                  <bgColor theme="2" tint="-0.5"/>
                </patternFill>
              </fill>
            </x14:dxf>
          </x14:cfRule>
          <x14:cfRule type="cellIs" priority="106" operator="equal" id="{8B786FE0-FC5B-4C3C-9B39-9EFEAB421E80}">
            <xm:f>Metrics!$B$5</xm:f>
            <x14:dxf>
              <font>
                <color rgb="FFFFFFFF"/>
              </font>
              <fill>
                <patternFill>
                  <bgColor rgb="FFC00000"/>
                </patternFill>
              </fill>
            </x14:dxf>
          </x14:cfRule>
          <x14:cfRule type="cellIs" priority="107" operator="equal" id="{A69365CA-899E-43CA-B5E1-1430B8A7B2B2}">
            <xm:f>Metrics!$B$4</xm:f>
            <x14:dxf>
              <font>
                <color rgb="FFFFFFFF"/>
              </font>
              <fill>
                <patternFill>
                  <bgColor rgb="FFFF0000"/>
                </patternFill>
              </fill>
            </x14:dxf>
          </x14:cfRule>
          <x14:cfRule type="cellIs" priority="108" operator="equal" id="{2CEF1150-DCE4-4F63-9813-E658F1208D60}">
            <xm:f>Metrics!$B$3</xm:f>
            <x14:dxf>
              <font>
                <color rgb="FFD9D9D9"/>
              </font>
              <fill>
                <patternFill>
                  <bgColor theme="0"/>
                </patternFill>
              </fill>
            </x14:dxf>
          </x14:cfRule>
          <xm:sqref>D37</xm:sqref>
        </x14:conditionalFormatting>
        <x14:conditionalFormatting xmlns:xm="http://schemas.microsoft.com/office/excel/2006/main">
          <x14:cfRule type="cellIs" priority="112" operator="equal" id="{40D8EC1D-D634-4EA0-AFC0-4D47814C7199}">
            <xm:f>Metrics!$B$10</xm:f>
            <x14:dxf>
              <font>
                <color rgb="FFFFFFFF"/>
              </font>
              <fill>
                <patternFill>
                  <bgColor theme="0" tint="-0.35"/>
                </patternFill>
              </fill>
            </x14:dxf>
          </x14:cfRule>
          <x14:cfRule type="cellIs" priority="113" operator="equal" id="{AAF1171A-1143-4890-8610-E5343FF86973}">
            <xm:f>Metrics!$B$9</xm:f>
            <x14:dxf>
              <font>
                <color rgb="FFFFFFFF"/>
              </font>
              <fill>
                <patternFill>
                  <bgColor rgb="FF336600"/>
                </patternFill>
              </fill>
            </x14:dxf>
          </x14:cfRule>
          <x14:cfRule type="cellIs" priority="114" operator="equal" id="{D51ED93E-839C-4F8C-BC4E-40D3242883AB}">
            <xm:f>Metrics!$B$8</xm:f>
            <x14:dxf>
              <font>
                <color rgb="FFFFFFFF"/>
              </font>
              <fill>
                <patternFill>
                  <bgColor rgb="FF92D050"/>
                </patternFill>
              </fill>
            </x14:dxf>
          </x14:cfRule>
          <x14:cfRule type="cellIs" priority="115" operator="equal" id="{89543E20-5DC2-4FC2-ABBE-23C6E83F6794}">
            <xm:f>Metrics!$B$7</xm:f>
            <x14:dxf>
              <font>
                <color rgb="FFFFFFFF"/>
              </font>
              <fill>
                <patternFill>
                  <bgColor rgb="FFFFC000"/>
                </patternFill>
              </fill>
            </x14:dxf>
          </x14:cfRule>
          <x14:cfRule type="cellIs" priority="116" operator="equal" id="{38E04AD7-72D5-4D94-A06F-D3798AAC50CA}">
            <xm:f>Metrics!$B$6</xm:f>
            <x14:dxf>
              <font>
                <color rgb="FFFFFFFF"/>
              </font>
              <fill>
                <patternFill>
                  <bgColor theme="2" tint="-0.5"/>
                </patternFill>
              </fill>
            </x14:dxf>
          </x14:cfRule>
          <x14:cfRule type="cellIs" priority="117" operator="equal" id="{CA801A33-E29C-42A7-B1E0-48F461F6D71A}">
            <xm:f>Metrics!$B$5</xm:f>
            <x14:dxf>
              <font>
                <color rgb="FFFFFFFF"/>
              </font>
              <fill>
                <patternFill>
                  <bgColor rgb="FFC00000"/>
                </patternFill>
              </fill>
            </x14:dxf>
          </x14:cfRule>
          <x14:cfRule type="cellIs" priority="118" operator="equal" id="{C9F6EF4F-E98F-4D2F-9010-53B657C84799}">
            <xm:f>Metrics!$B$4</xm:f>
            <x14:dxf>
              <font>
                <color rgb="FFFFFFFF"/>
              </font>
              <fill>
                <patternFill>
                  <bgColor rgb="FFFF0000"/>
                </patternFill>
              </fill>
            </x14:dxf>
          </x14:cfRule>
          <x14:cfRule type="cellIs" priority="119" operator="equal" id="{1D853873-3769-4278-A55B-B432EF6D89BD}">
            <xm:f>Metrics!$B$3</xm:f>
            <x14:dxf>
              <font>
                <color rgb="FFD9D9D9"/>
              </font>
              <fill>
                <patternFill>
                  <bgColor theme="0"/>
                </patternFill>
              </fill>
            </x14:dxf>
          </x14:cfRule>
          <xm:sqref>D35</xm:sqref>
        </x14:conditionalFormatting>
        <x14:conditionalFormatting xmlns:xm="http://schemas.microsoft.com/office/excel/2006/main">
          <x14:cfRule type="cellIs" priority="123" operator="equal" id="{AD9564BB-ECCF-4D34-AFA0-5C829643F043}">
            <xm:f>Metrics!$B$10</xm:f>
            <x14:dxf>
              <font>
                <color rgb="FFFFFFFF"/>
              </font>
              <fill>
                <patternFill>
                  <bgColor theme="0" tint="-0.35"/>
                </patternFill>
              </fill>
            </x14:dxf>
          </x14:cfRule>
          <x14:cfRule type="cellIs" priority="124" operator="equal" id="{51987A15-934C-434C-B81D-4647BAFF59CB}">
            <xm:f>Metrics!$B$9</xm:f>
            <x14:dxf>
              <font>
                <color rgb="FFFFFFFF"/>
              </font>
              <fill>
                <patternFill>
                  <bgColor rgb="FF336600"/>
                </patternFill>
              </fill>
            </x14:dxf>
          </x14:cfRule>
          <x14:cfRule type="cellIs" priority="125" operator="equal" id="{B261B099-924C-4094-A735-62A5BD7DFC2A}">
            <xm:f>Metrics!$B$8</xm:f>
            <x14:dxf>
              <font>
                <color rgb="FFFFFFFF"/>
              </font>
              <fill>
                <patternFill>
                  <bgColor rgb="FF92D050"/>
                </patternFill>
              </fill>
            </x14:dxf>
          </x14:cfRule>
          <x14:cfRule type="cellIs" priority="126" operator="equal" id="{6014C3FD-E9E7-40A9-8269-59C297A26D7B}">
            <xm:f>Metrics!$B$7</xm:f>
            <x14:dxf>
              <font>
                <color rgb="FFFFFFFF"/>
              </font>
              <fill>
                <patternFill>
                  <bgColor rgb="FFFFC000"/>
                </patternFill>
              </fill>
            </x14:dxf>
          </x14:cfRule>
          <x14:cfRule type="cellIs" priority="127" operator="equal" id="{472C85C9-73E0-463F-A270-F04026707F15}">
            <xm:f>Metrics!$B$6</xm:f>
            <x14:dxf>
              <font>
                <color rgb="FFFFFFFF"/>
              </font>
              <fill>
                <patternFill>
                  <bgColor theme="2" tint="-0.5"/>
                </patternFill>
              </fill>
            </x14:dxf>
          </x14:cfRule>
          <x14:cfRule type="cellIs" priority="128" operator="equal" id="{2239F2A4-AE68-44CD-942A-A7363E3923A0}">
            <xm:f>Metrics!$B$5</xm:f>
            <x14:dxf>
              <font>
                <color rgb="FFFFFFFF"/>
              </font>
              <fill>
                <patternFill>
                  <bgColor rgb="FFC00000"/>
                </patternFill>
              </fill>
            </x14:dxf>
          </x14:cfRule>
          <x14:cfRule type="cellIs" priority="129" operator="equal" id="{929E5682-FCA7-4EAB-A0CD-647DE859F623}">
            <xm:f>Metrics!$B$4</xm:f>
            <x14:dxf>
              <font>
                <color rgb="FFFFFFFF"/>
              </font>
              <fill>
                <patternFill>
                  <bgColor rgb="FFFF0000"/>
                </patternFill>
              </fill>
            </x14:dxf>
          </x14:cfRule>
          <x14:cfRule type="cellIs" priority="130" operator="equal" id="{D559F0DF-D046-405E-8F4A-D8C036D8B4CE}">
            <xm:f>Metrics!$B$3</xm:f>
            <x14:dxf>
              <font>
                <color rgb="FFD9D9D9"/>
              </font>
              <fill>
                <patternFill>
                  <bgColor theme="0"/>
                </patternFill>
              </fill>
            </x14:dxf>
          </x14:cfRule>
          <xm:sqref>D33</xm:sqref>
        </x14:conditionalFormatting>
        <x14:conditionalFormatting xmlns:xm="http://schemas.microsoft.com/office/excel/2006/main">
          <x14:cfRule type="cellIs" priority="134" operator="equal" id="{C2A15B92-6E89-49E2-9EB0-F6F8CE1FC74E}">
            <xm:f>Metrics!$B$10</xm:f>
            <x14:dxf>
              <font>
                <color rgb="FFFFFFFF"/>
              </font>
              <fill>
                <patternFill>
                  <bgColor theme="0" tint="-0.35"/>
                </patternFill>
              </fill>
            </x14:dxf>
          </x14:cfRule>
          <x14:cfRule type="cellIs" priority="135" operator="equal" id="{7022E036-1DC9-4254-8C46-283371CF7539}">
            <xm:f>Metrics!$B$9</xm:f>
            <x14:dxf>
              <font>
                <color rgb="FFFFFFFF"/>
              </font>
              <fill>
                <patternFill>
                  <bgColor rgb="FF336600"/>
                </patternFill>
              </fill>
            </x14:dxf>
          </x14:cfRule>
          <x14:cfRule type="cellIs" priority="136" operator="equal" id="{DE32F3C3-D88D-4998-8531-C22E477FF4AC}">
            <xm:f>Metrics!$B$8</xm:f>
            <x14:dxf>
              <font>
                <color rgb="FFFFFFFF"/>
              </font>
              <fill>
                <patternFill>
                  <bgColor rgb="FF92D050"/>
                </patternFill>
              </fill>
            </x14:dxf>
          </x14:cfRule>
          <x14:cfRule type="cellIs" priority="137" operator="equal" id="{6A5ED5E2-1118-4FB2-92BD-22AF103847A8}">
            <xm:f>Metrics!$B$7</xm:f>
            <x14:dxf>
              <font>
                <color rgb="FFFFFFFF"/>
              </font>
              <fill>
                <patternFill>
                  <bgColor rgb="FFFFC000"/>
                </patternFill>
              </fill>
            </x14:dxf>
          </x14:cfRule>
          <x14:cfRule type="cellIs" priority="138" operator="equal" id="{32AC2818-7623-4067-BCB9-F1F02079773A}">
            <xm:f>Metrics!$B$6</xm:f>
            <x14:dxf>
              <font>
                <color rgb="FFFFFFFF"/>
              </font>
              <fill>
                <patternFill>
                  <bgColor theme="2" tint="-0.5"/>
                </patternFill>
              </fill>
            </x14:dxf>
          </x14:cfRule>
          <x14:cfRule type="cellIs" priority="139" operator="equal" id="{6C61F680-CCDC-4640-8722-588D1F00A0D1}">
            <xm:f>Metrics!$B$5</xm:f>
            <x14:dxf>
              <font>
                <color rgb="FFFFFFFF"/>
              </font>
              <fill>
                <patternFill>
                  <bgColor rgb="FFC00000"/>
                </patternFill>
              </fill>
            </x14:dxf>
          </x14:cfRule>
          <x14:cfRule type="cellIs" priority="140" operator="equal" id="{C7EDF427-007D-4787-B971-23448090ECE0}">
            <xm:f>Metrics!$B$4</xm:f>
            <x14:dxf>
              <font>
                <color rgb="FFFFFFFF"/>
              </font>
              <fill>
                <patternFill>
                  <bgColor rgb="FFFF0000"/>
                </patternFill>
              </fill>
            </x14:dxf>
          </x14:cfRule>
          <x14:cfRule type="cellIs" priority="141" operator="equal" id="{2B129042-CFE0-4672-B6EC-2F7D9DEBE418}">
            <xm:f>Metrics!$B$3</xm:f>
            <x14:dxf>
              <font>
                <color rgb="FFD9D9D9"/>
              </font>
              <fill>
                <patternFill>
                  <bgColor theme="0"/>
                </patternFill>
              </fill>
            </x14:dxf>
          </x14:cfRule>
          <xm:sqref>D31</xm:sqref>
        </x14:conditionalFormatting>
        <x14:conditionalFormatting xmlns:xm="http://schemas.microsoft.com/office/excel/2006/main">
          <x14:cfRule type="cellIs" priority="145" operator="equal" id="{C712565F-DA31-46A1-ACCE-202677A199E9}">
            <xm:f>Metrics!$B$10</xm:f>
            <x14:dxf>
              <font>
                <color rgb="FFFFFFFF"/>
              </font>
              <fill>
                <patternFill>
                  <bgColor theme="0" tint="-0.35"/>
                </patternFill>
              </fill>
            </x14:dxf>
          </x14:cfRule>
          <x14:cfRule type="cellIs" priority="146" operator="equal" id="{45ECCAAA-AD57-4F79-99D2-EFDCFF80B838}">
            <xm:f>Metrics!$B$9</xm:f>
            <x14:dxf>
              <font>
                <color rgb="FFFFFFFF"/>
              </font>
              <fill>
                <patternFill>
                  <bgColor rgb="FF336600"/>
                </patternFill>
              </fill>
            </x14:dxf>
          </x14:cfRule>
          <x14:cfRule type="cellIs" priority="147" operator="equal" id="{6C4F3DB3-31E8-4F81-BA5E-E78D15B69AD2}">
            <xm:f>Metrics!$B$8</xm:f>
            <x14:dxf>
              <font>
                <color rgb="FFFFFFFF"/>
              </font>
              <fill>
                <patternFill>
                  <bgColor rgb="FF92D050"/>
                </patternFill>
              </fill>
            </x14:dxf>
          </x14:cfRule>
          <x14:cfRule type="cellIs" priority="148" operator="equal" id="{918CD019-7138-4723-8160-2CA0A017D6D0}">
            <xm:f>Metrics!$B$7</xm:f>
            <x14:dxf>
              <font>
                <color rgb="FFFFFFFF"/>
              </font>
              <fill>
                <patternFill>
                  <bgColor rgb="FFFFC000"/>
                </patternFill>
              </fill>
            </x14:dxf>
          </x14:cfRule>
          <x14:cfRule type="cellIs" priority="149" operator="equal" id="{946DC8B4-1034-476B-AB8D-354F7AD055C0}">
            <xm:f>Metrics!$B$6</xm:f>
            <x14:dxf>
              <font>
                <color rgb="FFFFFFFF"/>
              </font>
              <fill>
                <patternFill>
                  <bgColor theme="2" tint="-0.5"/>
                </patternFill>
              </fill>
            </x14:dxf>
          </x14:cfRule>
          <x14:cfRule type="cellIs" priority="150" operator="equal" id="{9BE13370-A795-492E-9FAC-DDB0AC805E72}">
            <xm:f>Metrics!$B$5</xm:f>
            <x14:dxf>
              <font>
                <color rgb="FFFFFFFF"/>
              </font>
              <fill>
                <patternFill>
                  <bgColor rgb="FFC00000"/>
                </patternFill>
              </fill>
            </x14:dxf>
          </x14:cfRule>
          <x14:cfRule type="cellIs" priority="151" operator="equal" id="{34F07866-CF7E-44D6-AE78-A7F8586A71EB}">
            <xm:f>Metrics!$B$4</xm:f>
            <x14:dxf>
              <font>
                <color rgb="FFFFFFFF"/>
              </font>
              <fill>
                <patternFill>
                  <bgColor rgb="FFFF0000"/>
                </patternFill>
              </fill>
            </x14:dxf>
          </x14:cfRule>
          <x14:cfRule type="cellIs" priority="152" operator="equal" id="{1B11ADC1-C31D-40C1-9842-44B389E5B000}">
            <xm:f>Metrics!$B$3</xm:f>
            <x14:dxf>
              <font>
                <color rgb="FFD9D9D9"/>
              </font>
              <fill>
                <patternFill>
                  <bgColor theme="0"/>
                </patternFill>
              </fill>
            </x14:dxf>
          </x14:cfRule>
          <xm:sqref>D28</xm:sqref>
        </x14:conditionalFormatting>
        <x14:conditionalFormatting xmlns:xm="http://schemas.microsoft.com/office/excel/2006/main">
          <x14:cfRule type="cellIs" priority="156" operator="equal" id="{60D83014-E5F0-448C-BB9B-5E46698E92EE}">
            <xm:f>Metrics!$B$10</xm:f>
            <x14:dxf>
              <font>
                <color rgb="FFFFFFFF"/>
              </font>
              <fill>
                <patternFill>
                  <bgColor theme="0" tint="-0.35"/>
                </patternFill>
              </fill>
            </x14:dxf>
          </x14:cfRule>
          <x14:cfRule type="cellIs" priority="157" operator="equal" id="{313883A0-72CA-462E-A67D-B28656FA4CD0}">
            <xm:f>Metrics!$B$9</xm:f>
            <x14:dxf>
              <font>
                <color rgb="FFFFFFFF"/>
              </font>
              <fill>
                <patternFill>
                  <bgColor rgb="FF336600"/>
                </patternFill>
              </fill>
            </x14:dxf>
          </x14:cfRule>
          <x14:cfRule type="cellIs" priority="158" operator="equal" id="{6541306A-398F-4E60-9F1A-8C1BE0903FBA}">
            <xm:f>Metrics!$B$8</xm:f>
            <x14:dxf>
              <font>
                <color rgb="FFFFFFFF"/>
              </font>
              <fill>
                <patternFill>
                  <bgColor rgb="FF92D050"/>
                </patternFill>
              </fill>
            </x14:dxf>
          </x14:cfRule>
          <x14:cfRule type="cellIs" priority="159" operator="equal" id="{957FE247-BF15-4F60-BDA5-7497306039E7}">
            <xm:f>Metrics!$B$7</xm:f>
            <x14:dxf>
              <font>
                <color rgb="FFFFFFFF"/>
              </font>
              <fill>
                <patternFill>
                  <bgColor rgb="FFFFC000"/>
                </patternFill>
              </fill>
            </x14:dxf>
          </x14:cfRule>
          <x14:cfRule type="cellIs" priority="160" operator="equal" id="{1FB0E4D6-905D-4F41-8293-F5A83831AE2D}">
            <xm:f>Metrics!$B$6</xm:f>
            <x14:dxf>
              <font>
                <color rgb="FFFFFFFF"/>
              </font>
              <fill>
                <patternFill>
                  <bgColor theme="2" tint="-0.5"/>
                </patternFill>
              </fill>
            </x14:dxf>
          </x14:cfRule>
          <x14:cfRule type="cellIs" priority="161" operator="equal" id="{6D9CAFC1-3DD8-4E40-8CFB-60DDC32CE033}">
            <xm:f>Metrics!$B$5</xm:f>
            <x14:dxf>
              <font>
                <color rgb="FFFFFFFF"/>
              </font>
              <fill>
                <patternFill>
                  <bgColor rgb="FFC00000"/>
                </patternFill>
              </fill>
            </x14:dxf>
          </x14:cfRule>
          <x14:cfRule type="cellIs" priority="162" operator="equal" id="{869D9622-9ADD-4BAF-A300-18F6D9DC3064}">
            <xm:f>Metrics!$B$4</xm:f>
            <x14:dxf>
              <font>
                <color rgb="FFFFFFFF"/>
              </font>
              <fill>
                <patternFill>
                  <bgColor rgb="FFFF0000"/>
                </patternFill>
              </fill>
            </x14:dxf>
          </x14:cfRule>
          <x14:cfRule type="cellIs" priority="163" operator="equal" id="{D0F1C9B9-C2AC-481C-85C8-5BCE9BE8879C}">
            <xm:f>Metrics!$B$3</xm:f>
            <x14:dxf>
              <font>
                <color rgb="FFD9D9D9"/>
              </font>
              <fill>
                <patternFill>
                  <bgColor theme="0"/>
                </patternFill>
              </fill>
            </x14:dxf>
          </x14:cfRule>
          <xm:sqref>D26</xm:sqref>
        </x14:conditionalFormatting>
        <x14:conditionalFormatting xmlns:xm="http://schemas.microsoft.com/office/excel/2006/main">
          <x14:cfRule type="cellIs" priority="167" operator="equal" id="{EFC86613-2F2C-4A37-99B0-A5FC7110D8B7}">
            <xm:f>Metrics!$B$10</xm:f>
            <x14:dxf>
              <font>
                <color rgb="FFFFFFFF"/>
              </font>
              <fill>
                <patternFill>
                  <bgColor theme="0" tint="-0.35"/>
                </patternFill>
              </fill>
            </x14:dxf>
          </x14:cfRule>
          <x14:cfRule type="cellIs" priority="168" operator="equal" id="{77E199C0-477C-47C5-9978-D86B14F06E93}">
            <xm:f>Metrics!$B$9</xm:f>
            <x14:dxf>
              <font>
                <color rgb="FFFFFFFF"/>
              </font>
              <fill>
                <patternFill>
                  <bgColor rgb="FF336600"/>
                </patternFill>
              </fill>
            </x14:dxf>
          </x14:cfRule>
          <x14:cfRule type="cellIs" priority="169" operator="equal" id="{86AAE384-6C83-4B20-8BCC-80C9572BF628}">
            <xm:f>Metrics!$B$8</xm:f>
            <x14:dxf>
              <font>
                <color rgb="FFFFFFFF"/>
              </font>
              <fill>
                <patternFill>
                  <bgColor rgb="FF92D050"/>
                </patternFill>
              </fill>
            </x14:dxf>
          </x14:cfRule>
          <x14:cfRule type="cellIs" priority="170" operator="equal" id="{E07BD244-D7F4-41C4-A823-4BE1F13F11B4}">
            <xm:f>Metrics!$B$7</xm:f>
            <x14:dxf>
              <font>
                <color rgb="FFFFFFFF"/>
              </font>
              <fill>
                <patternFill>
                  <bgColor rgb="FFFFC000"/>
                </patternFill>
              </fill>
            </x14:dxf>
          </x14:cfRule>
          <x14:cfRule type="cellIs" priority="171" operator="equal" id="{4569854A-3C67-4BAB-8F12-1FE1899EB6CB}">
            <xm:f>Metrics!$B$6</xm:f>
            <x14:dxf>
              <font>
                <color rgb="FFFFFFFF"/>
              </font>
              <fill>
                <patternFill>
                  <bgColor theme="2" tint="-0.5"/>
                </patternFill>
              </fill>
            </x14:dxf>
          </x14:cfRule>
          <x14:cfRule type="cellIs" priority="172" operator="equal" id="{51605CA3-B271-46FB-84A0-56DE30F5FEB0}">
            <xm:f>Metrics!$B$5</xm:f>
            <x14:dxf>
              <font>
                <color rgb="FFFFFFFF"/>
              </font>
              <fill>
                <patternFill>
                  <bgColor rgb="FFC00000"/>
                </patternFill>
              </fill>
            </x14:dxf>
          </x14:cfRule>
          <x14:cfRule type="cellIs" priority="173" operator="equal" id="{93B220D3-6D49-4058-8A88-3EDE9E5F779A}">
            <xm:f>Metrics!$B$4</xm:f>
            <x14:dxf>
              <font>
                <color rgb="FFFFFFFF"/>
              </font>
              <fill>
                <patternFill>
                  <bgColor rgb="FFFF0000"/>
                </patternFill>
              </fill>
            </x14:dxf>
          </x14:cfRule>
          <x14:cfRule type="cellIs" priority="174" operator="equal" id="{DD42CFC3-7068-4780-81B8-50C2D1B0CC32}">
            <xm:f>Metrics!$B$3</xm:f>
            <x14:dxf>
              <font>
                <color rgb="FFD9D9D9"/>
              </font>
              <fill>
                <patternFill>
                  <bgColor theme="0"/>
                </patternFill>
              </fill>
            </x14:dxf>
          </x14:cfRule>
          <xm:sqref>D22:D24</xm:sqref>
        </x14:conditionalFormatting>
        <x14:conditionalFormatting xmlns:xm="http://schemas.microsoft.com/office/excel/2006/main">
          <x14:cfRule type="cellIs" priority="178" operator="equal" id="{8C5113FB-4014-4F5A-A4A6-E454E3398154}">
            <xm:f>Metrics!$B$10</xm:f>
            <x14:dxf>
              <font>
                <color rgb="FFFFFFFF"/>
              </font>
              <fill>
                <patternFill>
                  <bgColor theme="0" tint="-0.35"/>
                </patternFill>
              </fill>
            </x14:dxf>
          </x14:cfRule>
          <x14:cfRule type="cellIs" priority="179" operator="equal" id="{7417AF61-74F1-4053-A54B-447C55A3C0D0}">
            <xm:f>Metrics!$B$9</xm:f>
            <x14:dxf>
              <font>
                <color rgb="FFFFFFFF"/>
              </font>
              <fill>
                <patternFill>
                  <bgColor rgb="FF336600"/>
                </patternFill>
              </fill>
            </x14:dxf>
          </x14:cfRule>
          <x14:cfRule type="cellIs" priority="180" operator="equal" id="{1454EEC5-D589-4C4E-88A0-CE91BE49EB82}">
            <xm:f>Metrics!$B$8</xm:f>
            <x14:dxf>
              <font>
                <color rgb="FFFFFFFF"/>
              </font>
              <fill>
                <patternFill>
                  <bgColor rgb="FF92D050"/>
                </patternFill>
              </fill>
            </x14:dxf>
          </x14:cfRule>
          <x14:cfRule type="cellIs" priority="181" operator="equal" id="{83D214A8-E680-45F6-8091-6CEB2320CC9C}">
            <xm:f>Metrics!$B$7</xm:f>
            <x14:dxf>
              <font>
                <color rgb="FFFFFFFF"/>
              </font>
              <fill>
                <patternFill>
                  <bgColor rgb="FFFFC000"/>
                </patternFill>
              </fill>
            </x14:dxf>
          </x14:cfRule>
          <x14:cfRule type="cellIs" priority="182" operator="equal" id="{E0498930-747F-4241-8B45-293CB5C2C0C1}">
            <xm:f>Metrics!$B$6</xm:f>
            <x14:dxf>
              <font>
                <color rgb="FFFFFFFF"/>
              </font>
              <fill>
                <patternFill>
                  <bgColor theme="2" tint="-0.5"/>
                </patternFill>
              </fill>
            </x14:dxf>
          </x14:cfRule>
          <x14:cfRule type="cellIs" priority="183" operator="equal" id="{11355714-A76C-434B-BC32-C7324BF66EF9}">
            <xm:f>Metrics!$B$5</xm:f>
            <x14:dxf>
              <font>
                <color rgb="FFFFFFFF"/>
              </font>
              <fill>
                <patternFill>
                  <bgColor rgb="FFC00000"/>
                </patternFill>
              </fill>
            </x14:dxf>
          </x14:cfRule>
          <x14:cfRule type="cellIs" priority="184" operator="equal" id="{8E854764-FECF-435F-9D8E-7DC1D979A85C}">
            <xm:f>Metrics!$B$4</xm:f>
            <x14:dxf>
              <font>
                <color rgb="FFFFFFFF"/>
              </font>
              <fill>
                <patternFill>
                  <bgColor rgb="FFFF0000"/>
                </patternFill>
              </fill>
            </x14:dxf>
          </x14:cfRule>
          <x14:cfRule type="cellIs" priority="185" operator="equal" id="{EEF3AA4C-B0EF-4D80-9AED-9EBB9A1D7BB7}">
            <xm:f>Metrics!$B$3</xm:f>
            <x14:dxf>
              <font>
                <color rgb="FFD9D9D9"/>
              </font>
              <fill>
                <patternFill>
                  <bgColor theme="0"/>
                </patternFill>
              </fill>
            </x14:dxf>
          </x14:cfRule>
          <xm:sqref>D5</xm:sqref>
        </x14:conditionalFormatting>
        <x14:conditionalFormatting xmlns:xm="http://schemas.microsoft.com/office/excel/2006/main">
          <x14:cfRule type="cellIs" priority="189" operator="equal" id="{1C6A1051-AE8F-4EE9-936D-201C9BACC6B9}">
            <xm:f>Metrics!$B$10</xm:f>
            <x14:dxf>
              <font>
                <color rgb="FFFFFFFF"/>
              </font>
              <fill>
                <patternFill>
                  <bgColor theme="0" tint="-0.35"/>
                </patternFill>
              </fill>
            </x14:dxf>
          </x14:cfRule>
          <x14:cfRule type="cellIs" priority="190" operator="equal" id="{A784B950-9FC1-4360-91D4-438DC8801A4D}">
            <xm:f>Metrics!$B$9</xm:f>
            <x14:dxf>
              <font>
                <color rgb="FFFFFFFF"/>
              </font>
              <fill>
                <patternFill>
                  <bgColor rgb="FF336600"/>
                </patternFill>
              </fill>
            </x14:dxf>
          </x14:cfRule>
          <x14:cfRule type="cellIs" priority="191" operator="equal" id="{38BAFFB3-65AA-4B80-89D1-538A5275201F}">
            <xm:f>Metrics!$B$8</xm:f>
            <x14:dxf>
              <font>
                <color rgb="FFFFFFFF"/>
              </font>
              <fill>
                <patternFill>
                  <bgColor rgb="FF92D050"/>
                </patternFill>
              </fill>
            </x14:dxf>
          </x14:cfRule>
          <x14:cfRule type="cellIs" priority="192" operator="equal" id="{5758BAE2-F7A4-465B-9D11-5FF6A31BBAA6}">
            <xm:f>Metrics!$B$7</xm:f>
            <x14:dxf>
              <font>
                <color rgb="FFFFFFFF"/>
              </font>
              <fill>
                <patternFill>
                  <bgColor rgb="FFFFC000"/>
                </patternFill>
              </fill>
            </x14:dxf>
          </x14:cfRule>
          <x14:cfRule type="cellIs" priority="193" operator="equal" id="{32AC1CB0-7EE3-42CF-9A74-FF33207F8E25}">
            <xm:f>Metrics!$B$6</xm:f>
            <x14:dxf>
              <font>
                <color rgb="FFFFFFFF"/>
              </font>
              <fill>
                <patternFill>
                  <bgColor theme="2" tint="-0.5"/>
                </patternFill>
              </fill>
            </x14:dxf>
          </x14:cfRule>
          <x14:cfRule type="cellIs" priority="194" operator="equal" id="{7D1C6759-BFDE-4FB6-AAA6-BFB8C6ECE5DF}">
            <xm:f>Metrics!$B$5</xm:f>
            <x14:dxf>
              <font>
                <color rgb="FFFFFFFF"/>
              </font>
              <fill>
                <patternFill>
                  <bgColor rgb="FFC00000"/>
                </patternFill>
              </fill>
            </x14:dxf>
          </x14:cfRule>
          <x14:cfRule type="cellIs" priority="195" operator="equal" id="{A88C4C70-C547-4DF3-8F94-E2D1A8956915}">
            <xm:f>Metrics!$B$4</xm:f>
            <x14:dxf>
              <font>
                <color rgb="FFFFFFFF"/>
              </font>
              <fill>
                <patternFill>
                  <bgColor rgb="FFFF0000"/>
                </patternFill>
              </fill>
            </x14:dxf>
          </x14:cfRule>
          <x14:cfRule type="cellIs" priority="196" operator="equal" id="{914530D5-7B33-4FE4-A8AA-EEFDFFA296C6}">
            <xm:f>Metrics!$B$3</xm:f>
            <x14:dxf>
              <font>
                <color rgb="FFD9D9D9"/>
              </font>
              <fill>
                <patternFill>
                  <bgColor theme="0"/>
                </patternFill>
              </fill>
            </x14:dxf>
          </x14:cfRule>
          <xm:sqref>D19</xm:sqref>
        </x14:conditionalFormatting>
        <x14:conditionalFormatting xmlns:xm="http://schemas.microsoft.com/office/excel/2006/main">
          <x14:cfRule type="cellIs" priority="200" operator="equal" id="{8DD2E78C-54A0-4697-A62A-D136412BE6F0}">
            <xm:f>Metrics!$B$10</xm:f>
            <x14:dxf>
              <font>
                <color rgb="FFFFFFFF"/>
              </font>
              <fill>
                <patternFill>
                  <bgColor theme="0" tint="-0.35"/>
                </patternFill>
              </fill>
            </x14:dxf>
          </x14:cfRule>
          <x14:cfRule type="cellIs" priority="201" operator="equal" id="{95F06A17-A0D5-4F5B-AAA0-706DD0FB14A6}">
            <xm:f>Metrics!$B$9</xm:f>
            <x14:dxf>
              <font>
                <color rgb="FFFFFFFF"/>
              </font>
              <fill>
                <patternFill>
                  <bgColor rgb="FF336600"/>
                </patternFill>
              </fill>
            </x14:dxf>
          </x14:cfRule>
          <x14:cfRule type="cellIs" priority="202" operator="equal" id="{5FFA95E5-2A94-43BF-89D3-7026FCEA5F10}">
            <xm:f>Metrics!$B$8</xm:f>
            <x14:dxf>
              <font>
                <color rgb="FFFFFFFF"/>
              </font>
              <fill>
                <patternFill>
                  <bgColor rgb="FF92D050"/>
                </patternFill>
              </fill>
            </x14:dxf>
          </x14:cfRule>
          <x14:cfRule type="cellIs" priority="203" operator="equal" id="{F8D6624B-E7D5-46AF-89DE-7B7A1FAD84FE}">
            <xm:f>Metrics!$B$7</xm:f>
            <x14:dxf>
              <font>
                <color rgb="FFFFFFFF"/>
              </font>
              <fill>
                <patternFill>
                  <bgColor rgb="FFFFC000"/>
                </patternFill>
              </fill>
            </x14:dxf>
          </x14:cfRule>
          <x14:cfRule type="cellIs" priority="204" operator="equal" id="{CE6B23D4-3832-4241-B1EF-8E79A51FBD76}">
            <xm:f>Metrics!$B$6</xm:f>
            <x14:dxf>
              <font>
                <color rgb="FFFFFFFF"/>
              </font>
              <fill>
                <patternFill>
                  <bgColor theme="2" tint="-0.5"/>
                </patternFill>
              </fill>
            </x14:dxf>
          </x14:cfRule>
          <x14:cfRule type="cellIs" priority="205" operator="equal" id="{40B0D2E6-AE50-40A6-9716-22C0EEBED74C}">
            <xm:f>Metrics!$B$5</xm:f>
            <x14:dxf>
              <font>
                <color rgb="FFFFFFFF"/>
              </font>
              <fill>
                <patternFill>
                  <bgColor rgb="FFC00000"/>
                </patternFill>
              </fill>
            </x14:dxf>
          </x14:cfRule>
          <x14:cfRule type="cellIs" priority="206" operator="equal" id="{94895169-41BA-489F-B842-26C5D8B27EC8}">
            <xm:f>Metrics!$B$4</xm:f>
            <x14:dxf>
              <font>
                <color rgb="FFFFFFFF"/>
              </font>
              <fill>
                <patternFill>
                  <bgColor rgb="FFFF0000"/>
                </patternFill>
              </fill>
            </x14:dxf>
          </x14:cfRule>
          <x14:cfRule type="cellIs" priority="207" operator="equal" id="{22A66F3A-DEE7-47E5-9A67-21659547C740}">
            <xm:f>Metrics!$B$3</xm:f>
            <x14:dxf>
              <font>
                <color rgb="FFD9D9D9"/>
              </font>
              <fill>
                <patternFill>
                  <bgColor theme="0"/>
                </patternFill>
              </fill>
            </x14:dxf>
          </x14:cfRule>
          <xm:sqref>D17</xm:sqref>
        </x14:conditionalFormatting>
        <x14:conditionalFormatting xmlns:xm="http://schemas.microsoft.com/office/excel/2006/main">
          <x14:cfRule type="cellIs" priority="211" operator="equal" id="{EBF3A211-3072-4B3D-9CA9-1663A354B5C1}">
            <xm:f>Metrics!$B$10</xm:f>
            <x14:dxf>
              <font>
                <color rgb="FFFFFFFF"/>
              </font>
              <fill>
                <patternFill>
                  <bgColor theme="0" tint="-0.35"/>
                </patternFill>
              </fill>
            </x14:dxf>
          </x14:cfRule>
          <x14:cfRule type="cellIs" priority="212" operator="equal" id="{1D1167A0-D0CC-47A3-B828-9AE04E44ED55}">
            <xm:f>Metrics!$B$9</xm:f>
            <x14:dxf>
              <font>
                <color rgb="FFFFFFFF"/>
              </font>
              <fill>
                <patternFill>
                  <bgColor rgb="FF336600"/>
                </patternFill>
              </fill>
            </x14:dxf>
          </x14:cfRule>
          <x14:cfRule type="cellIs" priority="213" operator="equal" id="{8E959786-E416-40E8-BCA6-4593A4659F94}">
            <xm:f>Metrics!$B$8</xm:f>
            <x14:dxf>
              <font>
                <color rgb="FFFFFFFF"/>
              </font>
              <fill>
                <patternFill>
                  <bgColor rgb="FF92D050"/>
                </patternFill>
              </fill>
            </x14:dxf>
          </x14:cfRule>
          <x14:cfRule type="cellIs" priority="214" operator="equal" id="{5A4AA061-6AC8-4CD8-859F-7F676245ED49}">
            <xm:f>Metrics!$B$7</xm:f>
            <x14:dxf>
              <font>
                <color rgb="FFFFFFFF"/>
              </font>
              <fill>
                <patternFill>
                  <bgColor rgb="FFFFC000"/>
                </patternFill>
              </fill>
            </x14:dxf>
          </x14:cfRule>
          <x14:cfRule type="cellIs" priority="215" operator="equal" id="{8B6411C6-3DD2-4B85-A8F0-177378F0AD77}">
            <xm:f>Metrics!$B$6</xm:f>
            <x14:dxf>
              <font>
                <color rgb="FFFFFFFF"/>
              </font>
              <fill>
                <patternFill>
                  <bgColor theme="2" tint="-0.5"/>
                </patternFill>
              </fill>
            </x14:dxf>
          </x14:cfRule>
          <x14:cfRule type="cellIs" priority="216" operator="equal" id="{A4C0F48E-FD7B-4A70-AB6A-D8368B12CB34}">
            <xm:f>Metrics!$B$5</xm:f>
            <x14:dxf>
              <font>
                <color rgb="FFFFFFFF"/>
              </font>
              <fill>
                <patternFill>
                  <bgColor rgb="FFC00000"/>
                </patternFill>
              </fill>
            </x14:dxf>
          </x14:cfRule>
          <x14:cfRule type="cellIs" priority="217" operator="equal" id="{D13EA66B-BAD8-4F8C-A1F6-10E1A6BE16A0}">
            <xm:f>Metrics!$B$4</xm:f>
            <x14:dxf>
              <font>
                <color rgb="FFFFFFFF"/>
              </font>
              <fill>
                <patternFill>
                  <bgColor rgb="FFFF0000"/>
                </patternFill>
              </fill>
            </x14:dxf>
          </x14:cfRule>
          <x14:cfRule type="cellIs" priority="218" operator="equal" id="{9F9C9883-D25A-4886-99D0-DD5000845127}">
            <xm:f>Metrics!$B$3</xm:f>
            <x14:dxf>
              <font>
                <color rgb="FFD9D9D9"/>
              </font>
              <fill>
                <patternFill>
                  <bgColor theme="0"/>
                </patternFill>
              </fill>
            </x14:dxf>
          </x14:cfRule>
          <xm:sqref>D15</xm:sqref>
        </x14:conditionalFormatting>
        <x14:conditionalFormatting xmlns:xm="http://schemas.microsoft.com/office/excel/2006/main">
          <x14:cfRule type="cellIs" priority="222" operator="equal" id="{294975B1-6FFA-475D-9F69-F5233C9679C7}">
            <xm:f>Metrics!$B$10</xm:f>
            <x14:dxf>
              <font>
                <color rgb="FFFFFFFF"/>
              </font>
              <fill>
                <patternFill>
                  <bgColor theme="0" tint="-0.35"/>
                </patternFill>
              </fill>
            </x14:dxf>
          </x14:cfRule>
          <x14:cfRule type="cellIs" priority="223" operator="equal" id="{65DBE225-5555-4988-A030-4F768727ED9C}">
            <xm:f>Metrics!$B$9</xm:f>
            <x14:dxf>
              <font>
                <color rgb="FFFFFFFF"/>
              </font>
              <fill>
                <patternFill>
                  <bgColor rgb="FF336600"/>
                </patternFill>
              </fill>
            </x14:dxf>
          </x14:cfRule>
          <x14:cfRule type="cellIs" priority="224" operator="equal" id="{AD1162C8-42E8-4650-8F20-BCEFBA8FFEED}">
            <xm:f>Metrics!$B$8</xm:f>
            <x14:dxf>
              <font>
                <color rgb="FFFFFFFF"/>
              </font>
              <fill>
                <patternFill>
                  <bgColor rgb="FF92D050"/>
                </patternFill>
              </fill>
            </x14:dxf>
          </x14:cfRule>
          <x14:cfRule type="cellIs" priority="225" operator="equal" id="{84785F2A-29C4-41E3-90D2-A0EA224C9B5B}">
            <xm:f>Metrics!$B$7</xm:f>
            <x14:dxf>
              <font>
                <color rgb="FFFFFFFF"/>
              </font>
              <fill>
                <patternFill>
                  <bgColor rgb="FFFFC000"/>
                </patternFill>
              </fill>
            </x14:dxf>
          </x14:cfRule>
          <x14:cfRule type="cellIs" priority="226" operator="equal" id="{FB9C92F0-8880-4622-AFE2-5484FD371E97}">
            <xm:f>Metrics!$B$6</xm:f>
            <x14:dxf>
              <font>
                <color rgb="FFFFFFFF"/>
              </font>
              <fill>
                <patternFill>
                  <bgColor theme="2" tint="-0.5"/>
                </patternFill>
              </fill>
            </x14:dxf>
          </x14:cfRule>
          <x14:cfRule type="cellIs" priority="227" operator="equal" id="{D9A4342A-ED90-42CC-9A59-EDCAFA12BCC8}">
            <xm:f>Metrics!$B$5</xm:f>
            <x14:dxf>
              <font>
                <color rgb="FFFFFFFF"/>
              </font>
              <fill>
                <patternFill>
                  <bgColor rgb="FFC00000"/>
                </patternFill>
              </fill>
            </x14:dxf>
          </x14:cfRule>
          <x14:cfRule type="cellIs" priority="228" operator="equal" id="{C6BF1F45-AA27-4C90-A117-1680E8F57010}">
            <xm:f>Metrics!$B$4</xm:f>
            <x14:dxf>
              <font>
                <color rgb="FFFFFFFF"/>
              </font>
              <fill>
                <patternFill>
                  <bgColor rgb="FFFF0000"/>
                </patternFill>
              </fill>
            </x14:dxf>
          </x14:cfRule>
          <x14:cfRule type="cellIs" priority="229" operator="equal" id="{212DBCAA-6C34-4A1B-B992-A4EF5D675174}">
            <xm:f>Metrics!$B$3</xm:f>
            <x14:dxf>
              <font>
                <color rgb="FFD9D9D9"/>
              </font>
              <fill>
                <patternFill>
                  <bgColor theme="0"/>
                </patternFill>
              </fill>
            </x14:dxf>
          </x14:cfRule>
          <xm:sqref>D12</xm:sqref>
        </x14:conditionalFormatting>
        <x14:conditionalFormatting xmlns:xm="http://schemas.microsoft.com/office/excel/2006/main">
          <x14:cfRule type="cellIs" priority="233" operator="equal" id="{75DE995E-98B4-4969-879F-4BEC45302AEA}">
            <xm:f>Metrics!$B$10</xm:f>
            <x14:dxf>
              <font>
                <color rgb="FFFFFFFF"/>
              </font>
              <fill>
                <patternFill>
                  <bgColor theme="0" tint="-0.35"/>
                </patternFill>
              </fill>
            </x14:dxf>
          </x14:cfRule>
          <x14:cfRule type="cellIs" priority="234" operator="equal" id="{2F88B334-ACED-40BA-BFE3-F72D43F28890}">
            <xm:f>Metrics!$B$9</xm:f>
            <x14:dxf>
              <font>
                <color rgb="FFFFFFFF"/>
              </font>
              <fill>
                <patternFill>
                  <bgColor rgb="FF336600"/>
                </patternFill>
              </fill>
            </x14:dxf>
          </x14:cfRule>
          <x14:cfRule type="cellIs" priority="235" operator="equal" id="{18422DB4-FE48-45F3-92B9-2A513EF5DAD7}">
            <xm:f>Metrics!$B$8</xm:f>
            <x14:dxf>
              <font>
                <color rgb="FFFFFFFF"/>
              </font>
              <fill>
                <patternFill>
                  <bgColor rgb="FF92D050"/>
                </patternFill>
              </fill>
            </x14:dxf>
          </x14:cfRule>
          <x14:cfRule type="cellIs" priority="236" operator="equal" id="{603272C1-7150-41D7-B26E-A81546EAA465}">
            <xm:f>Metrics!$B$7</xm:f>
            <x14:dxf>
              <font>
                <color rgb="FFFFFFFF"/>
              </font>
              <fill>
                <patternFill>
                  <bgColor rgb="FFFFC000"/>
                </patternFill>
              </fill>
            </x14:dxf>
          </x14:cfRule>
          <x14:cfRule type="cellIs" priority="237" operator="equal" id="{CC543B9E-55FF-4FEC-894B-70A65740C1A8}">
            <xm:f>Metrics!$B$6</xm:f>
            <x14:dxf>
              <font>
                <color rgb="FFFFFFFF"/>
              </font>
              <fill>
                <patternFill>
                  <bgColor theme="2" tint="-0.5"/>
                </patternFill>
              </fill>
            </x14:dxf>
          </x14:cfRule>
          <x14:cfRule type="cellIs" priority="238" operator="equal" id="{EB202CD6-6B53-4DEA-9DA7-2321A3F2F71F}">
            <xm:f>Metrics!$B$5</xm:f>
            <x14:dxf>
              <font>
                <color rgb="FFFFFFFF"/>
              </font>
              <fill>
                <patternFill>
                  <bgColor rgb="FFC00000"/>
                </patternFill>
              </fill>
            </x14:dxf>
          </x14:cfRule>
          <x14:cfRule type="cellIs" priority="239" operator="equal" id="{45645C5C-F087-4219-A912-D54A50F4D756}">
            <xm:f>Metrics!$B$4</xm:f>
            <x14:dxf>
              <font>
                <color rgb="FFFFFFFF"/>
              </font>
              <fill>
                <patternFill>
                  <bgColor rgb="FFFF0000"/>
                </patternFill>
              </fill>
            </x14:dxf>
          </x14:cfRule>
          <x14:cfRule type="cellIs" priority="240" operator="equal" id="{636737FA-643F-4516-892E-86D43A60F2C6}">
            <xm:f>Metrics!$B$3</xm:f>
            <x14:dxf>
              <font>
                <color rgb="FFD9D9D9"/>
              </font>
              <fill>
                <patternFill>
                  <bgColor theme="0"/>
                </patternFill>
              </fill>
            </x14:dxf>
          </x14:cfRule>
          <xm:sqref>D10</xm:sqref>
        </x14:conditionalFormatting>
        <x14:conditionalFormatting xmlns:xm="http://schemas.microsoft.com/office/excel/2006/main">
          <x14:cfRule type="cellIs" priority="244" operator="equal" id="{1D8938D0-5D70-42F0-A539-DD5069CA4083}">
            <xm:f>Metrics!$B$10</xm:f>
            <x14:dxf>
              <font>
                <color rgb="FFFFFFFF"/>
              </font>
              <fill>
                <patternFill>
                  <bgColor theme="0" tint="-0.35"/>
                </patternFill>
              </fill>
            </x14:dxf>
          </x14:cfRule>
          <x14:cfRule type="cellIs" priority="245" operator="equal" id="{F189B100-63F1-4D70-B724-82E2DC10D7E9}">
            <xm:f>Metrics!$B$9</xm:f>
            <x14:dxf>
              <font>
                <color rgb="FFFFFFFF"/>
              </font>
              <fill>
                <patternFill>
                  <bgColor rgb="FF336600"/>
                </patternFill>
              </fill>
            </x14:dxf>
          </x14:cfRule>
          <x14:cfRule type="cellIs" priority="246" operator="equal" id="{67F12129-2E5B-4933-9E3D-F113F63A25CE}">
            <xm:f>Metrics!$B$8</xm:f>
            <x14:dxf>
              <font>
                <color rgb="FFFFFFFF"/>
              </font>
              <fill>
                <patternFill>
                  <bgColor rgb="FF92D050"/>
                </patternFill>
              </fill>
            </x14:dxf>
          </x14:cfRule>
          <x14:cfRule type="cellIs" priority="247" operator="equal" id="{79D0A253-AE3F-46EE-8DAB-27F31CD1E270}">
            <xm:f>Metrics!$B$7</xm:f>
            <x14:dxf>
              <font>
                <color rgb="FFFFFFFF"/>
              </font>
              <fill>
                <patternFill>
                  <bgColor rgb="FFFFC000"/>
                </patternFill>
              </fill>
            </x14:dxf>
          </x14:cfRule>
          <x14:cfRule type="cellIs" priority="248" operator="equal" id="{C290DBB9-9089-4EB9-8DDF-484DE7DE135B}">
            <xm:f>Metrics!$B$6</xm:f>
            <x14:dxf>
              <font>
                <color rgb="FFFFFFFF"/>
              </font>
              <fill>
                <patternFill>
                  <bgColor theme="2" tint="-0.5"/>
                </patternFill>
              </fill>
            </x14:dxf>
          </x14:cfRule>
          <x14:cfRule type="cellIs" priority="249" operator="equal" id="{A2C8C35D-1D76-4A1B-91DD-89802169C969}">
            <xm:f>Metrics!$B$5</xm:f>
            <x14:dxf>
              <font>
                <color rgb="FFFFFFFF"/>
              </font>
              <fill>
                <patternFill>
                  <bgColor rgb="FFC00000"/>
                </patternFill>
              </fill>
            </x14:dxf>
          </x14:cfRule>
          <x14:cfRule type="cellIs" priority="250" operator="equal" id="{9F47BFED-CBC6-40B9-B9F2-3647DB10382B}">
            <xm:f>Metrics!$B$4</xm:f>
            <x14:dxf>
              <font>
                <color rgb="FFFFFFFF"/>
              </font>
              <fill>
                <patternFill>
                  <bgColor rgb="FFFF0000"/>
                </patternFill>
              </fill>
            </x14:dxf>
          </x14:cfRule>
          <x14:cfRule type="cellIs" priority="251" operator="equal" id="{33B0167E-64B2-4947-9AB6-7DC42B969AD0}">
            <xm:f>Metrics!$B$3</xm:f>
            <x14:dxf>
              <font>
                <color rgb="FFD9D9D9"/>
              </font>
              <fill>
                <patternFill>
                  <bgColor theme="0"/>
                </patternFill>
              </fill>
            </x14:dxf>
          </x14:cfRule>
          <xm:sqref>D7:D8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6" activePane="bottomRight" state="frozen"/>
      <selection pane="topLeft" activeCell="A1" activeCellId="0" sqref="A1"/>
      <selection pane="topRight" activeCell="B1" activeCellId="0" sqref="B1"/>
      <selection pane="bottomLeft" activeCell="A6" activeCellId="0" sqref="A6"/>
      <selection pane="bottomRight" activeCell="D20" activeCellId="0" sqref="D20"/>
    </sheetView>
  </sheetViews>
  <sheetFormatPr defaultColWidth="11.5703125" defaultRowHeight="12.75" zeroHeight="false" outlineLevelRow="0" outlineLevelCol="0"/>
  <cols>
    <col collapsed="false" customWidth="true" hidden="false" outlineLevel="0" max="1" min="1" style="51" width="1.57"/>
    <col collapsed="false" customWidth="true" hidden="false" outlineLevel="0" max="2" min="2" style="51" width="8.57"/>
    <col collapsed="false" customWidth="true" hidden="false" outlineLevel="0" max="3" min="3" style="52" width="65.29"/>
    <col collapsed="false" customWidth="true" hidden="false" outlineLevel="0" max="4" min="4" style="53" width="14.71"/>
    <col collapsed="false" customWidth="true" hidden="false" outlineLevel="0" max="5" min="5" style="51" width="75.29"/>
    <col collapsed="false" customWidth="true" hidden="false" outlineLevel="0" max="252" min="6" style="54" width="30.29"/>
    <col collapsed="false" customWidth="false" hidden="false" outlineLevel="0" max="16384" min="253" style="55" width="11.57"/>
  </cols>
  <sheetData>
    <row r="1" s="58" customFormat="true" ht="32.25" hidden="false" customHeight="true" outlineLevel="0" collapsed="false">
      <c r="A1" s="56"/>
      <c r="B1" s="57" t="s">
        <v>97</v>
      </c>
      <c r="C1" s="57"/>
      <c r="D1" s="57"/>
      <c r="E1" s="57"/>
    </row>
    <row r="2" s="9" customFormat="true" ht="21.75" hidden="false" customHeight="true" outlineLevel="0" collapsed="false">
      <c r="B2" s="59" t="s">
        <v>20</v>
      </c>
      <c r="C2" s="60" t="s">
        <v>98</v>
      </c>
      <c r="D2" s="13" t="s">
        <v>22</v>
      </c>
      <c r="E2" s="14" t="s">
        <v>23</v>
      </c>
    </row>
    <row r="3" s="15" customFormat="true" ht="31.5" hidden="false" customHeight="true" outlineLevel="0" collapsed="false">
      <c r="B3" s="16" t="s">
        <v>99</v>
      </c>
      <c r="C3" s="61" t="s">
        <v>100</v>
      </c>
      <c r="D3" s="61"/>
      <c r="E3" s="61"/>
    </row>
    <row r="4" s="25" customFormat="true" ht="22.5" hidden="false" customHeight="true" outlineLevel="0" collapsed="false">
      <c r="B4" s="62" t="s">
        <v>101</v>
      </c>
      <c r="C4" s="63" t="s">
        <v>102</v>
      </c>
      <c r="D4" s="28" t="s">
        <v>103</v>
      </c>
      <c r="E4" s="64"/>
    </row>
    <row r="5" s="25" customFormat="true" ht="22.5" hidden="false" customHeight="true" outlineLevel="0" collapsed="false">
      <c r="B5" s="62" t="s">
        <v>104</v>
      </c>
      <c r="C5" s="63" t="s">
        <v>105</v>
      </c>
      <c r="D5" s="28" t="s">
        <v>103</v>
      </c>
      <c r="E5" s="64"/>
    </row>
    <row r="6" s="25" customFormat="true" ht="22.5" hidden="false" customHeight="true" outlineLevel="0" collapsed="false">
      <c r="B6" s="62" t="s">
        <v>106</v>
      </c>
      <c r="C6" s="63" t="s">
        <v>107</v>
      </c>
      <c r="D6" s="28" t="s">
        <v>103</v>
      </c>
      <c r="E6" s="64"/>
    </row>
    <row r="7" s="25" customFormat="true" ht="22.5" hidden="false" customHeight="true" outlineLevel="0" collapsed="false">
      <c r="B7" s="62" t="s">
        <v>108</v>
      </c>
      <c r="C7" s="63" t="s">
        <v>109</v>
      </c>
      <c r="D7" s="28" t="s">
        <v>103</v>
      </c>
      <c r="E7" s="64"/>
    </row>
    <row r="8" s="25" customFormat="true" ht="22.5" hidden="false" customHeight="true" outlineLevel="0" collapsed="false">
      <c r="B8" s="62" t="s">
        <v>110</v>
      </c>
      <c r="C8" s="63" t="s">
        <v>111</v>
      </c>
      <c r="D8" s="28" t="s">
        <v>112</v>
      </c>
      <c r="E8" s="64"/>
    </row>
    <row r="9" s="25" customFormat="true" ht="22.5" hidden="false" customHeight="true" outlineLevel="0" collapsed="false">
      <c r="B9" s="62" t="s">
        <v>113</v>
      </c>
      <c r="C9" s="63" t="s">
        <v>114</v>
      </c>
      <c r="D9" s="28" t="s">
        <v>103</v>
      </c>
      <c r="E9" s="64"/>
    </row>
    <row r="10" s="25" customFormat="true" ht="22.5" hidden="false" customHeight="true" outlineLevel="0" collapsed="false">
      <c r="B10" s="62" t="s">
        <v>115</v>
      </c>
      <c r="C10" s="63" t="s">
        <v>116</v>
      </c>
      <c r="D10" s="28" t="s">
        <v>103</v>
      </c>
      <c r="E10" s="64"/>
    </row>
    <row r="11" s="25" customFormat="true" ht="22.5" hidden="false" customHeight="true" outlineLevel="0" collapsed="false">
      <c r="B11" s="62" t="s">
        <v>117</v>
      </c>
      <c r="C11" s="63" t="s">
        <v>118</v>
      </c>
      <c r="D11" s="28" t="s">
        <v>112</v>
      </c>
      <c r="E11" s="64"/>
    </row>
    <row r="12" s="25" customFormat="true" ht="22.5" hidden="false" customHeight="true" outlineLevel="0" collapsed="false">
      <c r="B12" s="62" t="s">
        <v>119</v>
      </c>
      <c r="C12" s="63" t="s">
        <v>120</v>
      </c>
      <c r="D12" s="28" t="s">
        <v>103</v>
      </c>
      <c r="E12" s="64"/>
    </row>
    <row r="13" s="25" customFormat="true" ht="22.5" hidden="false" customHeight="true" outlineLevel="0" collapsed="false">
      <c r="B13" s="62" t="s">
        <v>121</v>
      </c>
      <c r="C13" s="63" t="s">
        <v>122</v>
      </c>
      <c r="D13" s="28" t="s">
        <v>103</v>
      </c>
      <c r="E13" s="64"/>
    </row>
    <row r="14" s="25" customFormat="true" ht="22.5" hidden="false" customHeight="true" outlineLevel="0" collapsed="false">
      <c r="B14" s="62" t="s">
        <v>123</v>
      </c>
      <c r="C14" s="63" t="s">
        <v>124</v>
      </c>
      <c r="D14" s="28" t="s">
        <v>103</v>
      </c>
      <c r="E14" s="64"/>
    </row>
    <row r="15" s="25" customFormat="true" ht="22.5" hidden="false" customHeight="true" outlineLevel="0" collapsed="false">
      <c r="B15" s="62" t="s">
        <v>125</v>
      </c>
      <c r="C15" s="63" t="s">
        <v>126</v>
      </c>
      <c r="D15" s="28" t="s">
        <v>103</v>
      </c>
      <c r="E15" s="64"/>
    </row>
    <row r="16" s="25" customFormat="true" ht="22.5" hidden="false" customHeight="true" outlineLevel="0" collapsed="false">
      <c r="B16" s="62" t="s">
        <v>127</v>
      </c>
      <c r="C16" s="63" t="s">
        <v>128</v>
      </c>
      <c r="D16" s="28" t="s">
        <v>103</v>
      </c>
      <c r="E16" s="64"/>
    </row>
    <row r="17" s="25" customFormat="true" ht="22.5" hidden="false" customHeight="true" outlineLevel="0" collapsed="false">
      <c r="B17" s="62" t="s">
        <v>129</v>
      </c>
      <c r="C17" s="63" t="s">
        <v>130</v>
      </c>
      <c r="D17" s="28" t="s">
        <v>112</v>
      </c>
      <c r="E17" s="64"/>
    </row>
    <row r="18" s="25" customFormat="true" ht="22.5" hidden="false" customHeight="true" outlineLevel="0" collapsed="false">
      <c r="B18" s="62" t="s">
        <v>131</v>
      </c>
      <c r="C18" s="63" t="s">
        <v>132</v>
      </c>
      <c r="D18" s="28" t="s">
        <v>112</v>
      </c>
      <c r="E18" s="64"/>
    </row>
    <row r="19" s="25" customFormat="true" ht="22.5" hidden="false" customHeight="true" outlineLevel="0" collapsed="false">
      <c r="B19" s="62" t="s">
        <v>133</v>
      </c>
      <c r="C19" s="63" t="s">
        <v>134</v>
      </c>
      <c r="D19" s="28" t="s">
        <v>103</v>
      </c>
      <c r="E19" s="64"/>
    </row>
    <row r="20" s="25" customFormat="true" ht="22.5" hidden="false" customHeight="true" outlineLevel="0" collapsed="false">
      <c r="B20" s="62" t="s">
        <v>135</v>
      </c>
      <c r="C20" s="63" t="s">
        <v>136</v>
      </c>
      <c r="D20" s="28" t="s">
        <v>112</v>
      </c>
      <c r="E20" s="64"/>
    </row>
    <row r="21" s="25" customFormat="true" ht="22.5" hidden="false" customHeight="true" outlineLevel="0" collapsed="false">
      <c r="B21" s="62" t="s">
        <v>137</v>
      </c>
      <c r="C21" s="63" t="s">
        <v>138</v>
      </c>
      <c r="D21" s="28" t="s">
        <v>112</v>
      </c>
      <c r="E21" s="64"/>
    </row>
    <row r="22" s="25" customFormat="true" ht="22.5" hidden="false" customHeight="true" outlineLevel="0" collapsed="false">
      <c r="B22" s="62" t="s">
        <v>139</v>
      </c>
      <c r="C22" s="63" t="s">
        <v>140</v>
      </c>
      <c r="D22" s="28" t="s">
        <v>141</v>
      </c>
      <c r="E22" s="64"/>
    </row>
    <row r="23" s="25" customFormat="true" ht="22.5" hidden="false" customHeight="true" outlineLevel="0" collapsed="false">
      <c r="B23" s="62" t="s">
        <v>142</v>
      </c>
      <c r="C23" s="63" t="s">
        <v>143</v>
      </c>
      <c r="D23" s="28" t="s">
        <v>141</v>
      </c>
      <c r="E23" s="64"/>
    </row>
    <row r="24" s="25" customFormat="true" ht="34.3" hidden="false" customHeight="false" outlineLevel="0" collapsed="false">
      <c r="B24" s="62" t="s">
        <v>144</v>
      </c>
      <c r="C24" s="65" t="s">
        <v>145</v>
      </c>
      <c r="D24" s="28" t="s">
        <v>141</v>
      </c>
      <c r="E24" s="64"/>
    </row>
    <row r="25" s="25" customFormat="true" ht="22.5" hidden="false" customHeight="true" outlineLevel="0" collapsed="false">
      <c r="B25" s="62" t="s">
        <v>146</v>
      </c>
      <c r="C25" s="63" t="s">
        <v>147</v>
      </c>
      <c r="D25" s="28" t="s">
        <v>141</v>
      </c>
      <c r="E25" s="64"/>
    </row>
    <row r="26" s="25" customFormat="true" ht="22.5" hidden="false" customHeight="true" outlineLevel="0" collapsed="false">
      <c r="B26" s="62" t="s">
        <v>148</v>
      </c>
      <c r="C26" s="63" t="s">
        <v>149</v>
      </c>
      <c r="D26" s="28" t="s">
        <v>141</v>
      </c>
      <c r="E26" s="64"/>
    </row>
    <row r="27" s="25" customFormat="true" ht="22.5" hidden="false" customHeight="true" outlineLevel="0" collapsed="false">
      <c r="B27" s="62" t="s">
        <v>150</v>
      </c>
      <c r="C27" s="63" t="s">
        <v>151</v>
      </c>
      <c r="D27" s="28" t="s">
        <v>141</v>
      </c>
      <c r="E27" s="64"/>
    </row>
    <row r="28" s="25" customFormat="true" ht="22.5" hidden="false" customHeight="true" outlineLevel="0" collapsed="false">
      <c r="B28" s="62" t="s">
        <v>152</v>
      </c>
      <c r="C28" s="63" t="s">
        <v>153</v>
      </c>
      <c r="D28" s="28" t="s">
        <v>141</v>
      </c>
      <c r="E28" s="64"/>
    </row>
    <row r="29" s="25" customFormat="true" ht="22.5" hidden="false" customHeight="true" outlineLevel="0" collapsed="false">
      <c r="B29" s="62" t="s">
        <v>154</v>
      </c>
      <c r="C29" s="63" t="s">
        <v>155</v>
      </c>
      <c r="D29" s="28" t="s">
        <v>141</v>
      </c>
      <c r="E29" s="64"/>
    </row>
    <row r="30" s="25" customFormat="true" ht="22.5" hidden="false" customHeight="true" outlineLevel="0" collapsed="false">
      <c r="B30" s="62" t="s">
        <v>156</v>
      </c>
      <c r="C30" s="63" t="s">
        <v>157</v>
      </c>
      <c r="D30" s="28" t="s">
        <v>141</v>
      </c>
      <c r="E30" s="64"/>
    </row>
    <row r="31" s="25" customFormat="true" ht="22.5" hidden="false" customHeight="true" outlineLevel="0" collapsed="false">
      <c r="B31" s="62" t="s">
        <v>158</v>
      </c>
      <c r="C31" s="63" t="s">
        <v>159</v>
      </c>
      <c r="D31" s="28" t="s">
        <v>141</v>
      </c>
      <c r="E31" s="64"/>
    </row>
    <row r="32" s="25" customFormat="true" ht="22.5" hidden="false" customHeight="true" outlineLevel="0" collapsed="false">
      <c r="B32" s="62" t="s">
        <v>160</v>
      </c>
      <c r="C32" s="63" t="s">
        <v>161</v>
      </c>
      <c r="D32" s="28" t="s">
        <v>141</v>
      </c>
      <c r="E32" s="64"/>
    </row>
    <row r="33" s="25" customFormat="true" ht="22.5" hidden="false" customHeight="true" outlineLevel="0" collapsed="false">
      <c r="B33" s="62" t="s">
        <v>162</v>
      </c>
      <c r="C33" s="63" t="s">
        <v>163</v>
      </c>
      <c r="D33" s="28" t="s">
        <v>141</v>
      </c>
      <c r="E33" s="64"/>
    </row>
    <row r="34" s="25" customFormat="true" ht="22.5" hidden="false" customHeight="true" outlineLevel="0" collapsed="false">
      <c r="B34" s="62" t="s">
        <v>164</v>
      </c>
      <c r="C34" s="63" t="s">
        <v>165</v>
      </c>
      <c r="D34" s="28" t="s">
        <v>141</v>
      </c>
      <c r="E34" s="64"/>
    </row>
    <row r="35" s="25" customFormat="true" ht="22.5" hidden="false" customHeight="true" outlineLevel="0" collapsed="false">
      <c r="B35" s="62" t="s">
        <v>166</v>
      </c>
      <c r="C35" s="63" t="s">
        <v>167</v>
      </c>
      <c r="D35" s="28" t="s">
        <v>141</v>
      </c>
      <c r="E35" s="64"/>
    </row>
    <row r="36" s="25" customFormat="true" ht="22.5" hidden="false" customHeight="true" outlineLevel="0" collapsed="false">
      <c r="B36" s="62" t="s">
        <v>168</v>
      </c>
      <c r="C36" s="63" t="s">
        <v>169</v>
      </c>
      <c r="D36" s="28" t="s">
        <v>141</v>
      </c>
      <c r="E36" s="64"/>
    </row>
    <row r="37" s="25" customFormat="true" ht="22.5" hidden="false" customHeight="true" outlineLevel="0" collapsed="false">
      <c r="B37" s="62" t="s">
        <v>170</v>
      </c>
      <c r="C37" s="63" t="s">
        <v>171</v>
      </c>
      <c r="D37" s="28" t="s">
        <v>141</v>
      </c>
      <c r="E37" s="64"/>
    </row>
    <row r="38" s="25" customFormat="true" ht="22.5" hidden="false" customHeight="true" outlineLevel="0" collapsed="false">
      <c r="B38" s="62" t="s">
        <v>172</v>
      </c>
      <c r="C38" s="63" t="s">
        <v>173</v>
      </c>
      <c r="D38" s="28" t="s">
        <v>141</v>
      </c>
      <c r="E38" s="64"/>
    </row>
    <row r="39" s="25" customFormat="true" ht="22.5" hidden="false" customHeight="true" outlineLevel="0" collapsed="false">
      <c r="B39" s="62" t="s">
        <v>174</v>
      </c>
      <c r="C39" s="63" t="s">
        <v>175</v>
      </c>
      <c r="D39" s="28" t="s">
        <v>141</v>
      </c>
      <c r="E39" s="64"/>
    </row>
    <row r="40" s="25" customFormat="true" ht="22.5" hidden="false" customHeight="true" outlineLevel="0" collapsed="false">
      <c r="B40" s="62" t="s">
        <v>176</v>
      </c>
      <c r="C40" s="63" t="s">
        <v>177</v>
      </c>
      <c r="D40" s="28" t="s">
        <v>141</v>
      </c>
      <c r="E40" s="64"/>
    </row>
    <row r="41" s="15" customFormat="true" ht="39" hidden="false" customHeight="true" outlineLevel="0" collapsed="false">
      <c r="B41" s="16" t="s">
        <v>178</v>
      </c>
      <c r="C41" s="61" t="s">
        <v>179</v>
      </c>
      <c r="D41" s="61"/>
      <c r="E41" s="61"/>
    </row>
    <row r="42" s="66" customFormat="true" ht="22.5" hidden="false" customHeight="true" outlineLevel="0" collapsed="false">
      <c r="B42" s="62" t="s">
        <v>180</v>
      </c>
      <c r="C42" s="63" t="s">
        <v>181</v>
      </c>
      <c r="D42" s="28" t="s">
        <v>141</v>
      </c>
      <c r="E42" s="64"/>
    </row>
    <row r="43" s="66" customFormat="true" ht="22.5" hidden="false" customHeight="true" outlineLevel="0" collapsed="false">
      <c r="B43" s="62" t="s">
        <v>182</v>
      </c>
      <c r="C43" s="63" t="s">
        <v>183</v>
      </c>
      <c r="D43" s="28" t="s">
        <v>38</v>
      </c>
      <c r="E43" s="64"/>
    </row>
    <row r="44" s="66" customFormat="true" ht="22.5" hidden="false" customHeight="true" outlineLevel="0" collapsed="false">
      <c r="B44" s="62" t="s">
        <v>184</v>
      </c>
      <c r="C44" s="63" t="s">
        <v>185</v>
      </c>
      <c r="D44" s="28" t="s">
        <v>27</v>
      </c>
      <c r="E44" s="64"/>
    </row>
    <row r="45" s="66" customFormat="true" ht="22.5" hidden="false" customHeight="true" outlineLevel="0" collapsed="false">
      <c r="B45" s="62" t="s">
        <v>186</v>
      </c>
      <c r="C45" s="63" t="s">
        <v>187</v>
      </c>
      <c r="D45" s="28" t="s">
        <v>31</v>
      </c>
      <c r="E45" s="64"/>
    </row>
    <row r="46" s="66" customFormat="true" ht="22.5" hidden="false" customHeight="true" outlineLevel="0" collapsed="false">
      <c r="B46" s="62" t="s">
        <v>188</v>
      </c>
      <c r="C46" s="63" t="s">
        <v>189</v>
      </c>
      <c r="D46" s="28" t="s">
        <v>42</v>
      </c>
      <c r="E46" s="64"/>
    </row>
    <row r="47" s="66" customFormat="true" ht="22.5" hidden="false" customHeight="true" outlineLevel="0" collapsed="false">
      <c r="B47" s="62" t="s">
        <v>190</v>
      </c>
      <c r="C47" s="63" t="s">
        <v>191</v>
      </c>
      <c r="D47" s="28" t="s">
        <v>112</v>
      </c>
      <c r="E47" s="64"/>
    </row>
    <row r="48" s="66" customFormat="true" ht="22.5" hidden="false" customHeight="true" outlineLevel="0" collapsed="false">
      <c r="B48" s="62" t="s">
        <v>192</v>
      </c>
      <c r="C48" s="63" t="s">
        <v>193</v>
      </c>
      <c r="D48" s="28" t="s">
        <v>103</v>
      </c>
      <c r="E48" s="64"/>
    </row>
    <row r="49" s="66" customFormat="true" ht="22.5" hidden="false" customHeight="true" outlineLevel="0" collapsed="false">
      <c r="B49" s="62" t="s">
        <v>194</v>
      </c>
      <c r="C49" s="63" t="s">
        <v>195</v>
      </c>
      <c r="D49" s="28" t="s">
        <v>47</v>
      </c>
      <c r="E49" s="64"/>
    </row>
    <row r="50" s="15" customFormat="true" ht="39" hidden="false" customHeight="true" outlineLevel="0" collapsed="false">
      <c r="B50" s="16" t="s">
        <v>196</v>
      </c>
      <c r="C50" s="61" t="s">
        <v>197</v>
      </c>
      <c r="D50" s="61"/>
      <c r="E50" s="61"/>
    </row>
    <row r="51" s="66" customFormat="true" ht="22.5" hidden="false" customHeight="true" outlineLevel="0" collapsed="false">
      <c r="B51" s="62" t="s">
        <v>198</v>
      </c>
      <c r="C51" s="63" t="s">
        <v>199</v>
      </c>
      <c r="D51" s="28" t="s">
        <v>141</v>
      </c>
      <c r="E51" s="64"/>
    </row>
    <row r="52" s="66" customFormat="true" ht="22.5" hidden="false" customHeight="true" outlineLevel="0" collapsed="false">
      <c r="B52" s="62" t="s">
        <v>200</v>
      </c>
      <c r="C52" s="63" t="s">
        <v>201</v>
      </c>
      <c r="D52" s="28" t="s">
        <v>141</v>
      </c>
      <c r="E52" s="64"/>
    </row>
    <row r="53" s="66" customFormat="true" ht="22.5" hidden="false" customHeight="true" outlineLevel="0" collapsed="false">
      <c r="B53" s="62" t="s">
        <v>202</v>
      </c>
      <c r="C53" s="63" t="s">
        <v>203</v>
      </c>
      <c r="D53" s="28" t="s">
        <v>141</v>
      </c>
      <c r="E53" s="64"/>
    </row>
    <row r="54" s="66" customFormat="true" ht="22.5" hidden="false" customHeight="true" outlineLevel="0" collapsed="false">
      <c r="B54" s="62" t="s">
        <v>204</v>
      </c>
      <c r="C54" s="63" t="s">
        <v>205</v>
      </c>
      <c r="D54" s="28" t="s">
        <v>141</v>
      </c>
      <c r="E54" s="64"/>
    </row>
    <row r="55" s="66" customFormat="true" ht="22.5" hidden="false" customHeight="true" outlineLevel="0" collapsed="false">
      <c r="B55" s="62" t="s">
        <v>206</v>
      </c>
      <c r="C55" s="63" t="s">
        <v>207</v>
      </c>
      <c r="D55" s="28" t="s">
        <v>141</v>
      </c>
      <c r="E55" s="64"/>
    </row>
    <row r="56" s="66" customFormat="true" ht="22.5" hidden="false" customHeight="true" outlineLevel="0" collapsed="false">
      <c r="B56" s="62" t="s">
        <v>208</v>
      </c>
      <c r="C56" s="63" t="s">
        <v>209</v>
      </c>
      <c r="D56" s="28" t="s">
        <v>141</v>
      </c>
      <c r="E56" s="64"/>
    </row>
    <row r="57" s="66" customFormat="true" ht="22.5" hidden="false" customHeight="true" outlineLevel="0" collapsed="false">
      <c r="B57" s="62" t="s">
        <v>210</v>
      </c>
      <c r="C57" s="63" t="s">
        <v>211</v>
      </c>
      <c r="D57" s="28" t="s">
        <v>141</v>
      </c>
      <c r="E57" s="64"/>
    </row>
    <row r="58" s="66" customFormat="true" ht="22.5" hidden="false" customHeight="true" outlineLevel="0" collapsed="false">
      <c r="B58" s="62" t="s">
        <v>212</v>
      </c>
      <c r="C58" s="63" t="s">
        <v>213</v>
      </c>
      <c r="D58" s="28" t="s">
        <v>141</v>
      </c>
      <c r="E58" s="64"/>
    </row>
    <row r="59" s="66" customFormat="true" ht="22.5" hidden="false" customHeight="true" outlineLevel="0" collapsed="false">
      <c r="B59" s="62" t="s">
        <v>214</v>
      </c>
      <c r="C59" s="63" t="s">
        <v>215</v>
      </c>
      <c r="D59" s="28" t="s">
        <v>141</v>
      </c>
      <c r="E59" s="64"/>
    </row>
    <row r="60" s="66" customFormat="true" ht="22.5" hidden="false" customHeight="true" outlineLevel="0" collapsed="false">
      <c r="B60" s="62" t="s">
        <v>216</v>
      </c>
      <c r="C60" s="63" t="s">
        <v>217</v>
      </c>
      <c r="D60" s="28" t="s">
        <v>141</v>
      </c>
      <c r="E60" s="64"/>
    </row>
    <row r="61" s="66" customFormat="true" ht="22.5" hidden="false" customHeight="true" outlineLevel="0" collapsed="false">
      <c r="B61" s="62" t="s">
        <v>218</v>
      </c>
      <c r="C61" s="63" t="s">
        <v>219</v>
      </c>
      <c r="D61" s="28" t="s">
        <v>141</v>
      </c>
      <c r="E61" s="64"/>
    </row>
    <row r="62" s="66" customFormat="true" ht="22.5" hidden="false" customHeight="true" outlineLevel="0" collapsed="false">
      <c r="B62" s="62" t="s">
        <v>220</v>
      </c>
      <c r="C62" s="63" t="s">
        <v>221</v>
      </c>
      <c r="D62" s="28" t="s">
        <v>141</v>
      </c>
      <c r="E62" s="64"/>
    </row>
    <row r="63" s="66" customFormat="true" ht="22.5" hidden="false" customHeight="true" outlineLevel="0" collapsed="false">
      <c r="B63" s="62" t="s">
        <v>222</v>
      </c>
      <c r="C63" s="63" t="s">
        <v>223</v>
      </c>
      <c r="D63" s="28" t="s">
        <v>141</v>
      </c>
      <c r="E63" s="64"/>
    </row>
    <row r="64" s="66" customFormat="true" ht="22.5" hidden="false" customHeight="true" outlineLevel="0" collapsed="false">
      <c r="B64" s="62" t="s">
        <v>224</v>
      </c>
      <c r="C64" s="63" t="s">
        <v>225</v>
      </c>
      <c r="D64" s="28" t="s">
        <v>141</v>
      </c>
      <c r="E64" s="64"/>
    </row>
    <row r="65" s="15" customFormat="true" ht="39" hidden="false" customHeight="true" outlineLevel="0" collapsed="false">
      <c r="B65" s="16" t="s">
        <v>226</v>
      </c>
      <c r="C65" s="61" t="s">
        <v>227</v>
      </c>
      <c r="D65" s="61"/>
      <c r="E65" s="61"/>
    </row>
    <row r="66" s="66" customFormat="true" ht="22.5" hidden="false" customHeight="true" outlineLevel="0" collapsed="false">
      <c r="B66" s="62" t="s">
        <v>228</v>
      </c>
      <c r="C66" s="63" t="s">
        <v>229</v>
      </c>
      <c r="D66" s="28" t="s">
        <v>141</v>
      </c>
      <c r="E66" s="64"/>
    </row>
    <row r="67" s="66" customFormat="true" ht="22.5" hidden="false" customHeight="true" outlineLevel="0" collapsed="false">
      <c r="B67" s="62" t="s">
        <v>230</v>
      </c>
      <c r="C67" s="63" t="s">
        <v>231</v>
      </c>
      <c r="D67" s="28" t="s">
        <v>141</v>
      </c>
      <c r="E67" s="64"/>
    </row>
    <row r="68" s="66" customFormat="true" ht="22.5" hidden="false" customHeight="true" outlineLevel="0" collapsed="false">
      <c r="B68" s="62" t="s">
        <v>232</v>
      </c>
      <c r="C68" s="63" t="s">
        <v>233</v>
      </c>
      <c r="D68" s="28" t="s">
        <v>141</v>
      </c>
      <c r="E68" s="64"/>
    </row>
    <row r="69" s="66" customFormat="true" ht="22.5" hidden="false" customHeight="true" outlineLevel="0" collapsed="false">
      <c r="B69" s="62" t="s">
        <v>234</v>
      </c>
      <c r="C69" s="63" t="s">
        <v>235</v>
      </c>
      <c r="D69" s="28" t="s">
        <v>141</v>
      </c>
      <c r="E69" s="64"/>
    </row>
    <row r="70" s="66" customFormat="true" ht="22.5" hidden="false" customHeight="true" outlineLevel="0" collapsed="false">
      <c r="B70" s="62" t="s">
        <v>236</v>
      </c>
      <c r="C70" s="63" t="s">
        <v>237</v>
      </c>
      <c r="D70" s="28" t="s">
        <v>141</v>
      </c>
      <c r="E70" s="64"/>
    </row>
    <row r="71" s="66" customFormat="true" ht="22.5" hidden="false" customHeight="true" outlineLevel="0" collapsed="false">
      <c r="B71" s="62" t="s">
        <v>238</v>
      </c>
      <c r="C71" s="63" t="s">
        <v>239</v>
      </c>
      <c r="D71" s="28" t="s">
        <v>141</v>
      </c>
      <c r="E71" s="64"/>
    </row>
    <row r="72" s="66" customFormat="true" ht="22.5" hidden="false" customHeight="true" outlineLevel="0" collapsed="false">
      <c r="B72" s="62" t="s">
        <v>240</v>
      </c>
      <c r="C72" s="63" t="s">
        <v>241</v>
      </c>
      <c r="D72" s="28" t="s">
        <v>141</v>
      </c>
      <c r="E72" s="64"/>
    </row>
    <row r="73" s="66" customFormat="true" ht="22.5" hidden="false" customHeight="true" outlineLevel="0" collapsed="false">
      <c r="B73" s="62" t="s">
        <v>242</v>
      </c>
      <c r="C73" s="63" t="s">
        <v>243</v>
      </c>
      <c r="D73" s="28" t="s">
        <v>141</v>
      </c>
      <c r="E73" s="64"/>
    </row>
    <row r="74" s="66" customFormat="true" ht="22.5" hidden="false" customHeight="true" outlineLevel="0" collapsed="false">
      <c r="B74" s="62" t="s">
        <v>244</v>
      </c>
      <c r="C74" s="63" t="s">
        <v>245</v>
      </c>
      <c r="D74" s="28" t="s">
        <v>141</v>
      </c>
      <c r="E74" s="64"/>
    </row>
    <row r="75" s="66" customFormat="true" ht="22.5" hidden="false" customHeight="true" outlineLevel="0" collapsed="false">
      <c r="B75" s="62" t="s">
        <v>246</v>
      </c>
      <c r="C75" s="63" t="s">
        <v>247</v>
      </c>
      <c r="D75" s="28" t="s">
        <v>141</v>
      </c>
      <c r="E75" s="64"/>
    </row>
    <row r="76" s="66" customFormat="true" ht="22.5" hidden="false" customHeight="true" outlineLevel="0" collapsed="false">
      <c r="B76" s="62" t="s">
        <v>248</v>
      </c>
      <c r="C76" s="63" t="s">
        <v>249</v>
      </c>
      <c r="D76" s="28" t="s">
        <v>141</v>
      </c>
      <c r="E76" s="64"/>
    </row>
    <row r="77" s="66" customFormat="true" ht="22.5" hidden="false" customHeight="true" outlineLevel="0" collapsed="false">
      <c r="B77" s="62" t="s">
        <v>250</v>
      </c>
      <c r="C77" s="63" t="s">
        <v>251</v>
      </c>
      <c r="D77" s="28" t="s">
        <v>141</v>
      </c>
      <c r="E77" s="64"/>
    </row>
    <row r="78" s="66" customFormat="true" ht="22.5" hidden="false" customHeight="true" outlineLevel="0" collapsed="false">
      <c r="B78" s="62" t="s">
        <v>252</v>
      </c>
      <c r="C78" s="63" t="s">
        <v>253</v>
      </c>
      <c r="D78" s="28" t="s">
        <v>141</v>
      </c>
      <c r="E78" s="64"/>
    </row>
    <row r="79" s="66" customFormat="true" ht="22.5" hidden="false" customHeight="true" outlineLevel="0" collapsed="false">
      <c r="B79" s="62" t="s">
        <v>254</v>
      </c>
      <c r="C79" s="63" t="s">
        <v>255</v>
      </c>
      <c r="D79" s="28" t="s">
        <v>141</v>
      </c>
      <c r="E79" s="64"/>
    </row>
    <row r="80" s="66" customFormat="true" ht="22.5" hidden="false" customHeight="true" outlineLevel="0" collapsed="false">
      <c r="B80" s="62" t="s">
        <v>256</v>
      </c>
      <c r="C80" s="63" t="s">
        <v>257</v>
      </c>
      <c r="D80" s="28" t="s">
        <v>141</v>
      </c>
      <c r="E80" s="64"/>
    </row>
    <row r="81" s="66" customFormat="true" ht="22.5" hidden="false" customHeight="true" outlineLevel="0" collapsed="false">
      <c r="B81" s="62" t="s">
        <v>258</v>
      </c>
      <c r="C81" s="63" t="s">
        <v>259</v>
      </c>
      <c r="D81" s="28" t="s">
        <v>141</v>
      </c>
      <c r="E81" s="64"/>
    </row>
    <row r="82" s="66" customFormat="true" ht="22.5" hidden="false" customHeight="true" outlineLevel="0" collapsed="false">
      <c r="B82" s="62" t="s">
        <v>260</v>
      </c>
      <c r="C82" s="63" t="s">
        <v>261</v>
      </c>
      <c r="D82" s="28" t="s">
        <v>141</v>
      </c>
      <c r="E82" s="64"/>
    </row>
    <row r="83" s="66" customFormat="true" ht="22.5" hidden="false" customHeight="true" outlineLevel="0" collapsed="false">
      <c r="B83" s="62" t="s">
        <v>262</v>
      </c>
      <c r="C83" s="63" t="s">
        <v>263</v>
      </c>
      <c r="D83" s="28" t="s">
        <v>141</v>
      </c>
      <c r="E83" s="64"/>
    </row>
    <row r="84" s="66" customFormat="true" ht="22.5" hidden="false" customHeight="true" outlineLevel="0" collapsed="false">
      <c r="B84" s="62" t="s">
        <v>264</v>
      </c>
      <c r="C84" s="63" t="s">
        <v>265</v>
      </c>
      <c r="D84" s="28" t="s">
        <v>141</v>
      </c>
      <c r="E84" s="64"/>
    </row>
    <row r="85" s="66" customFormat="true" ht="22.5" hidden="false" customHeight="true" outlineLevel="0" collapsed="false">
      <c r="B85" s="62" t="s">
        <v>266</v>
      </c>
      <c r="C85" s="63" t="s">
        <v>267</v>
      </c>
      <c r="D85" s="28" t="s">
        <v>141</v>
      </c>
      <c r="E85" s="64"/>
    </row>
    <row r="86" s="66" customFormat="true" ht="22.5" hidden="false" customHeight="true" outlineLevel="0" collapsed="false">
      <c r="B86" s="62" t="s">
        <v>268</v>
      </c>
      <c r="C86" s="63" t="s">
        <v>269</v>
      </c>
      <c r="D86" s="28" t="s">
        <v>141</v>
      </c>
      <c r="E86" s="64"/>
    </row>
    <row r="87" s="66" customFormat="true" ht="22.5" hidden="false" customHeight="true" outlineLevel="0" collapsed="false">
      <c r="B87" s="62" t="s">
        <v>270</v>
      </c>
      <c r="C87" s="63" t="s">
        <v>271</v>
      </c>
      <c r="D87" s="28" t="s">
        <v>141</v>
      </c>
      <c r="E87" s="64"/>
    </row>
    <row r="88" s="66" customFormat="true" ht="22.5" hidden="false" customHeight="true" outlineLevel="0" collapsed="false">
      <c r="B88" s="62" t="s">
        <v>272</v>
      </c>
      <c r="C88" s="63" t="s">
        <v>273</v>
      </c>
      <c r="D88" s="28" t="s">
        <v>141</v>
      </c>
      <c r="E88" s="64"/>
    </row>
    <row r="89" s="66" customFormat="true" ht="22.5" hidden="false" customHeight="true" outlineLevel="0" collapsed="false">
      <c r="B89" s="62" t="s">
        <v>274</v>
      </c>
      <c r="C89" s="63" t="s">
        <v>275</v>
      </c>
      <c r="D89" s="28" t="s">
        <v>141</v>
      </c>
      <c r="E89" s="64"/>
    </row>
    <row r="90" s="66" customFormat="true" ht="22.5" hidden="false" customHeight="true" outlineLevel="0" collapsed="false">
      <c r="B90" s="62" t="s">
        <v>276</v>
      </c>
      <c r="C90" s="63" t="s">
        <v>277</v>
      </c>
      <c r="D90" s="28" t="s">
        <v>141</v>
      </c>
      <c r="E90" s="64"/>
    </row>
    <row r="91" s="66" customFormat="true" ht="22.5" hidden="false" customHeight="true" outlineLevel="0" collapsed="false">
      <c r="B91" s="62" t="s">
        <v>278</v>
      </c>
      <c r="C91" s="63" t="s">
        <v>279</v>
      </c>
      <c r="D91" s="28" t="s">
        <v>141</v>
      </c>
      <c r="E91" s="64"/>
    </row>
    <row r="92" s="66" customFormat="true" ht="22.5" hidden="false" customHeight="true" outlineLevel="0" collapsed="false">
      <c r="B92" s="62" t="s">
        <v>280</v>
      </c>
      <c r="C92" s="63" t="s">
        <v>281</v>
      </c>
      <c r="D92" s="28" t="s">
        <v>141</v>
      </c>
      <c r="E92" s="64"/>
    </row>
    <row r="93" s="66" customFormat="true" ht="22.5" hidden="false" customHeight="true" outlineLevel="0" collapsed="false">
      <c r="B93" s="62" t="s">
        <v>282</v>
      </c>
      <c r="C93" s="63" t="s">
        <v>283</v>
      </c>
      <c r="D93" s="28" t="s">
        <v>141</v>
      </c>
      <c r="E93" s="64"/>
    </row>
    <row r="94" s="66" customFormat="true" ht="22.5" hidden="false" customHeight="true" outlineLevel="0" collapsed="false">
      <c r="B94" s="62" t="s">
        <v>284</v>
      </c>
      <c r="C94" s="63" t="s">
        <v>285</v>
      </c>
      <c r="D94" s="28" t="s">
        <v>141</v>
      </c>
      <c r="E94" s="64"/>
    </row>
    <row r="95" s="66" customFormat="true" ht="22.5" hidden="false" customHeight="true" outlineLevel="0" collapsed="false">
      <c r="B95" s="62" t="s">
        <v>286</v>
      </c>
      <c r="C95" s="63" t="s">
        <v>287</v>
      </c>
      <c r="D95" s="28" t="s">
        <v>141</v>
      </c>
      <c r="E95" s="64"/>
    </row>
    <row r="96" s="66" customFormat="true" ht="22.5" hidden="false" customHeight="true" outlineLevel="0" collapsed="false">
      <c r="B96" s="62" t="s">
        <v>288</v>
      </c>
      <c r="C96" s="63" t="s">
        <v>289</v>
      </c>
      <c r="D96" s="28" t="s">
        <v>141</v>
      </c>
      <c r="E96" s="64"/>
    </row>
    <row r="97" s="66" customFormat="true" ht="22.5" hidden="false" customHeight="true" outlineLevel="0" collapsed="false">
      <c r="B97" s="62" t="s">
        <v>290</v>
      </c>
      <c r="C97" s="63" t="s">
        <v>291</v>
      </c>
      <c r="D97" s="28" t="s">
        <v>141</v>
      </c>
      <c r="E97" s="64"/>
    </row>
    <row r="98" s="66" customFormat="true" ht="22.5" hidden="false" customHeight="true" outlineLevel="0" collapsed="false">
      <c r="B98" s="62" t="s">
        <v>292</v>
      </c>
      <c r="C98" s="63" t="s">
        <v>293</v>
      </c>
      <c r="D98" s="28" t="s">
        <v>141</v>
      </c>
      <c r="E98" s="64"/>
    </row>
    <row r="99" s="66" customFormat="true" ht="22.5" hidden="false" customHeight="true" outlineLevel="0" collapsed="false">
      <c r="B99" s="62" t="s">
        <v>294</v>
      </c>
      <c r="C99" s="63" t="s">
        <v>295</v>
      </c>
      <c r="D99" s="28" t="s">
        <v>141</v>
      </c>
      <c r="E99" s="64"/>
    </row>
    <row r="100" s="71" customFormat="true" ht="17.9" hidden="false" customHeight="false" outlineLevel="0" collapsed="false">
      <c r="A100" s="67"/>
      <c r="B100" s="68"/>
      <c r="C100" s="69"/>
      <c r="D100" s="40" t="n">
        <f aca="false">COUNTA(D3:D99)</f>
        <v>93</v>
      </c>
      <c r="E100" s="70" t="s">
        <v>296</v>
      </c>
    </row>
    <row r="101" s="71" customFormat="true" ht="15" hidden="false" customHeight="false" outlineLevel="0" collapsed="false">
      <c r="A101" s="72"/>
      <c r="B101" s="72"/>
      <c r="C101" s="73"/>
      <c r="D101" s="68"/>
      <c r="E101" s="72"/>
    </row>
    <row r="102" s="71" customFormat="true" ht="15" hidden="false" customHeight="false" outlineLevel="0" collapsed="false">
      <c r="A102" s="72"/>
      <c r="B102" s="72"/>
      <c r="C102" s="73"/>
      <c r="D102" s="68"/>
      <c r="E102" s="72"/>
    </row>
    <row r="103" s="71" customFormat="true" ht="15" hidden="false" customHeight="false" outlineLevel="0" collapsed="false">
      <c r="A103" s="72"/>
      <c r="B103" s="72"/>
      <c r="C103" s="73"/>
      <c r="D103" s="68"/>
      <c r="E103" s="72"/>
    </row>
    <row r="104" s="71" customFormat="true" ht="15" hidden="false" customHeight="false" outlineLevel="0" collapsed="false">
      <c r="A104" s="72"/>
      <c r="B104" s="72"/>
      <c r="C104" s="73"/>
      <c r="D104" s="68"/>
      <c r="E104" s="72"/>
    </row>
    <row r="105" s="71" customFormat="true" ht="15" hidden="false" customHeight="false" outlineLevel="0" collapsed="false">
      <c r="A105" s="72"/>
      <c r="B105" s="72"/>
      <c r="C105" s="73"/>
      <c r="D105" s="68"/>
      <c r="E105" s="72"/>
    </row>
    <row r="106" s="71" customFormat="true" ht="15" hidden="false" customHeight="false" outlineLevel="0" collapsed="false">
      <c r="A106" s="72"/>
      <c r="B106" s="72"/>
      <c r="C106" s="73"/>
      <c r="D106" s="68"/>
      <c r="E106" s="72"/>
    </row>
    <row r="107" s="71" customFormat="true" ht="15" hidden="false" customHeight="false" outlineLevel="0" collapsed="false">
      <c r="A107" s="72"/>
      <c r="B107" s="72"/>
      <c r="C107" s="73"/>
      <c r="D107" s="68"/>
      <c r="E107" s="72"/>
    </row>
    <row r="108" s="71" customFormat="true" ht="15" hidden="false" customHeight="false" outlineLevel="0" collapsed="false">
      <c r="A108" s="72"/>
      <c r="B108" s="72"/>
      <c r="C108" s="73"/>
      <c r="D108" s="68"/>
      <c r="E108" s="72"/>
    </row>
    <row r="109" s="71" customFormat="true" ht="15" hidden="false" customHeight="false" outlineLevel="0" collapsed="false">
      <c r="A109" s="72"/>
      <c r="B109" s="72"/>
      <c r="C109" s="73"/>
      <c r="D109" s="68"/>
      <c r="E109" s="72"/>
    </row>
    <row r="110" s="71" customFormat="true" ht="15" hidden="false" customHeight="false" outlineLevel="0" collapsed="false">
      <c r="A110" s="72"/>
      <c r="B110" s="72"/>
      <c r="C110" s="73"/>
      <c r="D110" s="68"/>
      <c r="E110" s="72"/>
    </row>
  </sheetData>
  <mergeCells count="5">
    <mergeCell ref="B1:E1"/>
    <mergeCell ref="C3:E3"/>
    <mergeCell ref="C41:E41"/>
    <mergeCell ref="C50:E50"/>
    <mergeCell ref="C65:E65"/>
  </mergeCells>
  <conditionalFormatting sqref="D66:D99">
    <cfRule type="containsText" priority="10" operator="containsText" aboveAverage="0" equalAverage="0" bottom="0" percent="0" rank="0" text="Initial" dxfId="262">
      <formula>NOT(ISERROR(SEARCH("Initial",D66)))</formula>
    </cfRule>
    <cfRule type="containsText" priority="11" operator="containsText" aboveAverage="0" equalAverage="0" bottom="0" percent="0" rank="0" text="Nonexistent" dxfId="263">
      <formula>NOT(ISERROR(SEARCH("Nonexistent",D66)))</formula>
    </cfRule>
    <cfRule type="expression" priority="12" aboveAverage="0" equalAverage="0" bottom="0" percent="0" rank="0" text="" dxfId="264">
      <formula>_xludf.style(VLOOKUP(D66,#ref!,2,0))</formula>
    </cfRule>
  </conditionalFormatting>
  <conditionalFormatting sqref="D51:D64">
    <cfRule type="containsText" priority="21" operator="containsText" aboveAverage="0" equalAverage="0" bottom="0" percent="0" rank="0" text="Initial" dxfId="273">
      <formula>NOT(ISERROR(SEARCH("Initial",D51)))</formula>
    </cfRule>
    <cfRule type="containsText" priority="22" operator="containsText" aboveAverage="0" equalAverage="0" bottom="0" percent="0" rank="0" text="Nonexistent" dxfId="274">
      <formula>NOT(ISERROR(SEARCH("Nonexistent",D51)))</formula>
    </cfRule>
    <cfRule type="expression" priority="23" aboveAverage="0" equalAverage="0" bottom="0" percent="0" rank="0" text="" dxfId="275">
      <formula>_xludf.style(VLOOKUP(D51,#ref!,2,0))</formula>
    </cfRule>
  </conditionalFormatting>
  <conditionalFormatting sqref="D4:D40">
    <cfRule type="containsText" priority="32" operator="containsText" aboveAverage="0" equalAverage="0" bottom="0" percent="0" rank="0" text="Initial" dxfId="284">
      <formula>NOT(ISERROR(SEARCH("Initial",D4)))</formula>
    </cfRule>
    <cfRule type="containsText" priority="33" operator="containsText" aboveAverage="0" equalAverage="0" bottom="0" percent="0" rank="0" text="Nonexistent" dxfId="285">
      <formula>NOT(ISERROR(SEARCH("Nonexistent",D4)))</formula>
    </cfRule>
    <cfRule type="expression" priority="34" aboveAverage="0" equalAverage="0" bottom="0" percent="0" rank="0" text="" dxfId="286">
      <formula>_xludf.style(VLOOKUP(D4,#ref!,2,0))</formula>
    </cfRule>
  </conditionalFormatting>
  <conditionalFormatting sqref="D48:D49">
    <cfRule type="containsText" priority="43" operator="containsText" aboveAverage="0" equalAverage="0" bottom="0" percent="0" rank="0" text="Initial" dxfId="295">
      <formula>NOT(ISERROR(SEARCH("Initial",D48)))</formula>
    </cfRule>
    <cfRule type="containsText" priority="44" operator="containsText" aboveAverage="0" equalAverage="0" bottom="0" percent="0" rank="0" text="Nonexistent" dxfId="296">
      <formula>NOT(ISERROR(SEARCH("Nonexistent",D48)))</formula>
    </cfRule>
    <cfRule type="expression" priority="45" aboveAverage="0" equalAverage="0" bottom="0" percent="0" rank="0" text="" dxfId="297">
      <formula>_xludf.style(VLOOKUP(D48,#ref!,2,0))</formula>
    </cfRule>
  </conditionalFormatting>
  <conditionalFormatting sqref="D42:D47">
    <cfRule type="containsText" priority="54" operator="containsText" aboveAverage="0" equalAverage="0" bottom="0" percent="0" rank="0" text="Initial" dxfId="306">
      <formula>NOT(ISERROR(SEARCH("Initial",D42)))</formula>
    </cfRule>
    <cfRule type="containsText" priority="55" operator="containsText" aboveAverage="0" equalAverage="0" bottom="0" percent="0" rank="0" text="Nonexistent" dxfId="307">
      <formula>NOT(ISERROR(SEARCH("Nonexistent",D42)))</formula>
    </cfRule>
    <cfRule type="expression" priority="56" aboveAverage="0" equalAverage="0" bottom="0" percent="0" rank="0" text="" dxfId="308">
      <formula>_xludf.style(VLOOKUP(D42,#ref!,2,0))</formula>
    </cfRule>
  </conditionalFormatting>
  <dataValidations count="1">
    <dataValidation allowBlank="true" errorStyle="stop" operator="equal" promptTitle="Select status" showDropDown="false" showErrorMessage="true" showInputMessage="true" sqref="D4:D40 D42:D49 D51:D64 D66:D99" type="list">
      <formula1>Metrics!$B$3:$B$10</formula1>
      <formula2>0</formula2>
    </dataValidation>
  </dataValidations>
  <printOptions headings="false" gridLines="true" gridLinesSet="true" horizontalCentered="false" verticalCentered="false"/>
  <pageMargins left="0.39375" right="0.295138888888889" top="0.295138888888889" bottom="0.315972222222222" header="0.511811023622047" footer="0.177083333333333"/>
  <pageSetup paperSize="9" scale="100" fitToWidth="1" fitToHeight="15" pageOrder="downThenOver" orientation="portrait" blackAndWhite="false" draft="false" cellComments="none" horizontalDpi="300" verticalDpi="300" copies="1"/>
  <headerFooter differentFirst="false" differentOddEven="false">
    <oddHeader/>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 operator="equal" id="{4257B0C0-A0EF-4B57-89CC-F711A6A7D813}">
            <xm:f>Metrics!$B$10</xm:f>
            <x14:dxf>
              <font>
                <color rgb="FFFFFFFF"/>
              </font>
              <fill>
                <patternFill>
                  <bgColor theme="0" tint="-0.35"/>
                </patternFill>
              </fill>
            </x14:dxf>
          </x14:cfRule>
          <x14:cfRule type="cellIs" priority="3" operator="equal" id="{6547E565-8D8F-4428-804D-15A8E96DF1D5}">
            <xm:f>Metrics!$B$9</xm:f>
            <x14:dxf>
              <font>
                <color rgb="FFFFFFFF"/>
              </font>
              <fill>
                <patternFill>
                  <bgColor rgb="FF336600"/>
                </patternFill>
              </fill>
            </x14:dxf>
          </x14:cfRule>
          <x14:cfRule type="cellIs" priority="4" operator="equal" id="{E9811A60-9037-4846-A98E-8494EEC54A2F}">
            <xm:f>Metrics!$B$8</xm:f>
            <x14:dxf>
              <font>
                <color rgb="FFFFFFFF"/>
              </font>
              <fill>
                <patternFill>
                  <bgColor rgb="FF92D050"/>
                </patternFill>
              </fill>
            </x14:dxf>
          </x14:cfRule>
          <x14:cfRule type="cellIs" priority="5" operator="equal" id="{7A341B92-1E90-4573-964B-31C3CDAEE25D}">
            <xm:f>Metrics!$B$7</xm:f>
            <x14:dxf>
              <font>
                <color rgb="FFFFFFFF"/>
              </font>
              <fill>
                <patternFill>
                  <bgColor rgb="FFFFC000"/>
                </patternFill>
              </fill>
            </x14:dxf>
          </x14:cfRule>
          <x14:cfRule type="cellIs" priority="6" operator="equal" id="{98ADF97D-4BB9-4900-BF22-E572569A3179}">
            <xm:f>Metrics!$B$6</xm:f>
            <x14:dxf>
              <font>
                <color rgb="FFFFFFFF"/>
              </font>
              <fill>
                <patternFill>
                  <bgColor theme="2" tint="-0.5"/>
                </patternFill>
              </fill>
            </x14:dxf>
          </x14:cfRule>
          <x14:cfRule type="cellIs" priority="7" operator="equal" id="{6E64A53C-D3EE-4ED0-B2B2-FA859870112F}">
            <xm:f>Metrics!$B$5</xm:f>
            <x14:dxf>
              <font>
                <color rgb="FFFFFFFF"/>
              </font>
              <fill>
                <patternFill>
                  <bgColor rgb="FFC00000"/>
                </patternFill>
              </fill>
            </x14:dxf>
          </x14:cfRule>
          <x14:cfRule type="cellIs" priority="8" operator="equal" id="{30AC30A0-D153-42A1-9B80-8DA800FE5BA0}">
            <xm:f>Metrics!$B$4</xm:f>
            <x14:dxf>
              <font>
                <color rgb="FFFFFFFF"/>
              </font>
              <fill>
                <patternFill>
                  <bgColor rgb="FFFF0000"/>
                </patternFill>
              </fill>
            </x14:dxf>
          </x14:cfRule>
          <x14:cfRule type="cellIs" priority="9" operator="equal" id="{5BB43FD2-1FEC-4325-BE40-A5803ED0F13F}">
            <xm:f>Metrics!$B$3</xm:f>
            <x14:dxf>
              <font>
                <color rgb="FFD9D9D9"/>
              </font>
              <fill>
                <patternFill>
                  <bgColor theme="0"/>
                </patternFill>
              </fill>
            </x14:dxf>
          </x14:cfRule>
          <xm:sqref>D66:D99</xm:sqref>
        </x14:conditionalFormatting>
        <x14:conditionalFormatting xmlns:xm="http://schemas.microsoft.com/office/excel/2006/main">
          <x14:cfRule type="cellIs" priority="13" operator="equal" id="{D0605A63-10A1-4CD4-8761-F45128F476E5}">
            <xm:f>Metrics!$B$10</xm:f>
            <x14:dxf>
              <font>
                <color rgb="FFFFFFFF"/>
              </font>
              <fill>
                <patternFill>
                  <bgColor theme="0" tint="-0.35"/>
                </patternFill>
              </fill>
            </x14:dxf>
          </x14:cfRule>
          <x14:cfRule type="cellIs" priority="14" operator="equal" id="{DF3946CC-D017-45AE-8C19-A4D7D1DF6497}">
            <xm:f>Metrics!$B$9</xm:f>
            <x14:dxf>
              <font>
                <color rgb="FFFFFFFF"/>
              </font>
              <fill>
                <patternFill>
                  <bgColor rgb="FF336600"/>
                </patternFill>
              </fill>
            </x14:dxf>
          </x14:cfRule>
          <x14:cfRule type="cellIs" priority="15" operator="equal" id="{509A5ADF-B918-4AA5-8850-F85441DC7E93}">
            <xm:f>Metrics!$B$8</xm:f>
            <x14:dxf>
              <font>
                <color rgb="FFFFFFFF"/>
              </font>
              <fill>
                <patternFill>
                  <bgColor rgb="FF92D050"/>
                </patternFill>
              </fill>
            </x14:dxf>
          </x14:cfRule>
          <x14:cfRule type="cellIs" priority="16" operator="equal" id="{41BAC62C-55D0-49B6-A0D0-7B6545334F45}">
            <xm:f>Metrics!$B$7</xm:f>
            <x14:dxf>
              <font>
                <color rgb="FFFFFFFF"/>
              </font>
              <fill>
                <patternFill>
                  <bgColor rgb="FFFFC000"/>
                </patternFill>
              </fill>
            </x14:dxf>
          </x14:cfRule>
          <x14:cfRule type="cellIs" priority="17" operator="equal" id="{3DCF8631-762D-41A2-9B99-BDDA970042A3}">
            <xm:f>Metrics!$B$6</xm:f>
            <x14:dxf>
              <font>
                <color rgb="FFFFFFFF"/>
              </font>
              <fill>
                <patternFill>
                  <bgColor theme="2" tint="-0.5"/>
                </patternFill>
              </fill>
            </x14:dxf>
          </x14:cfRule>
          <x14:cfRule type="cellIs" priority="18" operator="equal" id="{C7CFEB6A-909A-43C0-AFD9-003657A45012}">
            <xm:f>Metrics!$B$5</xm:f>
            <x14:dxf>
              <font>
                <color rgb="FFFFFFFF"/>
              </font>
              <fill>
                <patternFill>
                  <bgColor rgb="FFC00000"/>
                </patternFill>
              </fill>
            </x14:dxf>
          </x14:cfRule>
          <x14:cfRule type="cellIs" priority="19" operator="equal" id="{C6BFA535-E560-46DD-8BD3-65D7E6A79963}">
            <xm:f>Metrics!$B$4</xm:f>
            <x14:dxf>
              <font>
                <color rgb="FFFFFFFF"/>
              </font>
              <fill>
                <patternFill>
                  <bgColor rgb="FFFF0000"/>
                </patternFill>
              </fill>
            </x14:dxf>
          </x14:cfRule>
          <x14:cfRule type="cellIs" priority="20" operator="equal" id="{86172959-CEA0-4810-9E55-377798F09DEB}">
            <xm:f>Metrics!$B$3</xm:f>
            <x14:dxf>
              <font>
                <color rgb="FFD9D9D9"/>
              </font>
              <fill>
                <patternFill>
                  <bgColor theme="0"/>
                </patternFill>
              </fill>
            </x14:dxf>
          </x14:cfRule>
          <xm:sqref>D51:D64</xm:sqref>
        </x14:conditionalFormatting>
        <x14:conditionalFormatting xmlns:xm="http://schemas.microsoft.com/office/excel/2006/main">
          <x14:cfRule type="cellIs" priority="24" operator="equal" id="{4FF53333-34EC-45E7-BC21-FA55B77629B9}">
            <xm:f>Metrics!$B$10</xm:f>
            <x14:dxf>
              <font>
                <color rgb="FFFFFFFF"/>
              </font>
              <fill>
                <patternFill>
                  <bgColor theme="0" tint="-0.35"/>
                </patternFill>
              </fill>
            </x14:dxf>
          </x14:cfRule>
          <x14:cfRule type="cellIs" priority="25" operator="equal" id="{D0E593FE-4378-4652-83B8-9CF6889059FF}">
            <xm:f>Metrics!$B$9</xm:f>
            <x14:dxf>
              <font>
                <color rgb="FFFFFFFF"/>
              </font>
              <fill>
                <patternFill>
                  <bgColor rgb="FF336600"/>
                </patternFill>
              </fill>
            </x14:dxf>
          </x14:cfRule>
          <x14:cfRule type="cellIs" priority="26" operator="equal" id="{CE69DD84-70CF-4CF3-9D7D-5B622462B9FB}">
            <xm:f>Metrics!$B$8</xm:f>
            <x14:dxf>
              <font>
                <color rgb="FFFFFFFF"/>
              </font>
              <fill>
                <patternFill>
                  <bgColor rgb="FF92D050"/>
                </patternFill>
              </fill>
            </x14:dxf>
          </x14:cfRule>
          <x14:cfRule type="cellIs" priority="27" operator="equal" id="{E7808D46-7CC9-499C-BF3D-75649BC41748}">
            <xm:f>Metrics!$B$7</xm:f>
            <x14:dxf>
              <font>
                <color rgb="FFFFFFFF"/>
              </font>
              <fill>
                <patternFill>
                  <bgColor rgb="FFFFC000"/>
                </patternFill>
              </fill>
            </x14:dxf>
          </x14:cfRule>
          <x14:cfRule type="cellIs" priority="28" operator="equal" id="{20B0C43B-E68F-4256-8949-3F8EAB5FB647}">
            <xm:f>Metrics!$B$6</xm:f>
            <x14:dxf>
              <font>
                <color rgb="FFFFFFFF"/>
              </font>
              <fill>
                <patternFill>
                  <bgColor theme="2" tint="-0.5"/>
                </patternFill>
              </fill>
            </x14:dxf>
          </x14:cfRule>
          <x14:cfRule type="cellIs" priority="29" operator="equal" id="{77B36C12-F2EA-4861-9393-895B9AE61B40}">
            <xm:f>Metrics!$B$5</xm:f>
            <x14:dxf>
              <font>
                <color rgb="FFFFFFFF"/>
              </font>
              <fill>
                <patternFill>
                  <bgColor rgb="FFC00000"/>
                </patternFill>
              </fill>
            </x14:dxf>
          </x14:cfRule>
          <x14:cfRule type="cellIs" priority="30" operator="equal" id="{EAE411DE-EE10-4D60-A5F4-2723F423BCD9}">
            <xm:f>Metrics!$B$4</xm:f>
            <x14:dxf>
              <font>
                <color rgb="FFFFFFFF"/>
              </font>
              <fill>
                <patternFill>
                  <bgColor rgb="FFFF0000"/>
                </patternFill>
              </fill>
            </x14:dxf>
          </x14:cfRule>
          <x14:cfRule type="cellIs" priority="31" operator="equal" id="{191D5FB9-E5BA-44A0-A8BB-FB9CD2EDE737}">
            <xm:f>Metrics!$B$3</xm:f>
            <x14:dxf>
              <font>
                <color rgb="FFD9D9D9"/>
              </font>
              <fill>
                <patternFill>
                  <bgColor theme="0"/>
                </patternFill>
              </fill>
            </x14:dxf>
          </x14:cfRule>
          <xm:sqref>D4:D40</xm:sqref>
        </x14:conditionalFormatting>
        <x14:conditionalFormatting xmlns:xm="http://schemas.microsoft.com/office/excel/2006/main">
          <x14:cfRule type="cellIs" priority="35" operator="equal" id="{D118F335-616D-4D5F-909E-9BD89680DCF0}">
            <xm:f>Metrics!$B$10</xm:f>
            <x14:dxf>
              <font>
                <color rgb="FFFFFFFF"/>
              </font>
              <fill>
                <patternFill>
                  <bgColor theme="0" tint="-0.35"/>
                </patternFill>
              </fill>
            </x14:dxf>
          </x14:cfRule>
          <x14:cfRule type="cellIs" priority="36" operator="equal" id="{28D36DD9-58E1-41FB-8B90-F3A964765656}">
            <xm:f>Metrics!$B$9</xm:f>
            <x14:dxf>
              <font>
                <color rgb="FFFFFFFF"/>
              </font>
              <fill>
                <patternFill>
                  <bgColor rgb="FF336600"/>
                </patternFill>
              </fill>
            </x14:dxf>
          </x14:cfRule>
          <x14:cfRule type="cellIs" priority="37" operator="equal" id="{5FB5C414-BF71-4C4B-AB85-C052BA116737}">
            <xm:f>Metrics!$B$8</xm:f>
            <x14:dxf>
              <font>
                <color rgb="FFFFFFFF"/>
              </font>
              <fill>
                <patternFill>
                  <bgColor rgb="FF92D050"/>
                </patternFill>
              </fill>
            </x14:dxf>
          </x14:cfRule>
          <x14:cfRule type="cellIs" priority="38" operator="equal" id="{382E3516-DF75-4530-A219-16E2D097F640}">
            <xm:f>Metrics!$B$7</xm:f>
            <x14:dxf>
              <font>
                <color rgb="FFFFFFFF"/>
              </font>
              <fill>
                <patternFill>
                  <bgColor rgb="FFFFC000"/>
                </patternFill>
              </fill>
            </x14:dxf>
          </x14:cfRule>
          <x14:cfRule type="cellIs" priority="39" operator="equal" id="{34561274-5170-4C90-92C9-3D74BB34FDD3}">
            <xm:f>Metrics!$B$6</xm:f>
            <x14:dxf>
              <font>
                <color rgb="FFFFFFFF"/>
              </font>
              <fill>
                <patternFill>
                  <bgColor theme="2" tint="-0.5"/>
                </patternFill>
              </fill>
            </x14:dxf>
          </x14:cfRule>
          <x14:cfRule type="cellIs" priority="40" operator="equal" id="{C46D9736-DF26-42CA-B13C-58E799AB14B4}">
            <xm:f>Metrics!$B$5</xm:f>
            <x14:dxf>
              <font>
                <color rgb="FFFFFFFF"/>
              </font>
              <fill>
                <patternFill>
                  <bgColor rgb="FFC00000"/>
                </patternFill>
              </fill>
            </x14:dxf>
          </x14:cfRule>
          <x14:cfRule type="cellIs" priority="41" operator="equal" id="{7F519A32-1CDA-4C48-BC5B-9E785AE44F19}">
            <xm:f>Metrics!$B$4</xm:f>
            <x14:dxf>
              <font>
                <color rgb="FFFFFFFF"/>
              </font>
              <fill>
                <patternFill>
                  <bgColor rgb="FFFF0000"/>
                </patternFill>
              </fill>
            </x14:dxf>
          </x14:cfRule>
          <x14:cfRule type="cellIs" priority="42" operator="equal" id="{B2CEB0D4-CC94-4A6D-82CE-0065BE7DFAF6}">
            <xm:f>Metrics!$B$3</xm:f>
            <x14:dxf>
              <font>
                <color rgb="FFD9D9D9"/>
              </font>
              <fill>
                <patternFill>
                  <bgColor theme="0"/>
                </patternFill>
              </fill>
            </x14:dxf>
          </x14:cfRule>
          <xm:sqref>D48:D49</xm:sqref>
        </x14:conditionalFormatting>
        <x14:conditionalFormatting xmlns:xm="http://schemas.microsoft.com/office/excel/2006/main">
          <x14:cfRule type="cellIs" priority="46" operator="equal" id="{B3B03A70-2ACD-4FDD-BAE4-FACE683253B0}">
            <xm:f>Metrics!$B$10</xm:f>
            <x14:dxf>
              <font>
                <color rgb="FFFFFFFF"/>
              </font>
              <fill>
                <patternFill>
                  <bgColor theme="0" tint="-0.35"/>
                </patternFill>
              </fill>
            </x14:dxf>
          </x14:cfRule>
          <x14:cfRule type="cellIs" priority="47" operator="equal" id="{E2AF2C18-90DA-4ECE-B85F-DE1AA43CC155}">
            <xm:f>Metrics!$B$9</xm:f>
            <x14:dxf>
              <font>
                <color rgb="FFFFFFFF"/>
              </font>
              <fill>
                <patternFill>
                  <bgColor rgb="FF336600"/>
                </patternFill>
              </fill>
            </x14:dxf>
          </x14:cfRule>
          <x14:cfRule type="cellIs" priority="48" operator="equal" id="{B9C82932-965C-45FC-9FA0-C4711E4E87EC}">
            <xm:f>Metrics!$B$8</xm:f>
            <x14:dxf>
              <font>
                <color rgb="FFFFFFFF"/>
              </font>
              <fill>
                <patternFill>
                  <bgColor rgb="FF92D050"/>
                </patternFill>
              </fill>
            </x14:dxf>
          </x14:cfRule>
          <x14:cfRule type="cellIs" priority="49" operator="equal" id="{A038457D-BB77-443B-8D36-5D6B90DFE43A}">
            <xm:f>Metrics!$B$7</xm:f>
            <x14:dxf>
              <font>
                <color rgb="FFFFFFFF"/>
              </font>
              <fill>
                <patternFill>
                  <bgColor rgb="FFFFC000"/>
                </patternFill>
              </fill>
            </x14:dxf>
          </x14:cfRule>
          <x14:cfRule type="cellIs" priority="50" operator="equal" id="{4550F441-2D33-4A81-BB3A-9DC61BE08E9E}">
            <xm:f>Metrics!$B$6</xm:f>
            <x14:dxf>
              <font>
                <color rgb="FFFFFFFF"/>
              </font>
              <fill>
                <patternFill>
                  <bgColor theme="2" tint="-0.5"/>
                </patternFill>
              </fill>
            </x14:dxf>
          </x14:cfRule>
          <x14:cfRule type="cellIs" priority="51" operator="equal" id="{E3229ADA-A960-451D-891E-98BFAC675B60}">
            <xm:f>Metrics!$B$5</xm:f>
            <x14:dxf>
              <font>
                <color rgb="FFFFFFFF"/>
              </font>
              <fill>
                <patternFill>
                  <bgColor rgb="FFC00000"/>
                </patternFill>
              </fill>
            </x14:dxf>
          </x14:cfRule>
          <x14:cfRule type="cellIs" priority="52" operator="equal" id="{6F6C4552-62B8-4196-8B47-A352E7B0C090}">
            <xm:f>Metrics!$B$4</xm:f>
            <x14:dxf>
              <font>
                <color rgb="FFFFFFFF"/>
              </font>
              <fill>
                <patternFill>
                  <bgColor rgb="FFFF0000"/>
                </patternFill>
              </fill>
            </x14:dxf>
          </x14:cfRule>
          <x14:cfRule type="cellIs" priority="53" operator="equal" id="{DEA820D7-5FD0-4E52-916C-121DC92CB22F}">
            <xm:f>Metrics!$B$3</xm:f>
            <x14:dxf>
              <font>
                <color rgb="FFD9D9D9"/>
              </font>
              <fill>
                <patternFill>
                  <bgColor theme="0"/>
                </patternFill>
              </fill>
            </x14:dxf>
          </x14:cfRule>
          <xm:sqref>D42:D47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E3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8" activeCellId="0" sqref="E8"/>
    </sheetView>
  </sheetViews>
  <sheetFormatPr defaultColWidth="9.1484375" defaultRowHeight="12.75" zeroHeight="false" outlineLevelRow="0" outlineLevelCol="0"/>
  <cols>
    <col collapsed="false" customWidth="true" hidden="false" outlineLevel="0" max="1" min="1" style="50" width="3.29"/>
    <col collapsed="false" customWidth="true" hidden="false" outlineLevel="0" max="2" min="2" style="50" width="14"/>
    <col collapsed="false" customWidth="true" hidden="false" outlineLevel="0" max="3" min="3" style="50" width="31.71"/>
    <col collapsed="false" customWidth="true" hidden="false" outlineLevel="0" max="5" min="4" style="50" width="20.03"/>
    <col collapsed="false" customWidth="false" hidden="false" outlineLevel="0" max="16384" min="6" style="50" width="9.14"/>
  </cols>
  <sheetData>
    <row r="2" s="74" customFormat="true" ht="43.5" hidden="false" customHeight="true" outlineLevel="0" collapsed="false">
      <c r="B2" s="75" t="s">
        <v>22</v>
      </c>
      <c r="C2" s="76" t="s">
        <v>297</v>
      </c>
      <c r="D2" s="77" t="s">
        <v>298</v>
      </c>
      <c r="E2" s="78" t="s">
        <v>299</v>
      </c>
    </row>
    <row r="3" s="79" customFormat="true" ht="58.5" hidden="false" customHeight="true" outlineLevel="0" collapsed="false">
      <c r="B3" s="80" t="s">
        <v>141</v>
      </c>
      <c r="C3" s="81" t="s">
        <v>300</v>
      </c>
      <c r="D3" s="82" t="n">
        <f aca="false">COUNTIF('Mandatory ISMS requirements'!$D$3:$D$60,$B3)/'Mandatory ISMS requirements'!$D$61</f>
        <v>0</v>
      </c>
      <c r="E3" s="83" t="n">
        <f aca="false">COUNTIF('Annex A controls'!$D$3:$D$99,$B3)/ControlTotal</f>
        <v>0.731182795698925</v>
      </c>
    </row>
    <row r="4" s="79" customFormat="true" ht="58.5" hidden="false" customHeight="true" outlineLevel="0" collapsed="false">
      <c r="B4" s="84" t="s">
        <v>38</v>
      </c>
      <c r="C4" s="85" t="s">
        <v>301</v>
      </c>
      <c r="D4" s="86" t="n">
        <f aca="false">COUNTIF('Mandatory ISMS requirements'!$D$3:$D$60,$B4)/'Mandatory ISMS requirements'!$D$61</f>
        <v>0.0714285714285714</v>
      </c>
      <c r="E4" s="87" t="n">
        <f aca="false">COUNTIF('Annex A controls'!$D$3:$D$99,$B4)/ControlTotal</f>
        <v>0.010752688172043</v>
      </c>
    </row>
    <row r="5" s="79" customFormat="true" ht="58.5" hidden="false" customHeight="true" outlineLevel="0" collapsed="false">
      <c r="B5" s="84" t="s">
        <v>27</v>
      </c>
      <c r="C5" s="85" t="s">
        <v>302</v>
      </c>
      <c r="D5" s="86" t="n">
        <f aca="false">COUNTIF('Mandatory ISMS requirements'!$D$3:$D$60,$B5)/'Mandatory ISMS requirements'!$D$61</f>
        <v>0.785714285714286</v>
      </c>
      <c r="E5" s="87" t="n">
        <f aca="false">COUNTIF('Annex A controls'!$D$3:$D$99,$B5)/ControlTotal</f>
        <v>0.010752688172043</v>
      </c>
    </row>
    <row r="6" s="79" customFormat="true" ht="58.5" hidden="false" customHeight="true" outlineLevel="0" collapsed="false">
      <c r="B6" s="84" t="s">
        <v>31</v>
      </c>
      <c r="C6" s="85" t="s">
        <v>303</v>
      </c>
      <c r="D6" s="86" t="n">
        <f aca="false">COUNTIF('Mandatory ISMS requirements'!$D$3:$D$60,$B6)/'Mandatory ISMS requirements'!$D$61</f>
        <v>0.0714285714285714</v>
      </c>
      <c r="E6" s="87" t="n">
        <f aca="false">COUNTIF('Annex A controls'!$D$3:$D$99,$B6)/ControlTotal</f>
        <v>0.010752688172043</v>
      </c>
    </row>
    <row r="7" s="79" customFormat="true" ht="58.5" hidden="false" customHeight="true" outlineLevel="0" collapsed="false">
      <c r="B7" s="84" t="s">
        <v>42</v>
      </c>
      <c r="C7" s="85" t="s">
        <v>304</v>
      </c>
      <c r="D7" s="86" t="n">
        <f aca="false">COUNTIF('Mandatory ISMS requirements'!$D$3:$D$60,$B7)/'Mandatory ISMS requirements'!$D$61</f>
        <v>0.0357142857142857</v>
      </c>
      <c r="E7" s="87" t="n">
        <f aca="false">COUNTIF('Annex A controls'!$D$3:$D$99,$B7)/ControlTotal</f>
        <v>0.010752688172043</v>
      </c>
    </row>
    <row r="8" s="79" customFormat="true" ht="58.5" hidden="false" customHeight="true" outlineLevel="0" collapsed="false">
      <c r="B8" s="84" t="s">
        <v>112</v>
      </c>
      <c r="C8" s="85" t="s">
        <v>305</v>
      </c>
      <c r="D8" s="86" t="n">
        <f aca="false">COUNTIF('Mandatory ISMS requirements'!$D$3:$D$60,$B8)/'Mandatory ISMS requirements'!$D$61</f>
        <v>0</v>
      </c>
      <c r="E8" s="87" t="n">
        <f aca="false">COUNTIF('Annex A controls'!$D$3:$D$99,$B8)/ControlTotal</f>
        <v>0.0752688172043011</v>
      </c>
    </row>
    <row r="9" s="79" customFormat="true" ht="58.5" hidden="false" customHeight="true" outlineLevel="0" collapsed="false">
      <c r="B9" s="84" t="s">
        <v>103</v>
      </c>
      <c r="C9" s="85" t="s">
        <v>306</v>
      </c>
      <c r="D9" s="86" t="n">
        <f aca="false">COUNTIF('Mandatory ISMS requirements'!$D$3:$D$60,$B9)/'Mandatory ISMS requirements'!$D$61</f>
        <v>0</v>
      </c>
      <c r="E9" s="87" t="n">
        <f aca="false">COUNTIF('Annex A controls'!$D$3:$D$99,$B9)/ControlTotal</f>
        <v>0.139784946236559</v>
      </c>
    </row>
    <row r="10" s="79" customFormat="true" ht="58.5" hidden="false" customHeight="true" outlineLevel="0" collapsed="false">
      <c r="B10" s="88" t="s">
        <v>47</v>
      </c>
      <c r="C10" s="89" t="s">
        <v>307</v>
      </c>
      <c r="D10" s="90" t="n">
        <f aca="false">COUNTIF('Mandatory ISMS requirements'!$D$3:$D$60,$B10)/'Mandatory ISMS requirements'!$D$61</f>
        <v>0.0357142857142857</v>
      </c>
      <c r="E10" s="91" t="n">
        <f aca="false">COUNTIF('Annex A controls'!$D$3:$D$99,$B10)/ControlTotal</f>
        <v>0.010752688172043</v>
      </c>
    </row>
    <row r="11" s="79" customFormat="true" ht="12.75" hidden="false" customHeight="false" outlineLevel="0" collapsed="false">
      <c r="C11" s="92" t="s">
        <v>308</v>
      </c>
      <c r="D11" s="93" t="n">
        <f aca="false">SUM(D3:D10)</f>
        <v>1</v>
      </c>
      <c r="E11" s="93" t="n">
        <f aca="false">SUM(E3:E10)</f>
        <v>1</v>
      </c>
    </row>
    <row r="12" s="79" customFormat="true" ht="12.75" hidden="false" customHeight="false" outlineLevel="0" collapsed="false"/>
    <row r="13" s="79" customFormat="true" ht="12.75" hidden="false" customHeight="false" outlineLevel="0" collapsed="false"/>
    <row r="14" s="79" customFormat="true" ht="19.7" hidden="false" customHeight="false" outlineLevel="0" collapsed="false">
      <c r="B14" s="94"/>
    </row>
    <row r="15" s="79" customFormat="true" ht="19.7" hidden="false" customHeight="false" outlineLevel="0" collapsed="false">
      <c r="B15" s="94"/>
    </row>
    <row r="16" s="79" customFormat="true" ht="19.7" hidden="false" customHeight="false" outlineLevel="0" collapsed="false">
      <c r="B16" s="94"/>
    </row>
    <row r="17" s="79" customFormat="true" ht="12.75" hidden="false" customHeight="false" outlineLevel="0" collapsed="false"/>
    <row r="18" s="79" customFormat="true" ht="12.75" hidden="false" customHeight="false" outlineLevel="0" collapsed="false"/>
    <row r="19" s="79" customFormat="true" ht="12.75" hidden="false" customHeight="false" outlineLevel="0" collapsed="false"/>
    <row r="20" s="79" customFormat="true" ht="12.75" hidden="false" customHeight="false" outlineLevel="0" collapsed="false"/>
    <row r="21" s="79" customFormat="true" ht="12.75" hidden="false" customHeight="false" outlineLevel="0" collapsed="false"/>
    <row r="22" s="79" customFormat="true" ht="12.75" hidden="false" customHeight="false" outlineLevel="0" collapsed="false"/>
    <row r="23" s="79" customFormat="true" ht="12.75" hidden="false" customHeight="false" outlineLevel="0" collapsed="false"/>
    <row r="24" s="79" customFormat="true" ht="12.75" hidden="false" customHeight="false" outlineLevel="0" collapsed="false"/>
    <row r="25" s="79" customFormat="true" ht="12.75" hidden="false" customHeight="false" outlineLevel="0" collapsed="false"/>
    <row r="26" s="79" customFormat="true" ht="12.75" hidden="false" customHeight="false" outlineLevel="0" collapsed="false"/>
    <row r="27" s="79" customFormat="true" ht="12.75" hidden="false" customHeight="false" outlineLevel="0" collapsed="false"/>
    <row r="28" s="79" customFormat="true" ht="12.75" hidden="false" customHeight="false" outlineLevel="0" collapsed="false"/>
    <row r="29" s="79" customFormat="true" ht="12.75" hidden="false" customHeight="false" outlineLevel="0" collapsed="false"/>
    <row r="30" s="79" customFormat="true" ht="12.75" hidden="false" customHeight="false" outlineLevel="0" collapsed="false"/>
    <row r="31" s="79" customFormat="true" ht="12.75" hidden="false" customHeight="false" outlineLevel="0" collapsed="false"/>
    <row r="32" s="79" customFormat="true" ht="12.75" hidden="false" customHeight="false" outlineLevel="0" collapsed="false"/>
    <row r="33" s="79" customFormat="true" ht="12.75" hidden="false" customHeight="false" outlineLevel="0" collapsed="false"/>
    <row r="34" s="79" customFormat="true" ht="12.75" hidden="false" customHeight="false" outlineLevel="0" collapsed="false"/>
    <row r="35" s="79" customFormat="true" ht="12.75" hidden="false" customHeight="false" outlineLevel="0" collapsed="false"/>
    <row r="36" s="79" customFormat="true" ht="12.75" hidden="false" customHeight="false" outlineLevel="0" collapsed="false"/>
    <row r="37" s="79" customFormat="true" ht="12.75" hidden="false" customHeight="false" outlineLevel="0" collapsed="false"/>
    <row r="38" s="79" customFormat="true" ht="12.75" hidden="false" customHeight="false" outlineLevel="0" collapsed="false"/>
    <row r="39" s="79" customFormat="true" ht="12.75" hidden="false" customHeight="false" outlineLevel="0" collapsed="false"/>
    <row r="40" s="79" customFormat="true" ht="12.75" hidden="false" customHeight="false" outlineLevel="0" collapsed="false"/>
    <row r="41" s="79" customFormat="true" ht="12.75" hidden="false" customHeight="false" outlineLevel="0" collapsed="false"/>
    <row r="42" s="79" customFormat="true" ht="12.75" hidden="false" customHeight="false" outlineLevel="0" collapsed="false"/>
    <row r="43" s="79" customFormat="true" ht="12.75" hidden="false" customHeight="false" outlineLevel="0" collapsed="false"/>
    <row r="44" s="79" customFormat="true" ht="12.75" hidden="false" customHeight="false" outlineLevel="0" collapsed="false"/>
    <row r="45" s="79" customFormat="true" ht="12.75" hidden="false" customHeight="false" outlineLevel="0" collapsed="false"/>
    <row r="46" s="79" customFormat="true" ht="12.75" hidden="false" customHeight="false" outlineLevel="0" collapsed="false"/>
    <row r="47" s="79" customFormat="true" ht="12.75" hidden="false" customHeight="false" outlineLevel="0" collapsed="false"/>
    <row r="48" s="79" customFormat="true" ht="12.75" hidden="false" customHeight="false" outlineLevel="0" collapsed="false"/>
    <row r="49" s="79" customFormat="true" ht="12.75" hidden="false" customHeight="false" outlineLevel="0" collapsed="false"/>
    <row r="50" s="79" customFormat="true" ht="12.75" hidden="false" customHeight="false" outlineLevel="0" collapsed="false"/>
    <row r="51" s="79" customFormat="true" ht="12.75" hidden="false" customHeight="false" outlineLevel="0" collapsed="false"/>
    <row r="52" s="79" customFormat="true" ht="12.75" hidden="false" customHeight="false" outlineLevel="0" collapsed="false"/>
    <row r="53" s="79" customFormat="true" ht="12.75" hidden="false" customHeight="false" outlineLevel="0" collapsed="false"/>
    <row r="54" s="79" customFormat="true" ht="12.75" hidden="false" customHeight="false" outlineLevel="0" collapsed="false"/>
    <row r="55" s="79" customFormat="true" ht="12.75" hidden="false" customHeight="false" outlineLevel="0" collapsed="false"/>
    <row r="56" s="79" customFormat="true" ht="12.75" hidden="false" customHeight="false" outlineLevel="0" collapsed="false"/>
    <row r="57" s="79" customFormat="true" ht="12.75" hidden="false" customHeight="false" outlineLevel="0" collapsed="false"/>
    <row r="58" s="79" customFormat="true" ht="12.75" hidden="false" customHeight="false" outlineLevel="0" collapsed="false"/>
    <row r="59" s="79" customFormat="true" ht="12.75" hidden="false" customHeight="false" outlineLevel="0" collapsed="false"/>
    <row r="60" s="79" customFormat="true" ht="12.75" hidden="false" customHeight="false" outlineLevel="0" collapsed="false"/>
    <row r="61" s="79" customFormat="true" ht="12.75" hidden="false" customHeight="false" outlineLevel="0" collapsed="false"/>
    <row r="62" s="79" customFormat="true" ht="12.75" hidden="false" customHeight="false" outlineLevel="0" collapsed="false"/>
    <row r="63" s="79" customFormat="true" ht="12.75" hidden="false" customHeight="false" outlineLevel="0" collapsed="false"/>
    <row r="64" s="79" customFormat="true" ht="12.75" hidden="false" customHeight="false" outlineLevel="0" collapsed="false"/>
    <row r="65" s="79" customFormat="true" ht="12.75" hidden="false" customHeight="false" outlineLevel="0" collapsed="false"/>
    <row r="66" s="79" customFormat="true" ht="12.75" hidden="false" customHeight="false" outlineLevel="0" collapsed="false"/>
    <row r="67" s="79" customFormat="true" ht="12.75" hidden="false" customHeight="false" outlineLevel="0" collapsed="false"/>
    <row r="68" s="79" customFormat="true" ht="12.75" hidden="false" customHeight="false" outlineLevel="0" collapsed="false"/>
    <row r="69" s="79" customFormat="true" ht="12.75" hidden="false" customHeight="false" outlineLevel="0" collapsed="false"/>
    <row r="70" s="79" customFormat="true" ht="12.75" hidden="false" customHeight="false" outlineLevel="0" collapsed="false"/>
    <row r="71" s="79" customFormat="true" ht="12.75" hidden="false" customHeight="false" outlineLevel="0" collapsed="false"/>
    <row r="72" s="79" customFormat="true" ht="12.75" hidden="false" customHeight="false" outlineLevel="0" collapsed="false"/>
    <row r="73" s="79" customFormat="true" ht="12.75" hidden="false" customHeight="false" outlineLevel="0" collapsed="false"/>
    <row r="74" s="79" customFormat="true" ht="12.75" hidden="false" customHeight="false" outlineLevel="0" collapsed="false"/>
    <row r="75" s="79" customFormat="true" ht="12.75" hidden="false" customHeight="false" outlineLevel="0" collapsed="false"/>
    <row r="76" s="79" customFormat="true" ht="12.75" hidden="false" customHeight="false" outlineLevel="0" collapsed="false"/>
    <row r="77" s="79" customFormat="true" ht="12.75" hidden="false" customHeight="false" outlineLevel="0" collapsed="false"/>
    <row r="78" s="79" customFormat="true" ht="12.75" hidden="false" customHeight="false" outlineLevel="0" collapsed="false"/>
    <row r="79" s="79" customFormat="true" ht="12.75" hidden="false" customHeight="false" outlineLevel="0" collapsed="false"/>
    <row r="80" s="79" customFormat="true" ht="12.75" hidden="false" customHeight="false" outlineLevel="0" collapsed="false"/>
    <row r="81" s="79" customFormat="true" ht="12.75" hidden="false" customHeight="false" outlineLevel="0" collapsed="false"/>
    <row r="82" s="79" customFormat="true" ht="12.75" hidden="false" customHeight="false" outlineLevel="0" collapsed="false"/>
    <row r="83" s="79" customFormat="true" ht="12.75" hidden="false" customHeight="false" outlineLevel="0" collapsed="false"/>
    <row r="84" s="79" customFormat="true" ht="12.75" hidden="false" customHeight="false" outlineLevel="0" collapsed="false"/>
    <row r="85" s="79" customFormat="true" ht="12.75" hidden="false" customHeight="false" outlineLevel="0" collapsed="false"/>
    <row r="86" s="79" customFormat="true" ht="12.75" hidden="false" customHeight="false" outlineLevel="0" collapsed="false"/>
    <row r="87" s="79" customFormat="true" ht="12.75" hidden="false" customHeight="false" outlineLevel="0" collapsed="false"/>
    <row r="88" s="79" customFormat="true" ht="12.75" hidden="false" customHeight="false" outlineLevel="0" collapsed="false"/>
    <row r="89" s="79" customFormat="true" ht="12.75" hidden="false" customHeight="false" outlineLevel="0" collapsed="false"/>
    <row r="90" s="79" customFormat="true" ht="12.75" hidden="false" customHeight="false" outlineLevel="0" collapsed="false"/>
    <row r="91" s="79" customFormat="true" ht="12.75" hidden="false" customHeight="false" outlineLevel="0" collapsed="false"/>
    <row r="92" s="79" customFormat="true" ht="12.75" hidden="false" customHeight="false" outlineLevel="0" collapsed="false"/>
    <row r="93" s="79" customFormat="true" ht="12.75" hidden="false" customHeight="false" outlineLevel="0" collapsed="false"/>
    <row r="94" s="79" customFormat="true" ht="12.75" hidden="false" customHeight="false" outlineLevel="0" collapsed="false"/>
    <row r="95" s="79" customFormat="true" ht="12.75" hidden="false" customHeight="false" outlineLevel="0" collapsed="false"/>
    <row r="96" s="79" customFormat="true" ht="12.75" hidden="false" customHeight="false" outlineLevel="0" collapsed="false"/>
    <row r="97" s="79" customFormat="true" ht="12.75" hidden="false" customHeight="false" outlineLevel="0" collapsed="false"/>
    <row r="98" s="79" customFormat="true" ht="12.75" hidden="false" customHeight="false" outlineLevel="0" collapsed="false"/>
    <row r="99" s="79" customFormat="true" ht="12.75" hidden="false" customHeight="false" outlineLevel="0" collapsed="false"/>
    <row r="100" s="79" customFormat="true" ht="12.75" hidden="false" customHeight="false" outlineLevel="0" collapsed="false"/>
    <row r="101" s="79" customFormat="true" ht="12.75" hidden="false" customHeight="false" outlineLevel="0" collapsed="false"/>
    <row r="102" s="79" customFormat="true" ht="12.75" hidden="false" customHeight="false" outlineLevel="0" collapsed="false"/>
    <row r="103" s="79" customFormat="true" ht="12.75" hidden="false" customHeight="false" outlineLevel="0" collapsed="false"/>
    <row r="104" s="79" customFormat="true" ht="12.75" hidden="false" customHeight="false" outlineLevel="0" collapsed="false"/>
    <row r="105" s="79" customFormat="true" ht="12.75" hidden="false" customHeight="false" outlineLevel="0" collapsed="false"/>
    <row r="106" s="79" customFormat="true" ht="12.75" hidden="false" customHeight="false" outlineLevel="0" collapsed="false"/>
    <row r="107" s="79" customFormat="true" ht="12.75" hidden="false" customHeight="false" outlineLevel="0" collapsed="false"/>
    <row r="108" s="79" customFormat="true" ht="12.75" hidden="false" customHeight="false" outlineLevel="0" collapsed="false"/>
    <row r="109" s="79" customFormat="true" ht="12.75" hidden="false" customHeight="false" outlineLevel="0" collapsed="false"/>
    <row r="110" s="79" customFormat="true" ht="12.75" hidden="false" customHeight="false" outlineLevel="0" collapsed="false"/>
    <row r="111" s="79" customFormat="true" ht="12.75" hidden="false" customHeight="false" outlineLevel="0" collapsed="false"/>
    <row r="112" s="79" customFormat="true" ht="12.75" hidden="false" customHeight="false" outlineLevel="0" collapsed="false"/>
    <row r="113" s="79" customFormat="true" ht="12.75" hidden="false" customHeight="false" outlineLevel="0" collapsed="false"/>
    <row r="114" s="79" customFormat="true" ht="12.75" hidden="false" customHeight="false" outlineLevel="0" collapsed="false"/>
    <row r="115" s="79" customFormat="true" ht="12.75" hidden="false" customHeight="false" outlineLevel="0" collapsed="false"/>
    <row r="116" s="79" customFormat="true" ht="12.75" hidden="false" customHeight="false" outlineLevel="0" collapsed="false"/>
    <row r="117" s="79" customFormat="true" ht="12.75" hidden="false" customHeight="false" outlineLevel="0" collapsed="false"/>
    <row r="118" s="79" customFormat="true" ht="12.75" hidden="false" customHeight="false" outlineLevel="0" collapsed="false"/>
    <row r="119" s="79" customFormat="true" ht="12.75" hidden="false" customHeight="false" outlineLevel="0" collapsed="false"/>
    <row r="120" s="79" customFormat="true" ht="12.75" hidden="false" customHeight="false" outlineLevel="0" collapsed="false"/>
    <row r="121" s="79" customFormat="true" ht="12.75" hidden="false" customHeight="false" outlineLevel="0" collapsed="false"/>
    <row r="122" s="79" customFormat="true" ht="12.75" hidden="false" customHeight="false" outlineLevel="0" collapsed="false"/>
    <row r="123" s="79" customFormat="true" ht="12.75" hidden="false" customHeight="false" outlineLevel="0" collapsed="false"/>
    <row r="124" s="79" customFormat="true" ht="12.75" hidden="false" customHeight="false" outlineLevel="0" collapsed="false"/>
    <row r="125" s="79" customFormat="true" ht="12.75" hidden="false" customHeight="false" outlineLevel="0" collapsed="false"/>
    <row r="126" s="79" customFormat="true" ht="12.75" hidden="false" customHeight="false" outlineLevel="0" collapsed="false"/>
    <row r="127" s="79" customFormat="true" ht="12.75" hidden="false" customHeight="false" outlineLevel="0" collapsed="false"/>
    <row r="128" s="79" customFormat="true" ht="12.75" hidden="false" customHeight="false" outlineLevel="0" collapsed="false"/>
    <row r="129" s="79" customFormat="true" ht="12.75" hidden="false" customHeight="false" outlineLevel="0" collapsed="false"/>
    <row r="130" s="79" customFormat="true" ht="12.75" hidden="false" customHeight="false" outlineLevel="0" collapsed="false"/>
    <row r="131" s="79" customFormat="true" ht="12.75" hidden="false" customHeight="false" outlineLevel="0" collapsed="false"/>
    <row r="132" s="79" customFormat="true" ht="12.75" hidden="false" customHeight="false" outlineLevel="0" collapsed="false"/>
    <row r="133" s="79" customFormat="true" ht="12.75" hidden="false" customHeight="false" outlineLevel="0" collapsed="false"/>
    <row r="134" s="79" customFormat="true" ht="12.75" hidden="false" customHeight="false" outlineLevel="0" collapsed="false"/>
    <row r="135" s="79" customFormat="true" ht="12.75" hidden="false" customHeight="false" outlineLevel="0" collapsed="false"/>
    <row r="136" s="79" customFormat="true" ht="12.75" hidden="false" customHeight="false" outlineLevel="0" collapsed="false"/>
    <row r="137" s="79" customFormat="true" ht="12.75" hidden="false" customHeight="false" outlineLevel="0" collapsed="false"/>
    <row r="138" s="79" customFormat="true" ht="12.75" hidden="false" customHeight="false" outlineLevel="0" collapsed="false"/>
    <row r="139" s="79" customFormat="true" ht="12.75" hidden="false" customHeight="false" outlineLevel="0" collapsed="false"/>
    <row r="140" s="79" customFormat="true" ht="12.75" hidden="false" customHeight="false" outlineLevel="0" collapsed="false"/>
    <row r="141" s="79" customFormat="true" ht="12.75" hidden="false" customHeight="false" outlineLevel="0" collapsed="false"/>
    <row r="142" s="79" customFormat="true" ht="12.75" hidden="false" customHeight="false" outlineLevel="0" collapsed="false"/>
    <row r="143" s="79" customFormat="true" ht="12.75" hidden="false" customHeight="false" outlineLevel="0" collapsed="false"/>
    <row r="144" s="79" customFormat="true" ht="12.75" hidden="false" customHeight="false" outlineLevel="0" collapsed="false"/>
    <row r="145" s="79" customFormat="true" ht="12.75" hidden="false" customHeight="false" outlineLevel="0" collapsed="false"/>
    <row r="146" s="79" customFormat="true" ht="12.75" hidden="false" customHeight="false" outlineLevel="0" collapsed="false"/>
    <row r="147" s="79" customFormat="true" ht="12.75" hidden="false" customHeight="false" outlineLevel="0" collapsed="false"/>
    <row r="148" s="79" customFormat="true" ht="12.75" hidden="false" customHeight="false" outlineLevel="0" collapsed="false"/>
    <row r="149" s="79" customFormat="true" ht="12.75" hidden="false" customHeight="false" outlineLevel="0" collapsed="false"/>
    <row r="150" s="79" customFormat="true" ht="12.75" hidden="false" customHeight="false" outlineLevel="0" collapsed="false"/>
    <row r="151" s="79" customFormat="true" ht="12.75" hidden="false" customHeight="false" outlineLevel="0" collapsed="false"/>
    <row r="152" s="79" customFormat="true" ht="12.75" hidden="false" customHeight="false" outlineLevel="0" collapsed="false"/>
    <row r="153" s="79" customFormat="true" ht="12.75" hidden="false" customHeight="false" outlineLevel="0" collapsed="false"/>
    <row r="154" s="79" customFormat="true" ht="12.75" hidden="false" customHeight="false" outlineLevel="0" collapsed="false"/>
    <row r="155" s="79" customFormat="true" ht="12.75" hidden="false" customHeight="false" outlineLevel="0" collapsed="false"/>
    <row r="156" s="79" customFormat="true" ht="12.75" hidden="false" customHeight="false" outlineLevel="0" collapsed="false"/>
    <row r="157" s="79" customFormat="true" ht="12.75" hidden="false" customHeight="false" outlineLevel="0" collapsed="false"/>
    <row r="158" s="79" customFormat="true" ht="12.75" hidden="false" customHeight="false" outlineLevel="0" collapsed="false"/>
    <row r="159" s="79" customFormat="true" ht="12.75" hidden="false" customHeight="false" outlineLevel="0" collapsed="false"/>
    <row r="160" s="79" customFormat="true" ht="12.75" hidden="false" customHeight="false" outlineLevel="0" collapsed="false"/>
    <row r="161" s="79" customFormat="true" ht="12.75" hidden="false" customHeight="false" outlineLevel="0" collapsed="false"/>
    <row r="162" s="79" customFormat="true" ht="12.75" hidden="false" customHeight="false" outlineLevel="0" collapsed="false"/>
    <row r="163" s="79" customFormat="true" ht="12.75" hidden="false" customHeight="false" outlineLevel="0" collapsed="false"/>
    <row r="164" s="79" customFormat="true" ht="12.75" hidden="false" customHeight="false" outlineLevel="0" collapsed="false"/>
    <row r="165" s="79" customFormat="true" ht="12.75" hidden="false" customHeight="false" outlineLevel="0" collapsed="false"/>
    <row r="166" s="79" customFormat="true" ht="12.75" hidden="false" customHeight="false" outlineLevel="0" collapsed="false"/>
    <row r="167" s="79" customFormat="true" ht="12.75" hidden="false" customHeight="false" outlineLevel="0" collapsed="false"/>
    <row r="168" s="79" customFormat="true" ht="12.75" hidden="false" customHeight="false" outlineLevel="0" collapsed="false"/>
    <row r="169" s="79" customFormat="true" ht="12.75" hidden="false" customHeight="false" outlineLevel="0" collapsed="false"/>
    <row r="170" s="79" customFormat="true" ht="12.75" hidden="false" customHeight="false" outlineLevel="0" collapsed="false"/>
    <row r="171" s="79" customFormat="true" ht="12.75" hidden="false" customHeight="false" outlineLevel="0" collapsed="false"/>
    <row r="172" s="79" customFormat="true" ht="12.75" hidden="false" customHeight="false" outlineLevel="0" collapsed="false"/>
    <row r="173" s="79" customFormat="true" ht="12.75" hidden="false" customHeight="false" outlineLevel="0" collapsed="false"/>
    <row r="174" s="79" customFormat="true" ht="12.75" hidden="false" customHeight="false" outlineLevel="0" collapsed="false"/>
    <row r="175" s="79" customFormat="true" ht="12.75" hidden="false" customHeight="false" outlineLevel="0" collapsed="false"/>
    <row r="176" s="79" customFormat="true" ht="12.75" hidden="false" customHeight="false" outlineLevel="0" collapsed="false"/>
    <row r="177" s="79" customFormat="true" ht="12.75" hidden="false" customHeight="false" outlineLevel="0" collapsed="false"/>
    <row r="178" s="79" customFormat="true" ht="12.75" hidden="false" customHeight="false" outlineLevel="0" collapsed="false"/>
    <row r="179" s="79" customFormat="true" ht="12.75" hidden="false" customHeight="false" outlineLevel="0" collapsed="false"/>
    <row r="180" s="79" customFormat="true" ht="12.75" hidden="false" customHeight="false" outlineLevel="0" collapsed="false"/>
    <row r="181" s="79" customFormat="true" ht="12.75" hidden="false" customHeight="false" outlineLevel="0" collapsed="false"/>
    <row r="182" s="79" customFormat="true" ht="12.75" hidden="false" customHeight="false" outlineLevel="0" collapsed="false"/>
    <row r="183" s="79" customFormat="true" ht="12.75" hidden="false" customHeight="false" outlineLevel="0" collapsed="false"/>
    <row r="184" s="79" customFormat="true" ht="12.75" hidden="false" customHeight="false" outlineLevel="0" collapsed="false"/>
    <row r="185" s="79" customFormat="true" ht="12.75" hidden="false" customHeight="false" outlineLevel="0" collapsed="false"/>
    <row r="186" s="79" customFormat="true" ht="12.75" hidden="false" customHeight="false" outlineLevel="0" collapsed="false"/>
    <row r="187" s="79" customFormat="true" ht="12.75" hidden="false" customHeight="false" outlineLevel="0" collapsed="false"/>
    <row r="188" s="79" customFormat="true" ht="12.75" hidden="false" customHeight="false" outlineLevel="0" collapsed="false"/>
    <row r="189" s="79" customFormat="true" ht="12.75" hidden="false" customHeight="false" outlineLevel="0" collapsed="false"/>
    <row r="190" s="79" customFormat="true" ht="12.75" hidden="false" customHeight="false" outlineLevel="0" collapsed="false"/>
    <row r="191" s="79" customFormat="true" ht="12.75" hidden="false" customHeight="false" outlineLevel="0" collapsed="false"/>
    <row r="192" s="79" customFormat="true" ht="12.75" hidden="false" customHeight="false" outlineLevel="0" collapsed="false"/>
    <row r="193" s="79" customFormat="true" ht="12.75" hidden="false" customHeight="false" outlineLevel="0" collapsed="false"/>
    <row r="194" s="79" customFormat="true" ht="12.75" hidden="false" customHeight="false" outlineLevel="0" collapsed="false"/>
    <row r="195" s="79" customFormat="true" ht="12.75" hidden="false" customHeight="false" outlineLevel="0" collapsed="false"/>
    <row r="196" s="79" customFormat="true" ht="12.75" hidden="false" customHeight="false" outlineLevel="0" collapsed="false"/>
    <row r="197" s="79" customFormat="true" ht="12.75" hidden="false" customHeight="false" outlineLevel="0" collapsed="false"/>
    <row r="198" s="79" customFormat="true" ht="12.75" hidden="false" customHeight="false" outlineLevel="0" collapsed="false"/>
    <row r="199" s="79" customFormat="true" ht="12.75" hidden="false" customHeight="false" outlineLevel="0" collapsed="false"/>
    <row r="200" s="79" customFormat="true" ht="12.75" hidden="false" customHeight="false" outlineLevel="0" collapsed="false"/>
    <row r="201" s="79" customFormat="true" ht="12.75" hidden="false" customHeight="false" outlineLevel="0" collapsed="false"/>
    <row r="202" s="79" customFormat="true" ht="12.75" hidden="false" customHeight="false" outlineLevel="0" collapsed="false"/>
    <row r="203" s="79" customFormat="true" ht="12.75" hidden="false" customHeight="false" outlineLevel="0" collapsed="false"/>
    <row r="204" s="79" customFormat="true" ht="12.75" hidden="false" customHeight="false" outlineLevel="0" collapsed="false"/>
    <row r="205" s="79" customFormat="true" ht="12.75" hidden="false" customHeight="false" outlineLevel="0" collapsed="false"/>
    <row r="206" s="79" customFormat="true" ht="12.75" hidden="false" customHeight="false" outlineLevel="0" collapsed="false"/>
    <row r="207" s="79" customFormat="true" ht="12.75" hidden="false" customHeight="false" outlineLevel="0" collapsed="false"/>
    <row r="208" s="79" customFormat="true" ht="12.75" hidden="false" customHeight="false" outlineLevel="0" collapsed="false"/>
    <row r="209" s="79" customFormat="true" ht="12.75" hidden="false" customHeight="false" outlineLevel="0" collapsed="false"/>
    <row r="210" s="79" customFormat="true" ht="12.75" hidden="false" customHeight="false" outlineLevel="0" collapsed="false"/>
    <row r="211" s="79" customFormat="true" ht="12.75" hidden="false" customHeight="false" outlineLevel="0" collapsed="false"/>
    <row r="212" s="79" customFormat="true" ht="12.75" hidden="false" customHeight="false" outlineLevel="0" collapsed="false"/>
    <row r="213" s="79" customFormat="true" ht="12.75" hidden="false" customHeight="false" outlineLevel="0" collapsed="false"/>
    <row r="214" s="79" customFormat="true" ht="12.75" hidden="false" customHeight="false" outlineLevel="0" collapsed="false"/>
    <row r="215" s="79" customFormat="true" ht="12.75" hidden="false" customHeight="false" outlineLevel="0" collapsed="false"/>
    <row r="216" s="79" customFormat="true" ht="12.75" hidden="false" customHeight="false" outlineLevel="0" collapsed="false"/>
    <row r="217" s="79" customFormat="true" ht="12.75" hidden="false" customHeight="false" outlineLevel="0" collapsed="false"/>
    <row r="218" s="79" customFormat="true" ht="12.75" hidden="false" customHeight="false" outlineLevel="0" collapsed="false"/>
    <row r="219" s="79" customFormat="true" ht="12.75" hidden="false" customHeight="false" outlineLevel="0" collapsed="false"/>
    <row r="220" s="79" customFormat="true" ht="12.75" hidden="false" customHeight="false" outlineLevel="0" collapsed="false"/>
    <row r="221" s="79" customFormat="true" ht="12.75" hidden="false" customHeight="false" outlineLevel="0" collapsed="false"/>
    <row r="222" s="79" customFormat="true" ht="12.75" hidden="false" customHeight="false" outlineLevel="0" collapsed="false"/>
    <row r="223" s="79" customFormat="true" ht="12.75" hidden="false" customHeight="false" outlineLevel="0" collapsed="false"/>
    <row r="224" s="79" customFormat="true" ht="12.75" hidden="false" customHeight="false" outlineLevel="0" collapsed="false"/>
    <row r="225" s="79" customFormat="true" ht="12.75" hidden="false" customHeight="false" outlineLevel="0" collapsed="false"/>
    <row r="226" s="79" customFormat="true" ht="12.75" hidden="false" customHeight="false" outlineLevel="0" collapsed="false"/>
    <row r="227" s="79" customFormat="true" ht="12.75" hidden="false" customHeight="false" outlineLevel="0" collapsed="false"/>
    <row r="228" s="79" customFormat="true" ht="12.75" hidden="false" customHeight="false" outlineLevel="0" collapsed="false"/>
    <row r="229" s="79" customFormat="true" ht="12.75" hidden="false" customHeight="false" outlineLevel="0" collapsed="false"/>
    <row r="230" s="79" customFormat="true" ht="12.75" hidden="false" customHeight="false" outlineLevel="0" collapsed="false"/>
    <row r="231" s="79" customFormat="true" ht="12.75" hidden="false" customHeight="false" outlineLevel="0" collapsed="false"/>
    <row r="232" s="79" customFormat="true" ht="12.75" hidden="false" customHeight="false" outlineLevel="0" collapsed="false"/>
    <row r="233" s="79" customFormat="true" ht="12.75" hidden="false" customHeight="false" outlineLevel="0" collapsed="false"/>
    <row r="234" s="79" customFormat="true" ht="12.75" hidden="false" customHeight="false" outlineLevel="0" collapsed="false"/>
    <row r="235" s="79" customFormat="true" ht="12.75" hidden="false" customHeight="false" outlineLevel="0" collapsed="false"/>
    <row r="236" s="79" customFormat="true" ht="12.75" hidden="false" customHeight="false" outlineLevel="0" collapsed="false"/>
    <row r="237" s="79" customFormat="true" ht="12.75" hidden="false" customHeight="false" outlineLevel="0" collapsed="false"/>
    <row r="238" s="79" customFormat="true" ht="12.75" hidden="false" customHeight="false" outlineLevel="0" collapsed="false"/>
    <row r="239" s="79" customFormat="true" ht="12.75" hidden="false" customHeight="false" outlineLevel="0" collapsed="false"/>
    <row r="240" s="79" customFormat="true" ht="12.75" hidden="false" customHeight="false" outlineLevel="0" collapsed="false"/>
    <row r="241" s="79" customFormat="true" ht="12.75" hidden="false" customHeight="false" outlineLevel="0" collapsed="false"/>
    <row r="242" s="79" customFormat="true" ht="12.75" hidden="false" customHeight="false" outlineLevel="0" collapsed="false"/>
    <row r="243" s="79" customFormat="true" ht="12.75" hidden="false" customHeight="false" outlineLevel="0" collapsed="false"/>
    <row r="244" s="79" customFormat="true" ht="12.75" hidden="false" customHeight="false" outlineLevel="0" collapsed="false"/>
    <row r="245" s="79" customFormat="true" ht="12.75" hidden="false" customHeight="false" outlineLevel="0" collapsed="false"/>
    <row r="246" s="79" customFormat="true" ht="12.75" hidden="false" customHeight="false" outlineLevel="0" collapsed="false"/>
    <row r="247" s="79" customFormat="true" ht="12.75" hidden="false" customHeight="false" outlineLevel="0" collapsed="false"/>
    <row r="248" s="79" customFormat="true" ht="12.75" hidden="false" customHeight="false" outlineLevel="0" collapsed="false"/>
    <row r="249" s="79" customFormat="true" ht="12.75" hidden="false" customHeight="false" outlineLevel="0" collapsed="false"/>
    <row r="250" s="79" customFormat="true" ht="12.75" hidden="false" customHeight="false" outlineLevel="0" collapsed="false"/>
    <row r="251" s="79" customFormat="true" ht="12.75" hidden="false" customHeight="false" outlineLevel="0" collapsed="false"/>
    <row r="252" s="79" customFormat="true" ht="12.75" hidden="false" customHeight="false" outlineLevel="0" collapsed="false"/>
    <row r="253" s="79" customFormat="true" ht="12.75" hidden="false" customHeight="false" outlineLevel="0" collapsed="false"/>
    <row r="254" s="79" customFormat="true" ht="12.75" hidden="false" customHeight="false" outlineLevel="0" collapsed="false"/>
    <row r="255" s="79" customFormat="true" ht="12.75" hidden="false" customHeight="false" outlineLevel="0" collapsed="false"/>
    <row r="256" s="79" customFormat="true" ht="12.75" hidden="false" customHeight="false" outlineLevel="0" collapsed="false"/>
    <row r="257" s="79" customFormat="true" ht="12.75" hidden="false" customHeight="false" outlineLevel="0" collapsed="false"/>
    <row r="258" s="79" customFormat="true" ht="12.75" hidden="false" customHeight="false" outlineLevel="0" collapsed="false"/>
    <row r="259" s="79" customFormat="true" ht="12.75" hidden="false" customHeight="false" outlineLevel="0" collapsed="false"/>
    <row r="260" s="79" customFormat="true" ht="12.75" hidden="false" customHeight="false" outlineLevel="0" collapsed="false"/>
    <row r="261" s="79" customFormat="true" ht="12.75" hidden="false" customHeight="false" outlineLevel="0" collapsed="false"/>
    <row r="262" s="79" customFormat="true" ht="12.75" hidden="false" customHeight="false" outlineLevel="0" collapsed="false"/>
    <row r="263" s="79" customFormat="true" ht="12.75" hidden="false" customHeight="false" outlineLevel="0" collapsed="false"/>
    <row r="264" s="79" customFormat="true" ht="12.75" hidden="false" customHeight="false" outlineLevel="0" collapsed="false"/>
    <row r="265" s="79" customFormat="true" ht="12.75" hidden="false" customHeight="false" outlineLevel="0" collapsed="false"/>
    <row r="266" s="79" customFormat="true" ht="12.75" hidden="false" customHeight="false" outlineLevel="0" collapsed="false"/>
    <row r="267" s="79" customFormat="true" ht="12.75" hidden="false" customHeight="false" outlineLevel="0" collapsed="false"/>
    <row r="268" s="79" customFormat="true" ht="12.75" hidden="false" customHeight="false" outlineLevel="0" collapsed="false"/>
    <row r="269" s="79" customFormat="true" ht="12.75" hidden="false" customHeight="false" outlineLevel="0" collapsed="false"/>
    <row r="270" s="79" customFormat="true" ht="12.75" hidden="false" customHeight="false" outlineLevel="0" collapsed="false"/>
    <row r="271" s="79" customFormat="true" ht="12.75" hidden="false" customHeight="false" outlineLevel="0" collapsed="false"/>
    <row r="272" s="79" customFormat="true" ht="12.75" hidden="false" customHeight="false" outlineLevel="0" collapsed="false"/>
    <row r="273" s="79" customFormat="true" ht="12.75" hidden="false" customHeight="false" outlineLevel="0" collapsed="false"/>
    <row r="274" s="79" customFormat="true" ht="12.75" hidden="false" customHeight="false" outlineLevel="0" collapsed="false"/>
    <row r="275" s="79" customFormat="true" ht="12.75" hidden="false" customHeight="false" outlineLevel="0" collapsed="false"/>
    <row r="276" s="79" customFormat="true" ht="12.75" hidden="false" customHeight="false" outlineLevel="0" collapsed="false"/>
    <row r="277" s="79" customFormat="true" ht="12.75" hidden="false" customHeight="false" outlineLevel="0" collapsed="false"/>
    <row r="278" s="79" customFormat="true" ht="12.75" hidden="false" customHeight="false" outlineLevel="0" collapsed="false"/>
    <row r="279" s="79" customFormat="true" ht="12.75" hidden="false" customHeight="false" outlineLevel="0" collapsed="false"/>
    <row r="280" s="79" customFormat="true" ht="12.75" hidden="false" customHeight="false" outlineLevel="0" collapsed="false"/>
    <row r="281" s="79" customFormat="true" ht="12.75" hidden="false" customHeight="false" outlineLevel="0" collapsed="false"/>
    <row r="282" s="79" customFormat="true" ht="12.75" hidden="false" customHeight="false" outlineLevel="0" collapsed="false"/>
    <row r="283" s="79" customFormat="true" ht="12.75" hidden="false" customHeight="false" outlineLevel="0" collapsed="false"/>
    <row r="284" s="79" customFormat="true" ht="12.75" hidden="false" customHeight="false" outlineLevel="0" collapsed="false"/>
    <row r="285" s="79" customFormat="true" ht="12.75" hidden="false" customHeight="false" outlineLevel="0" collapsed="false"/>
    <row r="286" s="79" customFormat="true" ht="12.75" hidden="false" customHeight="false" outlineLevel="0" collapsed="false"/>
    <row r="287" s="79" customFormat="true" ht="12.75" hidden="false" customHeight="false" outlineLevel="0" collapsed="false"/>
    <row r="288" s="79" customFormat="true" ht="12.75" hidden="false" customHeight="false" outlineLevel="0" collapsed="false"/>
    <row r="289" s="79" customFormat="true" ht="12.75" hidden="false" customHeight="false" outlineLevel="0" collapsed="false"/>
    <row r="290" s="79" customFormat="true" ht="12.75" hidden="false" customHeight="false" outlineLevel="0" collapsed="false"/>
    <row r="291" s="79" customFormat="true" ht="12.75" hidden="false" customHeight="false" outlineLevel="0" collapsed="false"/>
    <row r="292" s="79" customFormat="true" ht="12.75" hidden="false" customHeight="false" outlineLevel="0" collapsed="false"/>
    <row r="293" s="79" customFormat="true" ht="12.75" hidden="false" customHeight="false" outlineLevel="0" collapsed="false"/>
    <row r="294" s="79" customFormat="true" ht="12.75" hidden="false" customHeight="false" outlineLevel="0" collapsed="false"/>
    <row r="295" s="79" customFormat="true" ht="12.75" hidden="false" customHeight="false" outlineLevel="0" collapsed="false"/>
    <row r="296" s="79" customFormat="true" ht="12.75" hidden="false" customHeight="false" outlineLevel="0" collapsed="false"/>
    <row r="297" s="79" customFormat="true" ht="12.75" hidden="false" customHeight="false" outlineLevel="0" collapsed="false"/>
    <row r="298" s="79" customFormat="true" ht="12.75" hidden="false" customHeight="false" outlineLevel="0" collapsed="false"/>
    <row r="299" s="79" customFormat="true" ht="12.75" hidden="false" customHeight="false" outlineLevel="0" collapsed="false"/>
    <row r="300" s="79" customFormat="true" ht="12.75" hidden="false" customHeight="false" outlineLevel="0" collapsed="false"/>
    <row r="301" s="79" customFormat="true" ht="12.75" hidden="false" customHeight="false" outlineLevel="0" collapsed="false"/>
    <row r="302" s="79" customFormat="true" ht="12.75" hidden="false" customHeight="false" outlineLevel="0" collapsed="false"/>
    <row r="303" s="79" customFormat="true" ht="12.75" hidden="false" customHeight="false" outlineLevel="0" collapsed="false"/>
    <row r="304" s="79" customFormat="true" ht="12.75" hidden="false" customHeight="false" outlineLevel="0" collapsed="false"/>
    <row r="305" s="79" customFormat="true" ht="12.75" hidden="false" customHeight="false" outlineLevel="0" collapsed="false"/>
    <row r="306" s="79" customFormat="true" ht="12.75" hidden="false" customHeight="false" outlineLevel="0" collapsed="false"/>
    <row r="307" s="79" customFormat="true" ht="12.75" hidden="false" customHeight="false" outlineLevel="0" collapsed="false"/>
    <row r="308" s="79" customFormat="true" ht="12.75" hidden="false" customHeight="false" outlineLevel="0" collapsed="false"/>
    <row r="309" s="79" customFormat="true" ht="12.75" hidden="false" customHeight="false" outlineLevel="0" collapsed="false"/>
    <row r="310" s="79" customFormat="true" ht="12.75" hidden="false" customHeight="false" outlineLevel="0" collapsed="false"/>
    <row r="311" s="79" customFormat="true" ht="12.75" hidden="false" customHeight="false" outlineLevel="0" collapsed="false"/>
    <row r="312" s="79" customFormat="true" ht="12.75" hidden="false" customHeight="false" outlineLevel="0" collapsed="false"/>
    <row r="313" s="79" customFormat="true" ht="12.75" hidden="false" customHeight="false" outlineLevel="0" collapsed="false"/>
    <row r="314" s="79" customFormat="true" ht="12.75" hidden="false" customHeight="false" outlineLevel="0" collapsed="false"/>
    <row r="315" s="79" customFormat="true" ht="12.75" hidden="false" customHeight="false" outlineLevel="0" collapsed="false"/>
    <row r="316" s="79" customFormat="true" ht="12.75" hidden="false" customHeight="false" outlineLevel="0" collapsed="false"/>
    <row r="317" s="79" customFormat="true" ht="12.75" hidden="false" customHeight="false" outlineLevel="0" collapsed="false"/>
    <row r="318" s="79" customFormat="true" ht="12.75" hidden="false" customHeight="false" outlineLevel="0" collapsed="false"/>
    <row r="319" s="79" customFormat="true" ht="12.75" hidden="false" customHeight="false" outlineLevel="0" collapsed="false"/>
  </sheetData>
  <conditionalFormatting sqref="B10">
    <cfRule type="cellIs" priority="2" operator="equal" aboveAverage="0" equalAverage="0" bottom="0" percent="0" rank="0" text="" dxfId="309">
      <formula>$B$10</formula>
    </cfRule>
  </conditionalFormatting>
  <conditionalFormatting sqref="B10">
    <cfRule type="cellIs" priority="3" operator="equal" aboveAverage="0" equalAverage="0" bottom="0" percent="0" rank="0" text="" dxfId="310">
      <formula>$B$9</formula>
    </cfRule>
    <cfRule type="cellIs" priority="4" operator="equal" aboveAverage="0" equalAverage="0" bottom="0" percent="0" rank="0" text="" dxfId="311">
      <formula>$B$8</formula>
    </cfRule>
    <cfRule type="cellIs" priority="5" operator="equal" aboveAverage="0" equalAverage="0" bottom="0" percent="0" rank="0" text="" dxfId="312">
      <formula>$B$7</formula>
    </cfRule>
    <cfRule type="cellIs" priority="6" operator="equal" aboveAverage="0" equalAverage="0" bottom="0" percent="0" rank="0" text="" dxfId="313">
      <formula>$B$6</formula>
    </cfRule>
    <cfRule type="cellIs" priority="7" operator="equal" aboveAverage="0" equalAverage="0" bottom="0" percent="0" rank="0" text="" dxfId="314">
      <formula>$B$5</formula>
    </cfRule>
    <cfRule type="cellIs" priority="8" operator="equal" aboveAverage="0" equalAverage="0" bottom="0" percent="0" rank="0" text="" dxfId="315">
      <formula>$B$4</formula>
    </cfRule>
    <cfRule type="cellIs" priority="9" operator="equal" aboveAverage="0" equalAverage="0" bottom="0" percent="0" rank="0" text="" dxfId="316">
      <formula>$B$3</formula>
    </cfRule>
    <cfRule type="containsText" priority="10" operator="containsText" aboveAverage="0" equalAverage="0" bottom="0" percent="0" rank="0" text="Initial" dxfId="317">
      <formula>NOT(ISERROR(SEARCH("Initial",B10)))</formula>
    </cfRule>
    <cfRule type="containsText" priority="11" operator="containsText" aboveAverage="0" equalAverage="0" bottom="0" percent="0" rank="0" text="Nonexistent" dxfId="318">
      <formula>NOT(ISERROR(SEARCH("Nonexistent",B10)))</formula>
    </cfRule>
  </conditionalFormatting>
  <conditionalFormatting sqref="B10">
    <cfRule type="expression" priority="12" aboveAverage="0" equalAverage="0" bottom="0" percent="0" rank="0" text="" dxfId="319">
      <formula>_xludf.style(VLOOKUP(B10,#ref!,2,0))</formula>
    </cfRule>
  </conditionalFormatting>
  <conditionalFormatting sqref="B3:B9">
    <cfRule type="cellIs" priority="13" operator="equal" aboveAverage="0" equalAverage="0" bottom="0" percent="0" rank="0" text="" dxfId="320">
      <formula>$B$9</formula>
    </cfRule>
    <cfRule type="cellIs" priority="14" operator="equal" aboveAverage="0" equalAverage="0" bottom="0" percent="0" rank="0" text="" dxfId="321">
      <formula>$B$8</formula>
    </cfRule>
    <cfRule type="cellIs" priority="15" operator="equal" aboveAverage="0" equalAverage="0" bottom="0" percent="0" rank="0" text="" dxfId="322">
      <formula>$B$7</formula>
    </cfRule>
    <cfRule type="cellIs" priority="16" operator="equal" aboveAverage="0" equalAverage="0" bottom="0" percent="0" rank="0" text="" dxfId="323">
      <formula>$B$6</formula>
    </cfRule>
    <cfRule type="cellIs" priority="17" operator="equal" aboveAverage="0" equalAverage="0" bottom="0" percent="0" rank="0" text="" dxfId="324">
      <formula>$B$5</formula>
    </cfRule>
    <cfRule type="cellIs" priority="18" operator="equal" aboveAverage="0" equalAverage="0" bottom="0" percent="0" rank="0" text="" dxfId="325">
      <formula>$B$4</formula>
    </cfRule>
    <cfRule type="cellIs" priority="19" operator="equal" aboveAverage="0" equalAverage="0" bottom="0" percent="0" rank="0" text="" dxfId="326">
      <formula>$B$3</formula>
    </cfRule>
    <cfRule type="containsText" priority="20" operator="containsText" aboveAverage="0" equalAverage="0" bottom="0" percent="0" rank="0" text="Initial" dxfId="327">
      <formula>NOT(ISERROR(SEARCH("Initial",B3)))</formula>
    </cfRule>
    <cfRule type="containsText" priority="21" operator="containsText" aboveAverage="0" equalAverage="0" bottom="0" percent="0" rank="0" text="Nonexistent" dxfId="328">
      <formula>NOT(ISERROR(SEARCH("Nonexistent",B3)))</formula>
    </cfRule>
    <cfRule type="expression" priority="22" aboveAverage="0" equalAverage="0" bottom="0" percent="0" rank="0" text="" dxfId="329">
      <formula>_xludf.style(VLOOKUP(B3,#ref!,2,0))</formula>
    </cfRule>
  </conditionalFormatting>
  <dataValidations count="1">
    <dataValidation allowBlank="true" errorStyle="stop" operator="equal" promptTitle="Select Control Scope" showDropDown="false" showErrorMessage="true" showInputMessage="true" sqref="B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LibreOffice/24.2.7.2$Linux_X86_64 LibreOffice_project/420$Build-2</Application>
  <HyperlinkBase>www.ISO27001security.com</HyperlinkBase>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ntentStatus>Part of the FREE ISO27k Toolkit</cp:contentStatus>
  <dcterms:created xsi:type="dcterms:W3CDTF">2014-03-11T21:40:57Z</dcterms:created>
  <dc:creator>Gary@isect.com</dc:creator>
  <dc:description>Copyright © 2014 ISO27k Forum  See the embedded copyright notice</dc:description>
  <cp:keywords>ISO27k ISMS</cp:keywords>
  <dc:language>en-US</dc:language>
  <cp:lastModifiedBy/>
  <cp:lastPrinted>2014-03-12T05:00:07Z</cp:lastPrinted>
  <dcterms:modified xsi:type="dcterms:W3CDTF">2025-05-23T19:10:18Z</dcterms:modified>
  <cp:revision>2</cp:revision>
  <dc:subject>Information Security Management</dc:subject>
  <dc:title>ISMS status and SoA</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115d7e-b42c-4cb0-9d5d-d9d427f162d6_ActionId">
    <vt:lpwstr>c92806bd-9e9f-4b66-a767-d3bb61c7171b</vt:lpwstr>
  </property>
  <property fmtid="{D5CDD505-2E9C-101B-9397-08002B2CF9AE}" pid="3" name="MSIP_Label_b6115d7e-b42c-4cb0-9d5d-d9d427f162d6_ContentBits">
    <vt:lpwstr>0</vt:lpwstr>
  </property>
  <property fmtid="{D5CDD505-2E9C-101B-9397-08002B2CF9AE}" pid="4" name="MSIP_Label_b6115d7e-b42c-4cb0-9d5d-d9d427f162d6_Enabled">
    <vt:lpwstr>true</vt:lpwstr>
  </property>
  <property fmtid="{D5CDD505-2E9C-101B-9397-08002B2CF9AE}" pid="5" name="MSIP_Label_b6115d7e-b42c-4cb0-9d5d-d9d427f162d6_Method">
    <vt:lpwstr>Standard</vt:lpwstr>
  </property>
  <property fmtid="{D5CDD505-2E9C-101B-9397-08002B2CF9AE}" pid="6" name="MSIP_Label_b6115d7e-b42c-4cb0-9d5d-d9d427f162d6_Name">
    <vt:lpwstr>Public</vt:lpwstr>
  </property>
  <property fmtid="{D5CDD505-2E9C-101B-9397-08002B2CF9AE}" pid="7" name="MSIP_Label_b6115d7e-b42c-4cb0-9d5d-d9d427f162d6_SetDate">
    <vt:lpwstr>2022-09-11T09:19:33Z</vt:lpwstr>
  </property>
  <property fmtid="{D5CDD505-2E9C-101B-9397-08002B2CF9AE}" pid="8" name="MSIP_Label_b6115d7e-b42c-4cb0-9d5d-d9d427f162d6_SiteId">
    <vt:lpwstr>b3df40eb-c945-4bc1-8821-0b8d9b63b14a</vt:lpwstr>
  </property>
</Properties>
</file>