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 &amp; copyright" sheetId="1" state="visible" r:id="rId3"/>
    <sheet name="Mandatory ISMS requirements" sheetId="2" state="visible" r:id="rId4"/>
    <sheet name="Annex A controls" sheetId="3" state="visible" r:id="rId5"/>
    <sheet name="Metrics" sheetId="4" state="visible" r:id="rId6"/>
  </sheets>
  <definedNames>
    <definedName function="false" hidden="false" localSheetId="2" name="_xlnm.Print_Area" vbProcedure="false">'Annex A controls'!$B$1:$E$100</definedName>
    <definedName function="false" hidden="false" localSheetId="2" name="_xlnm.Print_Titles" vbProcedure="false">'Annex A controls'!$1:$2</definedName>
    <definedName function="false" hidden="false" localSheetId="1" name="_xlnm.Print_Area" vbProcedure="false">'Mandatory ISMS requirements'!$B$1:$E$61</definedName>
    <definedName function="false" hidden="false" localSheetId="1" name="_xlnm.Print_Titles" vbProcedure="false">'Mandatory ISMS requirements'!$1:$2</definedName>
    <definedName function="false" hidden="false" localSheetId="3" name="_xlnm.Print_Area" vbProcedure="false">Metrics!$B$2:$O$36</definedName>
    <definedName function="false" hidden="false" name="Applicability" vbProcedure="false">Metrics!$B$14:$B$16</definedName>
    <definedName function="false" hidden="false" name="CMM" vbProcedure="false">#REF!</definedName>
    <definedName function="false" hidden="false" name="ControlTotal" vbProcedure="false">'Annex A controls'!$D$100</definedName>
    <definedName function="false" hidden="false" name="__xlnm._FilterDatabase_1" vbProcedure="false">'Annex A controls'!$A$2:$E$99</definedName>
    <definedName function="false" hidden="false" localSheetId="1" name="Excel_BuiltIn_Print_Area" vbProcedure="false">'Mandatory ISMS requirements'!$B$1:$E$60</definedName>
    <definedName function="false" hidden="false" localSheetId="2" name="Excel_BuiltIn_Print_Titles" vbProcedure="false">'Annex A controls'!$A$2:$IQ$2</definedName>
    <definedName function="false" hidden="false" localSheetId="2" name="__xlnm.Print_Titles" vbProcedure="false">'Annex A controls'!$A$2:$IQ$2</definedName>
    <definedName function="false" hidden="false" localSheetId="2" name="__xlnm._FilterDatabase" vbProcedure="false">'Annex A controls'!$A$2:$E$99</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Gary@isect.com: </t>
        </r>
        <r>
          <rPr>
            <sz val="9"/>
            <color rgb="FF000000"/>
            <rFont val="Tahoma"/>
            <family val="2"/>
            <charset val="1"/>
          </rPr>
          <t xml:space="preserve">The wording here paraphrases the standard: refer to the standard for the official wording and additional explanations
</t>
        </r>
      </text>
    </comment>
    <comment ref="D2" authorId="0">
      <text>
        <r>
          <rPr>
            <sz val="10"/>
            <rFont val="Arial"/>
            <family val="2"/>
          </rPr>
          <t xml:space="preserve">Gary@isect.com: </t>
        </r>
        <r>
          <rPr>
            <sz val="9"/>
            <color rgb="FF000000"/>
            <rFont val="Tahoma"/>
            <family val="2"/>
            <charset val="1"/>
          </rPr>
          <t xml:space="preserve">Use this column to record your progress towards implementing the ISMS.  See the metrics sheet for explanations of the levels</t>
        </r>
      </text>
    </comment>
    <comment ref="E2" authorId="0">
      <text>
        <r>
          <rPr>
            <sz val="10"/>
            <rFont val="Arial"/>
            <family val="2"/>
          </rPr>
          <t xml:space="preserve">Gary@isect.com:
</t>
        </r>
        <r>
          <rPr>
            <sz val="9"/>
            <color rgb="FF000000"/>
            <rFont val="Tahoma"/>
            <family val="2"/>
            <charset val="1"/>
          </rPr>
          <t xml:space="preserve">Keep notes on the process, including references to any documentation that the auditors will probably want to check</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D2" authorId="0">
      <text>
        <r>
          <rPr>
            <sz val="10"/>
            <rFont val="Arial"/>
            <family val="2"/>
          </rPr>
          <t xml:space="preserve">Select from drop down box</t>
        </r>
      </text>
    </comment>
  </commentList>
</comments>
</file>

<file path=xl/sharedStrings.xml><?xml version="1.0" encoding="utf-8"?>
<sst xmlns="http://schemas.openxmlformats.org/spreadsheetml/2006/main" count="434" uniqueCount="309">
  <si>
    <t xml:space="preserve">ISO/IEC 27001:2022 ISMS Status, 
Statement of Applicability (SoA) and
Controls Status (gap analysis) workbook</t>
  </si>
  <si>
    <t xml:space="preserve">Introduction</t>
  </si>
  <si>
    <t xml:space="preserve">This spreadsheet is used to record and track the status of your organization as you implement the mandatory and discretionary elements of ISO/IEC 27001.   </t>
  </si>
  <si>
    <r>
      <rPr>
        <sz val="12"/>
        <rFont val="Calibri"/>
        <family val="2"/>
        <charset val="1"/>
      </rPr>
      <t xml:space="preserve">The main body of ISO/IEC 27001 formally specifies a number of mandatory requirements that </t>
    </r>
    <r>
      <rPr>
        <i val="true"/>
        <sz val="12"/>
        <rFont val="Calibri"/>
        <family val="2"/>
        <charset val="1"/>
      </rPr>
      <t xml:space="preserve">must</t>
    </r>
    <r>
      <rPr>
        <sz val="12"/>
        <rFont val="Calibri"/>
        <family val="2"/>
        <charset val="1"/>
      </rPr>
      <t xml:space="preserve"> be fulfilled in order for an </t>
    </r>
    <r>
      <rPr>
        <b val="true"/>
        <sz val="12"/>
        <rFont val="Calibri"/>
        <family val="2"/>
        <charset val="1"/>
      </rPr>
      <t xml:space="preserve">I</t>
    </r>
    <r>
      <rPr>
        <sz val="12"/>
        <rFont val="Calibri"/>
        <family val="2"/>
        <charset val="1"/>
      </rPr>
      <t xml:space="preserve">nformation </t>
    </r>
    <r>
      <rPr>
        <b val="true"/>
        <sz val="12"/>
        <rFont val="Calibri"/>
        <family val="2"/>
        <charset val="1"/>
      </rPr>
      <t xml:space="preserve">S</t>
    </r>
    <r>
      <rPr>
        <sz val="12"/>
        <rFont val="Calibri"/>
        <family val="2"/>
        <charset val="1"/>
      </rPr>
      <t xml:space="preserve">ecurity </t>
    </r>
    <r>
      <rPr>
        <b val="true"/>
        <sz val="12"/>
        <rFont val="Calibri"/>
        <family val="2"/>
        <charset val="1"/>
      </rPr>
      <t xml:space="preserve">M</t>
    </r>
    <r>
      <rPr>
        <sz val="12"/>
        <rFont val="Calibri"/>
        <family val="2"/>
        <charset val="1"/>
      </rPr>
      <t xml:space="preserve">anagement </t>
    </r>
    <r>
      <rPr>
        <b val="true"/>
        <sz val="12"/>
        <rFont val="Calibri"/>
        <family val="2"/>
        <charset val="1"/>
      </rPr>
      <t xml:space="preserve">S</t>
    </r>
    <r>
      <rPr>
        <sz val="12"/>
        <rFont val="Calibri"/>
        <family val="2"/>
        <charset val="1"/>
      </rPr>
      <t xml:space="preserve">ystem to be certified against the standard.   </t>
    </r>
    <r>
      <rPr>
        <b val="true"/>
        <sz val="12"/>
        <rFont val="Calibri"/>
        <family val="2"/>
        <charset val="1"/>
      </rPr>
      <t xml:space="preserve">All the mandatory requirements for certification concern the management system rather than the information risks and the security controls being managed.  </t>
    </r>
    <r>
      <rPr>
        <sz val="12"/>
        <rFont val="Calibri"/>
        <family val="2"/>
        <charset val="1"/>
      </rPr>
      <t xml:space="preserve">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</si>
  <si>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rPr>
        <sz val="12"/>
        <rFont val="Calibri"/>
        <family val="2"/>
        <charset val="1"/>
      </rPr>
      <t xml:space="preserve">However, Annex A to '27001 outlines a suite of information security controls that the management system would </t>
    </r>
    <r>
      <rPr>
        <i val="true"/>
        <sz val="12"/>
        <rFont val="Calibri"/>
        <family val="2"/>
        <charset val="1"/>
      </rPr>
      <t xml:space="preserve">typically </t>
    </r>
    <r>
      <rPr>
        <sz val="12"/>
        <rFont val="Calibri"/>
        <family val="2"/>
        <charset val="1"/>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val="true"/>
        <sz val="12"/>
        <rFont val="Calibri"/>
        <family val="2"/>
        <charset val="1"/>
      </rPr>
      <t xml:space="preserve">etc.</t>
    </r>
  </si>
  <si>
    <t xml:space="preserve">Instructions</t>
  </si>
  <si>
    <r>
      <rPr>
        <sz val="12"/>
        <rFont val="Calibri"/>
        <family val="2"/>
        <charset val="1"/>
      </rPr>
      <t xml:space="preserve">1.  Design and implement an ISMS complying with all the mandatory elements specified in the main body of ISO/IEC 27001, using the drop-down selectors on the status column of the </t>
    </r>
    <r>
      <rPr>
        <b val="true"/>
        <sz val="12"/>
        <rFont val="Calibri"/>
        <family val="2"/>
        <charset val="1"/>
      </rPr>
      <t xml:space="preserve">mandatory ISMS requirements sheet </t>
    </r>
    <r>
      <rPr>
        <sz val="12"/>
        <rFont val="Calibri"/>
        <family val="2"/>
        <charset val="1"/>
      </rPr>
      <t xml:space="preserve">to track and record your status against each of the requirements.</t>
    </r>
  </si>
  <si>
    <r>
      <rPr>
        <sz val="12"/>
        <rFont val="Calibri"/>
        <family val="2"/>
        <charset val="1"/>
      </rPr>
      <t xml:space="preserve">2.  Identify and assess the information security risks facing those parts of the organization that are declared in scope for your ISMS, identifying any Annex A controls that are not applicable using the drop-down selectors in the status column of the </t>
    </r>
    <r>
      <rPr>
        <b val="true"/>
        <sz val="12"/>
        <rFont val="Calibri"/>
        <family val="2"/>
        <charset val="1"/>
      </rPr>
      <t xml:space="preserve">annex A controls sheet</t>
    </r>
    <r>
      <rPr>
        <sz val="12"/>
        <rFont val="Calibri"/>
        <family val="2"/>
        <charset val="1"/>
      </rPr>
      <t xml:space="preserve">.  Note: </t>
    </r>
    <r>
      <rPr>
        <b val="true"/>
        <sz val="12"/>
        <rFont val="Calibri"/>
        <family val="2"/>
        <charset val="1"/>
      </rPr>
      <t xml:space="preserve">do not feel constrained by Annex A!  </t>
    </r>
    <r>
      <rPr>
        <sz val="12"/>
        <rFont val="Calibri"/>
        <family val="2"/>
        <charset val="1"/>
      </rPr>
      <t xml:space="preserve">Adapt the sheet, modifying the wording and adding-in additional rows if you determine that other security controls are needed to treat your information security risks and obligations (</t>
    </r>
    <r>
      <rPr>
        <i val="true"/>
        <sz val="12"/>
        <rFont val="Calibri"/>
        <family val="2"/>
        <charset val="1"/>
      </rPr>
      <t xml:space="preserve">e.g. </t>
    </r>
    <r>
      <rPr>
        <sz val="12"/>
        <rFont val="Calibri"/>
        <family val="2"/>
        <charset val="1"/>
      </rPr>
      <t xml:space="preserve">ISO 22301, privacy laws, PCI-DSS </t>
    </r>
    <r>
      <rPr>
        <i val="true"/>
        <sz val="12"/>
        <rFont val="Calibri"/>
        <family val="2"/>
        <charset val="1"/>
      </rPr>
      <t xml:space="preserve">etc</t>
    </r>
    <r>
      <rPr>
        <sz val="12"/>
        <rFont val="Calibri"/>
        <family val="2"/>
        <charset val="1"/>
      </rPr>
      <t xml:space="preserve">.).  </t>
    </r>
    <r>
      <rPr>
        <b val="true"/>
        <sz val="12"/>
        <rFont val="Calibri"/>
        <family val="2"/>
        <charset val="1"/>
      </rPr>
      <t xml:space="preserve">Annex A is merely a guide, a starting point.</t>
    </r>
  </si>
  <si>
    <r>
      <rPr>
        <sz val="12"/>
        <rFont val="Calibri"/>
        <family val="2"/>
        <charset val="1"/>
      </rPr>
      <t xml:space="preserve">3.  Systematically check and record the status of your security risks and controls, updating the status column of </t>
    </r>
    <r>
      <rPr>
        <b val="true"/>
        <sz val="12"/>
        <rFont val="Calibri"/>
        <family val="2"/>
        <charset val="1"/>
      </rPr>
      <t xml:space="preserve">Annex A sheet</t>
    </r>
    <r>
      <rPr>
        <sz val="12"/>
        <rFont val="Calibri"/>
        <family val="2"/>
        <charset val="1"/>
      </rPr>
      <t xml:space="preserve"> accordingly.</t>
    </r>
  </si>
  <si>
    <r>
      <rPr>
        <sz val="12"/>
        <rFont val="Calibri"/>
        <family val="2"/>
        <charset val="1"/>
      </rPr>
      <t xml:space="preserve">4.  Once your ISMS is operating normally, the </t>
    </r>
    <r>
      <rPr>
        <b val="true"/>
        <sz val="12"/>
        <rFont val="Calibri"/>
        <family val="2"/>
        <charset val="1"/>
      </rPr>
      <t xml:space="preserve">metrics </t>
    </r>
    <r>
      <rPr>
        <sz val="12"/>
        <rFont val="Calibri"/>
        <family val="2"/>
        <charset val="1"/>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val="true"/>
        <sz val="12"/>
        <rFont val="Calibri"/>
        <family val="2"/>
        <charset val="1"/>
      </rPr>
      <t xml:space="preserve">i.e. </t>
    </r>
    <r>
      <rPr>
        <sz val="12"/>
        <rFont val="Calibri"/>
        <family val="2"/>
        <charset val="1"/>
      </rPr>
      <t xml:space="preserve">updated when the information security risks or controls change, and periodically reviewed/audited.  </t>
    </r>
  </si>
  <si>
    <t xml:space="preserve">Document history and acknowledgements</t>
  </si>
  <si>
    <t xml:space="preserve">Bala Ramanan donated the original ISO/IEC 27001:2005 version of the 27001 requirements worksheet.   Joel Cort added the SoA worksheet.  Gary Hinson hacked it about for publication in the ISO27k Toolkit.</t>
  </si>
  <si>
    <t xml:space="preserve">Ed Hodgson updated the workbook for ISO/IEC 27001:2013.  Gary Hinson fiddled with the wording and formatting, splitting out the metrics and creating a simpler, generic version for the ISO27k Toolkit.</t>
  </si>
  <si>
    <t xml:space="preserve">Christian Breitenstrom updated the workbook to reflect ISO/IEC 27001:2022 and ISO/IEC 27002:2022.  Gary tidied it up a bit, ready for publication in the ISO27k Toolkit once ISO/IEC 27001:2022 is published.</t>
  </si>
  <si>
    <t xml:space="preserve">Copyright</t>
  </si>
  <si>
    <t xml:space="preserve">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</si>
  <si>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rPr>
        <b val="true"/>
        <sz val="12"/>
        <rFont val="Calibri"/>
        <family val="2"/>
        <charset val="1"/>
      </rPr>
      <t xml:space="preserve">Note: you need licensed copies of both ISO/IEC 27001 and 27002 to make much sense of this</t>
    </r>
    <r>
      <rPr>
        <sz val="12"/>
        <rFont val="Calibri"/>
        <family val="2"/>
        <charset val="1"/>
      </rPr>
      <t xml:space="preserve">, and other ISO27k standards are also highly recommended.  </t>
    </r>
    <r>
      <rPr>
        <b val="true"/>
        <sz val="12"/>
        <rFont val="Calibri"/>
        <family val="2"/>
        <charset val="1"/>
      </rPr>
      <t xml:space="preserve">This workbook alone is not sufficient!  </t>
    </r>
    <r>
      <rPr>
        <sz val="12"/>
        <rFont val="Calibri"/>
        <family val="2"/>
        <charset val="1"/>
      </rPr>
      <t xml:space="preserve">In particular, we have paraphrased and shortened the wording of the standards in ways that may not entirely fulfill their meaning or intent.  The definitive references are the ISO27k standards, not this workbook. </t>
    </r>
  </si>
  <si>
    <t xml:space="preserve">Please visit ISO27001security.com for further advice and guidance on the ISO27k standards, including the ISO27k Forum and many other useful documents and templates in the ISO27k Toolkit:</t>
  </si>
  <si>
    <t xml:space="preserve">www.ISO27001security.com</t>
  </si>
  <si>
    <t xml:space="preserve">Status of ISO/IEC 27001 implementation</t>
  </si>
  <si>
    <t xml:space="preserve">Section</t>
  </si>
  <si>
    <t xml:space="preserve">ISO/IEC 27001 requirement</t>
  </si>
  <si>
    <t xml:space="preserve">Status</t>
  </si>
  <si>
    <t xml:space="preserve">Notes</t>
  </si>
  <si>
    <t xml:space="preserve">Context of the organisation</t>
  </si>
  <si>
    <t xml:space="preserve">Organisational context</t>
  </si>
  <si>
    <r>
      <rPr>
        <sz val="10"/>
        <rFont val="Calibri"/>
        <family val="2"/>
        <charset val="1"/>
      </rPr>
      <t xml:space="preserve">Determine the organization's </t>
    </r>
    <r>
      <rPr>
        <b val="true"/>
        <sz val="10"/>
        <rFont val="Calibri"/>
        <family val="2"/>
        <charset val="1"/>
      </rPr>
      <t xml:space="preserve">ISMS objectives </t>
    </r>
    <r>
      <rPr>
        <sz val="10"/>
        <rFont val="Calibri"/>
        <family val="2"/>
        <charset val="1"/>
      </rPr>
      <t xml:space="preserve">and any issues that might affect its effectiveness</t>
    </r>
  </si>
  <si>
    <t xml:space="preserve">Initial</t>
  </si>
  <si>
    <t xml:space="preserve">Interested parties</t>
  </si>
  <si>
    <t xml:space="preserve">4.2 (a)</t>
  </si>
  <si>
    <r>
      <rPr>
        <sz val="10"/>
        <rFont val="Calibri"/>
        <family val="2"/>
        <charset val="1"/>
      </rPr>
      <t xml:space="preserve">Identify </t>
    </r>
    <r>
      <rPr>
        <b val="true"/>
        <sz val="10"/>
        <rFont val="Calibri"/>
        <family val="2"/>
        <charset val="1"/>
      </rPr>
      <t xml:space="preserve">interested parties </t>
    </r>
    <r>
      <rPr>
        <sz val="10"/>
        <rFont val="Calibri"/>
        <family val="2"/>
        <charset val="1"/>
      </rPr>
      <t xml:space="preserve">including applicable laws, regulations, contracts</t>
    </r>
    <r>
      <rPr>
        <i val="true"/>
        <sz val="10"/>
        <rFont val="Calibri"/>
        <family val="2"/>
        <charset val="1"/>
      </rPr>
      <t xml:space="preserve"> etc</t>
    </r>
    <r>
      <rPr>
        <sz val="10"/>
        <rFont val="Calibri"/>
        <family val="2"/>
        <charset val="1"/>
      </rPr>
      <t xml:space="preserve">.</t>
    </r>
  </si>
  <si>
    <t xml:space="preserve">Limited</t>
  </si>
  <si>
    <t xml:space="preserve">4.2 (b)</t>
  </si>
  <si>
    <r>
      <rPr>
        <sz val="10"/>
        <rFont val="Calibri"/>
        <family val="2"/>
        <charset val="1"/>
      </rPr>
      <t xml:space="preserve">Determine their information security-relevant </t>
    </r>
    <r>
      <rPr>
        <b val="true"/>
        <sz val="10"/>
        <rFont val="Calibri"/>
        <family val="2"/>
        <charset val="1"/>
      </rPr>
      <t xml:space="preserve">requirements</t>
    </r>
    <r>
      <rPr>
        <sz val="10"/>
        <rFont val="Calibri"/>
        <family val="2"/>
        <charset val="1"/>
      </rPr>
      <t xml:space="preserve"> and obligations</t>
    </r>
  </si>
  <si>
    <t xml:space="preserve">ISMS scope</t>
  </si>
  <si>
    <r>
      <rPr>
        <sz val="10"/>
        <rFont val="Calibri"/>
        <family val="2"/>
        <charset val="1"/>
      </rPr>
      <t xml:space="preserve">Determine and document the </t>
    </r>
    <r>
      <rPr>
        <b val="true"/>
        <sz val="10"/>
        <rFont val="Calibri"/>
        <family val="2"/>
        <charset val="1"/>
      </rPr>
      <t xml:space="preserve">ISMS scope</t>
    </r>
  </si>
  <si>
    <t xml:space="preserve"> ISMS</t>
  </si>
  <si>
    <r>
      <rPr>
        <sz val="10"/>
        <rFont val="Calibri"/>
        <family val="2"/>
        <charset val="1"/>
      </rPr>
      <t xml:space="preserve">Establish, implement, maintain and continually improve an </t>
    </r>
    <r>
      <rPr>
        <b val="true"/>
        <sz val="10"/>
        <rFont val="Calibri"/>
        <family val="2"/>
        <charset val="1"/>
      </rPr>
      <t xml:space="preserve">ISMS </t>
    </r>
    <r>
      <rPr>
        <sz val="10"/>
        <rFont val="Calibri"/>
        <family val="2"/>
        <charset val="1"/>
      </rPr>
      <t xml:space="preserve">according to the standard!</t>
    </r>
  </si>
  <si>
    <t xml:space="preserve">Nonexistent</t>
  </si>
  <si>
    <t xml:space="preserve">Leadership</t>
  </si>
  <si>
    <t xml:space="preserve">Leadership &amp; commitment</t>
  </si>
  <si>
    <r>
      <rPr>
        <sz val="10"/>
        <rFont val="Calibri"/>
        <family val="2"/>
        <charset val="1"/>
      </rPr>
      <t xml:space="preserve">Top management must demonstrate </t>
    </r>
    <r>
      <rPr>
        <b val="true"/>
        <sz val="10"/>
        <rFont val="Calibri"/>
        <family val="2"/>
        <charset val="1"/>
      </rPr>
      <t xml:space="preserve">leadership &amp; commitment </t>
    </r>
    <r>
      <rPr>
        <sz val="10"/>
        <rFont val="Calibri"/>
        <family val="2"/>
        <charset val="1"/>
      </rPr>
      <t xml:space="preserve">to the ISMS</t>
    </r>
  </si>
  <si>
    <t xml:space="preserve">Defined</t>
  </si>
  <si>
    <t xml:space="preserve">Policy</t>
  </si>
  <si>
    <r>
      <rPr>
        <sz val="10"/>
        <rFont val="Calibri"/>
        <family val="2"/>
        <charset val="1"/>
      </rPr>
      <t xml:space="preserve">Establish the </t>
    </r>
    <r>
      <rPr>
        <b val="true"/>
        <sz val="10"/>
        <rFont val="Calibri"/>
        <family val="2"/>
        <charset val="1"/>
      </rPr>
      <t xml:space="preserve">information security policy</t>
    </r>
  </si>
  <si>
    <t xml:space="preserve">Organizational roles, responsibilities &amp; authorities</t>
  </si>
  <si>
    <r>
      <rPr>
        <sz val="10"/>
        <rFont val="Calibri"/>
        <family val="2"/>
        <charset val="1"/>
      </rPr>
      <t xml:space="preserve">Assign and communicate information security </t>
    </r>
    <r>
      <rPr>
        <b val="true"/>
        <sz val="10"/>
        <rFont val="Calibri"/>
        <family val="2"/>
        <charset val="1"/>
      </rPr>
      <t xml:space="preserve">rôles &amp; responsibilities</t>
    </r>
  </si>
  <si>
    <t xml:space="preserve">Not applicable</t>
  </si>
  <si>
    <t xml:space="preserve">Planning</t>
  </si>
  <si>
    <t xml:space="preserve">Actions to address risks &amp; opportunities</t>
  </si>
  <si>
    <t xml:space="preserve">6.1.1</t>
  </si>
  <si>
    <t xml:space="preserve">Design/plan the ISMS to satisfy the requirements, addressing risks &amp; opportunities</t>
  </si>
  <si>
    <t xml:space="preserve">6.1.2</t>
  </si>
  <si>
    <r>
      <rPr>
        <sz val="10"/>
        <rFont val="Calibri"/>
        <family val="2"/>
        <charset val="1"/>
      </rPr>
      <t xml:space="preserve">Define and apply an </t>
    </r>
    <r>
      <rPr>
        <b val="true"/>
        <sz val="10"/>
        <rFont val="Calibri"/>
        <family val="2"/>
        <charset val="1"/>
      </rPr>
      <t xml:space="preserve">information security risk assessment process</t>
    </r>
  </si>
  <si>
    <t xml:space="preserve">6.1.3</t>
  </si>
  <si>
    <r>
      <rPr>
        <sz val="10"/>
        <rFont val="Calibri"/>
        <family val="2"/>
        <charset val="1"/>
      </rPr>
      <t xml:space="preserve">Document and apply an </t>
    </r>
    <r>
      <rPr>
        <b val="true"/>
        <sz val="10"/>
        <rFont val="Calibri"/>
        <family val="2"/>
        <charset val="1"/>
      </rPr>
      <t xml:space="preserve">information security risk treatment process </t>
    </r>
  </si>
  <si>
    <t xml:space="preserve">Information security objectives &amp; plans</t>
  </si>
  <si>
    <r>
      <rPr>
        <sz val="10"/>
        <rFont val="Calibri"/>
        <family val="2"/>
        <charset val="1"/>
      </rPr>
      <t xml:space="preserve">Establish and document the </t>
    </r>
    <r>
      <rPr>
        <b val="true"/>
        <sz val="10"/>
        <rFont val="Calibri"/>
        <family val="2"/>
        <charset val="1"/>
      </rPr>
      <t xml:space="preserve">information security objectives</t>
    </r>
    <r>
      <rPr>
        <sz val="10"/>
        <rFont val="Calibri"/>
        <family val="2"/>
        <charset val="1"/>
      </rPr>
      <t xml:space="preserve"> </t>
    </r>
    <r>
      <rPr>
        <b val="true"/>
        <sz val="10"/>
        <rFont val="Calibri"/>
        <family val="2"/>
        <charset val="1"/>
      </rPr>
      <t xml:space="preserve">and plans </t>
    </r>
  </si>
  <si>
    <t xml:space="preserve">Planning of changes</t>
  </si>
  <si>
    <t xml:space="preserve">Substantial changes to the ISMS shall be carried out in a planned manner</t>
  </si>
  <si>
    <t xml:space="preserve">New for 2022</t>
  </si>
  <si>
    <t xml:space="preserve">Support</t>
  </si>
  <si>
    <t xml:space="preserve">Resources</t>
  </si>
  <si>
    <r>
      <rPr>
        <sz val="10"/>
        <rFont val="Calibri"/>
        <family val="2"/>
        <charset val="1"/>
      </rPr>
      <t xml:space="preserve">Determine and allocate necessary </t>
    </r>
    <r>
      <rPr>
        <b val="true"/>
        <sz val="10"/>
        <rFont val="Calibri"/>
        <family val="2"/>
        <charset val="1"/>
      </rPr>
      <t xml:space="preserve">resources </t>
    </r>
    <r>
      <rPr>
        <sz val="10"/>
        <rFont val="Calibri"/>
        <family val="2"/>
        <charset val="1"/>
      </rPr>
      <t xml:space="preserve">for the ISMS</t>
    </r>
  </si>
  <si>
    <t xml:space="preserve">Competence</t>
  </si>
  <si>
    <r>
      <rPr>
        <sz val="10"/>
        <rFont val="Calibri"/>
        <family val="2"/>
        <charset val="1"/>
      </rPr>
      <t xml:space="preserve">Determine, document and make available necessary </t>
    </r>
    <r>
      <rPr>
        <b val="true"/>
        <sz val="10"/>
        <rFont val="Calibri"/>
        <family val="2"/>
        <charset val="1"/>
      </rPr>
      <t xml:space="preserve">competences </t>
    </r>
  </si>
  <si>
    <t xml:space="preserve">Awareness</t>
  </si>
  <si>
    <r>
      <rPr>
        <sz val="10"/>
        <rFont val="Calibri"/>
        <family val="2"/>
        <charset val="1"/>
      </rPr>
      <t xml:space="preserve">Establish a</t>
    </r>
    <r>
      <rPr>
        <b val="true"/>
        <sz val="10"/>
        <rFont val="Calibri"/>
        <family val="2"/>
        <charset val="1"/>
      </rPr>
      <t xml:space="preserve"> security awareness </t>
    </r>
    <r>
      <rPr>
        <sz val="10"/>
        <rFont val="Calibri"/>
        <family val="2"/>
        <charset val="1"/>
      </rPr>
      <t xml:space="preserve">program</t>
    </r>
  </si>
  <si>
    <t xml:space="preserve">Communication</t>
  </si>
  <si>
    <r>
      <rPr>
        <sz val="10"/>
        <rFont val="Calibri"/>
        <family val="2"/>
        <charset val="1"/>
      </rPr>
      <t xml:space="preserve">Determine the need for </t>
    </r>
    <r>
      <rPr>
        <b val="true"/>
        <sz val="10"/>
        <rFont val="Calibri"/>
        <family val="2"/>
        <charset val="1"/>
      </rPr>
      <t xml:space="preserve">internal and external communications </t>
    </r>
    <r>
      <rPr>
        <sz val="10"/>
        <rFont val="Calibri"/>
        <family val="2"/>
        <charset val="1"/>
      </rPr>
      <t xml:space="preserve">relevant to the ISMS</t>
    </r>
  </si>
  <si>
    <t xml:space="preserve">Documented information</t>
  </si>
  <si>
    <t xml:space="preserve">7.5.1</t>
  </si>
  <si>
    <r>
      <rPr>
        <sz val="10"/>
        <rFont val="Calibri"/>
        <family val="2"/>
        <charset val="1"/>
      </rPr>
      <t xml:space="preserve">Provide </t>
    </r>
    <r>
      <rPr>
        <b val="true"/>
        <sz val="10"/>
        <rFont val="Calibri"/>
        <family val="2"/>
        <charset val="1"/>
      </rPr>
      <t xml:space="preserve">documentation </t>
    </r>
    <r>
      <rPr>
        <sz val="10"/>
        <rFont val="Calibri"/>
        <family val="2"/>
        <charset val="1"/>
      </rPr>
      <t xml:space="preserve">required by the standard plus that required by the organization</t>
    </r>
  </si>
  <si>
    <t xml:space="preserve">7.5.2</t>
  </si>
  <si>
    <r>
      <rPr>
        <sz val="10"/>
        <rFont val="Calibri"/>
        <family val="2"/>
        <charset val="1"/>
      </rPr>
      <t xml:space="preserve">Provide document </t>
    </r>
    <r>
      <rPr>
        <b val="true"/>
        <sz val="10"/>
        <rFont val="Calibri"/>
        <family val="2"/>
        <charset val="1"/>
      </rPr>
      <t xml:space="preserve">titles</t>
    </r>
    <r>
      <rPr>
        <sz val="10"/>
        <rFont val="Calibri"/>
        <family val="2"/>
        <charset val="1"/>
      </rPr>
      <t xml:space="preserve">, authors </t>
    </r>
    <r>
      <rPr>
        <i val="true"/>
        <sz val="10"/>
        <rFont val="Calibri"/>
        <family val="2"/>
        <charset val="1"/>
      </rPr>
      <t xml:space="preserve">etc</t>
    </r>
    <r>
      <rPr>
        <sz val="10"/>
        <rFont val="Calibri"/>
        <family val="2"/>
        <charset val="1"/>
      </rPr>
      <t xml:space="preserve">., </t>
    </r>
    <r>
      <rPr>
        <b val="true"/>
        <sz val="10"/>
        <rFont val="Calibri"/>
        <family val="2"/>
        <charset val="1"/>
      </rPr>
      <t xml:space="preserve">format</t>
    </r>
    <r>
      <rPr>
        <sz val="10"/>
        <rFont val="Calibri"/>
        <family val="2"/>
        <charset val="1"/>
      </rPr>
      <t xml:space="preserve"> them consistently, and </t>
    </r>
    <r>
      <rPr>
        <b val="true"/>
        <sz val="10"/>
        <rFont val="Calibri"/>
        <family val="2"/>
        <charset val="1"/>
      </rPr>
      <t xml:space="preserve">review &amp; approve </t>
    </r>
    <r>
      <rPr>
        <sz val="10"/>
        <rFont val="Calibri"/>
        <family val="2"/>
        <charset val="1"/>
      </rPr>
      <t xml:space="preserve">them</t>
    </r>
  </si>
  <si>
    <t xml:space="preserve">7.5.3</t>
  </si>
  <si>
    <r>
      <rPr>
        <b val="true"/>
        <sz val="10"/>
        <rFont val="Calibri"/>
        <family val="2"/>
        <charset val="1"/>
      </rPr>
      <t xml:space="preserve">Control the documentation </t>
    </r>
    <r>
      <rPr>
        <sz val="10"/>
        <rFont val="Calibri"/>
        <family val="2"/>
        <charset val="1"/>
      </rPr>
      <t xml:space="preserve">properly</t>
    </r>
  </si>
  <si>
    <t xml:space="preserve">Operation</t>
  </si>
  <si>
    <t xml:space="preserve">Operational planning and control</t>
  </si>
  <si>
    <r>
      <rPr>
        <sz val="10"/>
        <rFont val="Calibri"/>
        <family val="2"/>
        <charset val="1"/>
      </rPr>
      <t xml:space="preserve">Plan, implement, control &amp; document ISMS processes to manage risks (</t>
    </r>
    <r>
      <rPr>
        <i val="true"/>
        <sz val="10"/>
        <rFont val="Calibri"/>
        <family val="2"/>
        <charset val="1"/>
      </rPr>
      <t xml:space="preserve">i.e. </t>
    </r>
    <r>
      <rPr>
        <sz val="10"/>
        <rFont val="Calibri"/>
        <family val="2"/>
        <charset val="1"/>
      </rPr>
      <t xml:space="preserve">a </t>
    </r>
    <r>
      <rPr>
        <b val="true"/>
        <sz val="10"/>
        <rFont val="Calibri"/>
        <family val="2"/>
        <charset val="1"/>
      </rPr>
      <t xml:space="preserve">risk treatment plan</t>
    </r>
    <r>
      <rPr>
        <sz val="10"/>
        <rFont val="Calibri"/>
        <family val="2"/>
        <charset val="1"/>
      </rPr>
      <t xml:space="preserve">)</t>
    </r>
  </si>
  <si>
    <t xml:space="preserve">Information security risk assessment</t>
  </si>
  <si>
    <r>
      <rPr>
        <b val="true"/>
        <sz val="10"/>
        <rFont val="Calibri"/>
        <family val="2"/>
        <charset val="1"/>
      </rPr>
      <t xml:space="preserve">(Re)assess &amp; document information security risks </t>
    </r>
    <r>
      <rPr>
        <sz val="10"/>
        <rFont val="Calibri"/>
        <family val="2"/>
        <charset val="1"/>
      </rPr>
      <t xml:space="preserve">regularly &amp; on changes </t>
    </r>
  </si>
  <si>
    <t xml:space="preserve">Information security risk treatment</t>
  </si>
  <si>
    <r>
      <rPr>
        <sz val="10"/>
        <rFont val="Calibri"/>
        <family val="2"/>
        <charset val="1"/>
      </rPr>
      <t xml:space="preserve">Implement the risk treatment plan</t>
    </r>
    <r>
      <rPr>
        <b val="true"/>
        <sz val="10"/>
        <rFont val="Calibri"/>
        <family val="2"/>
        <charset val="1"/>
      </rPr>
      <t xml:space="preserve"> (treat the risks!) </t>
    </r>
    <r>
      <rPr>
        <sz val="10"/>
        <rFont val="Calibri"/>
        <family val="2"/>
        <charset val="1"/>
      </rPr>
      <t xml:space="preserve">and document the results</t>
    </r>
  </si>
  <si>
    <t xml:space="preserve">Performance evaluation</t>
  </si>
  <si>
    <t xml:space="preserve">Monitoring, measurement, analysis and evaluation</t>
  </si>
  <si>
    <r>
      <rPr>
        <b val="true"/>
        <sz val="10"/>
        <rFont val="Calibri"/>
        <family val="2"/>
        <charset val="1"/>
      </rPr>
      <t xml:space="preserve">Monitor, measure, analyze and evaluate</t>
    </r>
    <r>
      <rPr>
        <sz val="10"/>
        <rFont val="Calibri"/>
        <family val="2"/>
        <charset val="1"/>
      </rPr>
      <t xml:space="preserve"> the ISMS and the controls</t>
    </r>
  </si>
  <si>
    <t xml:space="preserve">Internal audit</t>
  </si>
  <si>
    <r>
      <rPr>
        <sz val="10"/>
        <rFont val="Calibri"/>
        <family val="2"/>
        <charset val="1"/>
      </rPr>
      <t xml:space="preserve">Plan &amp; conduct </t>
    </r>
    <r>
      <rPr>
        <b val="true"/>
        <sz val="10"/>
        <rFont val="Calibri"/>
        <family val="2"/>
        <charset val="1"/>
      </rPr>
      <t xml:space="preserve">internal audits </t>
    </r>
    <r>
      <rPr>
        <sz val="10"/>
        <rFont val="Calibri"/>
        <family val="2"/>
        <charset val="1"/>
      </rPr>
      <t xml:space="preserve">of the ISMS</t>
    </r>
  </si>
  <si>
    <t xml:space="preserve">Management review</t>
  </si>
  <si>
    <r>
      <rPr>
        <sz val="10"/>
        <rFont val="Calibri"/>
        <family val="2"/>
        <charset val="1"/>
      </rPr>
      <t xml:space="preserve">Undertake regular </t>
    </r>
    <r>
      <rPr>
        <b val="true"/>
        <sz val="10"/>
        <rFont val="Calibri"/>
        <family val="2"/>
        <charset val="1"/>
      </rPr>
      <t xml:space="preserve">management reviews </t>
    </r>
    <r>
      <rPr>
        <sz val="10"/>
        <rFont val="Calibri"/>
        <family val="2"/>
        <charset val="1"/>
      </rPr>
      <t xml:space="preserve">of the ISMS</t>
    </r>
  </si>
  <si>
    <t xml:space="preserve">Improvement</t>
  </si>
  <si>
    <t xml:space="preserve">Continual improvement</t>
  </si>
  <si>
    <r>
      <rPr>
        <sz val="10"/>
        <rFont val="Calibri"/>
        <family val="2"/>
        <charset val="1"/>
      </rPr>
      <t xml:space="preserve">Continually </t>
    </r>
    <r>
      <rPr>
        <b val="true"/>
        <sz val="10"/>
        <rFont val="Calibri"/>
        <family val="2"/>
        <charset val="1"/>
      </rPr>
      <t xml:space="preserve">improve</t>
    </r>
    <r>
      <rPr>
        <sz val="10"/>
        <rFont val="Calibri"/>
        <family val="2"/>
        <charset val="1"/>
      </rPr>
      <t xml:space="preserve"> the ISMS</t>
    </r>
  </si>
  <si>
    <t xml:space="preserve">Nonconformity and corrective action</t>
  </si>
  <si>
    <t xml:space="preserve">Identify, fix and take action to prevent recurrence of nonconformities, documenting the actions</t>
  </si>
  <si>
    <t xml:space="preserve">Number of requirements</t>
  </si>
  <si>
    <t xml:space="preserve">Statement of Applicability and status of information security controls</t>
  </si>
  <si>
    <t xml:space="preserve">Information security control</t>
  </si>
  <si>
    <t xml:space="preserve">A5</t>
  </si>
  <si>
    <t xml:space="preserve">Organizational controls</t>
  </si>
  <si>
    <t xml:space="preserve">A.5.1</t>
  </si>
  <si>
    <t xml:space="preserve">Policies for information security</t>
  </si>
  <si>
    <t xml:space="preserve">A.5.2</t>
  </si>
  <si>
    <t xml:space="preserve">Information security roles and responsibilities</t>
  </si>
  <si>
    <t xml:space="preserve">A.5.3</t>
  </si>
  <si>
    <t xml:space="preserve">Segregation of duties</t>
  </si>
  <si>
    <t xml:space="preserve">A.5.4</t>
  </si>
  <si>
    <t xml:space="preserve">Management responsibilities</t>
  </si>
  <si>
    <t xml:space="preserve">A.5.5</t>
  </si>
  <si>
    <t xml:space="preserve">Contact with authorities</t>
  </si>
  <si>
    <t xml:space="preserve">A.5.6</t>
  </si>
  <si>
    <t xml:space="preserve">Contact with special interest groups</t>
  </si>
  <si>
    <t xml:space="preserve">A.5.7</t>
  </si>
  <si>
    <t xml:space="preserve">Threat intelligence</t>
  </si>
  <si>
    <t xml:space="preserve">A.5.8</t>
  </si>
  <si>
    <t xml:space="preserve">Information security in projectmanagement</t>
  </si>
  <si>
    <t xml:space="preserve">A.5.9</t>
  </si>
  <si>
    <t xml:space="preserve">Inventory of information and other associated assets</t>
  </si>
  <si>
    <t xml:space="preserve">A.5.10</t>
  </si>
  <si>
    <t xml:space="preserve">Acceptable use of information and other associated assets</t>
  </si>
  <si>
    <t xml:space="preserve">A.5.11</t>
  </si>
  <si>
    <t xml:space="preserve">Return of assets</t>
  </si>
  <si>
    <t xml:space="preserve">A.5.12</t>
  </si>
  <si>
    <t xml:space="preserve">Classification of information</t>
  </si>
  <si>
    <t xml:space="preserve">? Unknown</t>
  </si>
  <si>
    <t xml:space="preserve">A.5.13</t>
  </si>
  <si>
    <t xml:space="preserve">Labelling of information</t>
  </si>
  <si>
    <t xml:space="preserve">A.5.14</t>
  </si>
  <si>
    <t xml:space="preserve">Information transfer</t>
  </si>
  <si>
    <t xml:space="preserve">A.5.15</t>
  </si>
  <si>
    <t xml:space="preserve">Access control</t>
  </si>
  <si>
    <t xml:space="preserve">A.5.16</t>
  </si>
  <si>
    <t xml:space="preserve">Identity management</t>
  </si>
  <si>
    <t xml:space="preserve">A.5.17</t>
  </si>
  <si>
    <t xml:space="preserve">Authentication information</t>
  </si>
  <si>
    <t xml:space="preserve">A.5.18</t>
  </si>
  <si>
    <t xml:space="preserve">Access rights</t>
  </si>
  <si>
    <t xml:space="preserve">A.5.19</t>
  </si>
  <si>
    <t xml:space="preserve">Information security in supplier relationships</t>
  </si>
  <si>
    <t xml:space="preserve">A.5.20</t>
  </si>
  <si>
    <t xml:space="preserve">Addressing information security within supplier agreements</t>
  </si>
  <si>
    <t xml:space="preserve">A.5.21</t>
  </si>
  <si>
    <t xml:space="preserve">Managing information security in the information 
and communication technology (ICT) supply-chain</t>
  </si>
  <si>
    <t xml:space="preserve">A.5.22</t>
  </si>
  <si>
    <t xml:space="preserve">Monitoring, review and change management of supplier services</t>
  </si>
  <si>
    <t xml:space="preserve">A.5.23</t>
  </si>
  <si>
    <t xml:space="preserve">Information security for use of cloud services</t>
  </si>
  <si>
    <t xml:space="preserve">A.5.24</t>
  </si>
  <si>
    <t xml:space="preserve">Information security incident management planning and preparation</t>
  </si>
  <si>
    <t xml:space="preserve">A.5.25</t>
  </si>
  <si>
    <t xml:space="preserve">Assessment and decision on information security events</t>
  </si>
  <si>
    <t xml:space="preserve">A.5.26</t>
  </si>
  <si>
    <t xml:space="preserve">Response to information security incidents</t>
  </si>
  <si>
    <t xml:space="preserve">A.5.27</t>
  </si>
  <si>
    <t xml:space="preserve">Learning from information security incidents</t>
  </si>
  <si>
    <t xml:space="preserve">A.5.28</t>
  </si>
  <si>
    <t xml:space="preserve">Collection of evidence</t>
  </si>
  <si>
    <t xml:space="preserve">A.5.29</t>
  </si>
  <si>
    <t xml:space="preserve">Information security during disruption</t>
  </si>
  <si>
    <t xml:space="preserve">A.5.30</t>
  </si>
  <si>
    <t xml:space="preserve">ICT readiness for business continuity</t>
  </si>
  <si>
    <t xml:space="preserve">A.5.31</t>
  </si>
  <si>
    <t xml:space="preserve">Legal, statutory, regulatory and contractual requirements</t>
  </si>
  <si>
    <t xml:space="preserve">A.5.32</t>
  </si>
  <si>
    <t xml:space="preserve">Intellectual property rights</t>
  </si>
  <si>
    <t xml:space="preserve">A.5.33</t>
  </si>
  <si>
    <t xml:space="preserve">Protection of records</t>
  </si>
  <si>
    <t xml:space="preserve">A.5.34</t>
  </si>
  <si>
    <t xml:space="preserve">Privacy and protection of personal identifiable information (PII)</t>
  </si>
  <si>
    <t xml:space="preserve">A.5.35</t>
  </si>
  <si>
    <t xml:space="preserve">Independent review of information security</t>
  </si>
  <si>
    <t xml:space="preserve">A.5.36</t>
  </si>
  <si>
    <t xml:space="preserve">Compliance with policies, rules and standards for information security</t>
  </si>
  <si>
    <t xml:space="preserve">A.5.37</t>
  </si>
  <si>
    <t xml:space="preserve">Documented operating procedures</t>
  </si>
  <si>
    <t xml:space="preserve">A6</t>
  </si>
  <si>
    <t xml:space="preserve">People controls</t>
  </si>
  <si>
    <t xml:space="preserve">A.6.1</t>
  </si>
  <si>
    <t xml:space="preserve">Screening</t>
  </si>
  <si>
    <t xml:space="preserve">A.6.2</t>
  </si>
  <si>
    <t xml:space="preserve">Terms and conditions of employment</t>
  </si>
  <si>
    <t xml:space="preserve">A.6.3</t>
  </si>
  <si>
    <t xml:space="preserve">Information security awareness, education and training</t>
  </si>
  <si>
    <t xml:space="preserve">A.6.4</t>
  </si>
  <si>
    <t xml:space="preserve">Disciplinary process</t>
  </si>
  <si>
    <t xml:space="preserve">A.6.5</t>
  </si>
  <si>
    <t xml:space="preserve">Responsibilities after termination or change of employment</t>
  </si>
  <si>
    <t xml:space="preserve">A.6.6</t>
  </si>
  <si>
    <t xml:space="preserve">Confidentiality or non-disclosure agreements</t>
  </si>
  <si>
    <t xml:space="preserve">Managed</t>
  </si>
  <si>
    <t xml:space="preserve">A.6.7</t>
  </si>
  <si>
    <t xml:space="preserve">Remote working</t>
  </si>
  <si>
    <t xml:space="preserve">Optimized</t>
  </si>
  <si>
    <t xml:space="preserve">A.6.8</t>
  </si>
  <si>
    <t xml:space="preserve">Information security event reporting</t>
  </si>
  <si>
    <t xml:space="preserve">A7</t>
  </si>
  <si>
    <t xml:space="preserve">Physical controls</t>
  </si>
  <si>
    <t xml:space="preserve">A.7.1</t>
  </si>
  <si>
    <t xml:space="preserve">Physical security perimeters</t>
  </si>
  <si>
    <t xml:space="preserve">A.7.2</t>
  </si>
  <si>
    <t xml:space="preserve">Physical entry</t>
  </si>
  <si>
    <t xml:space="preserve">A.7.3</t>
  </si>
  <si>
    <t xml:space="preserve">Securing offices, rooms and facilities</t>
  </si>
  <si>
    <t xml:space="preserve">A.7.4</t>
  </si>
  <si>
    <t xml:space="preserve">Physical security monitoring</t>
  </si>
  <si>
    <t xml:space="preserve">A.7.5</t>
  </si>
  <si>
    <t xml:space="preserve">Protecting against physical and environmental threats</t>
  </si>
  <si>
    <t xml:space="preserve">A.7.6</t>
  </si>
  <si>
    <t xml:space="preserve">Working in secure areas</t>
  </si>
  <si>
    <t xml:space="preserve">A.7.7</t>
  </si>
  <si>
    <t xml:space="preserve">Clear desk and clear screen</t>
  </si>
  <si>
    <t xml:space="preserve">A.7.8</t>
  </si>
  <si>
    <t xml:space="preserve">Equipment siting and protection</t>
  </si>
  <si>
    <t xml:space="preserve">A.7.9</t>
  </si>
  <si>
    <t xml:space="preserve">Security of assets off-premises</t>
  </si>
  <si>
    <t xml:space="preserve">A.7.10</t>
  </si>
  <si>
    <t xml:space="preserve">Storage media</t>
  </si>
  <si>
    <t xml:space="preserve">A.7.11</t>
  </si>
  <si>
    <t xml:space="preserve">Supporting utilities</t>
  </si>
  <si>
    <t xml:space="preserve">A.7.12</t>
  </si>
  <si>
    <t xml:space="preserve">Cabling security</t>
  </si>
  <si>
    <t xml:space="preserve">A.7.13</t>
  </si>
  <si>
    <t xml:space="preserve">Equipment maintenance</t>
  </si>
  <si>
    <t xml:space="preserve">A.7.14</t>
  </si>
  <si>
    <t xml:space="preserve">Secure disposal or re-use of equipment</t>
  </si>
  <si>
    <t xml:space="preserve">A8</t>
  </si>
  <si>
    <t xml:space="preserve">Technological controls</t>
  </si>
  <si>
    <t xml:space="preserve">A.8.1</t>
  </si>
  <si>
    <t xml:space="preserve">User end point devices</t>
  </si>
  <si>
    <t xml:space="preserve">A.8.2</t>
  </si>
  <si>
    <t xml:space="preserve">Privileged access rights</t>
  </si>
  <si>
    <t xml:space="preserve">A.8.3</t>
  </si>
  <si>
    <t xml:space="preserve">Information access restriction</t>
  </si>
  <si>
    <t xml:space="preserve">A.8.4</t>
  </si>
  <si>
    <t xml:space="preserve">Access to source code</t>
  </si>
  <si>
    <t xml:space="preserve">A.8.5</t>
  </si>
  <si>
    <t xml:space="preserve">Secure authentication</t>
  </si>
  <si>
    <t xml:space="preserve">A.8.6</t>
  </si>
  <si>
    <t xml:space="preserve">Capacity management</t>
  </si>
  <si>
    <t xml:space="preserve">A.8.7</t>
  </si>
  <si>
    <t xml:space="preserve">Protection against malware</t>
  </si>
  <si>
    <t xml:space="preserve">A.8.8</t>
  </si>
  <si>
    <t xml:space="preserve">Management of technical vulnerabilities</t>
  </si>
  <si>
    <t xml:space="preserve">A.8.9</t>
  </si>
  <si>
    <t xml:space="preserve">Configuration management</t>
  </si>
  <si>
    <t xml:space="preserve">A.8.10</t>
  </si>
  <si>
    <t xml:space="preserve">Information deletion</t>
  </si>
  <si>
    <t xml:space="preserve">A.8.11</t>
  </si>
  <si>
    <t xml:space="preserve">Data masking</t>
  </si>
  <si>
    <t xml:space="preserve">A.8.12</t>
  </si>
  <si>
    <t xml:space="preserve">Data leakage prevention</t>
  </si>
  <si>
    <t xml:space="preserve">A.8.13</t>
  </si>
  <si>
    <t xml:space="preserve">Information backup</t>
  </si>
  <si>
    <t xml:space="preserve">A.8.14</t>
  </si>
  <si>
    <t xml:space="preserve">Redundancy of information processing facilities</t>
  </si>
  <si>
    <t xml:space="preserve">A.8.15</t>
  </si>
  <si>
    <t xml:space="preserve">Logging</t>
  </si>
  <si>
    <t xml:space="preserve">A.8.16</t>
  </si>
  <si>
    <t xml:space="preserve">Monitoring activities</t>
  </si>
  <si>
    <t xml:space="preserve">A.8.17</t>
  </si>
  <si>
    <t xml:space="preserve">Clock synchronization</t>
  </si>
  <si>
    <t xml:space="preserve">A.8.18</t>
  </si>
  <si>
    <t xml:space="preserve">Use of privileged utility programs</t>
  </si>
  <si>
    <t xml:space="preserve">A.8.19</t>
  </si>
  <si>
    <t xml:space="preserve">Installation of software on operational systems</t>
  </si>
  <si>
    <t xml:space="preserve">A.8.20</t>
  </si>
  <si>
    <t xml:space="preserve">Networks security</t>
  </si>
  <si>
    <t xml:space="preserve">A.8.21</t>
  </si>
  <si>
    <t xml:space="preserve">Security of network services</t>
  </si>
  <si>
    <t xml:space="preserve">A.8.22</t>
  </si>
  <si>
    <t xml:space="preserve">Segregation of networks</t>
  </si>
  <si>
    <t xml:space="preserve">A.8.23</t>
  </si>
  <si>
    <t xml:space="preserve">Web filtering</t>
  </si>
  <si>
    <t xml:space="preserve">A.8.24</t>
  </si>
  <si>
    <t xml:space="preserve">Use of cryptography</t>
  </si>
  <si>
    <t xml:space="preserve">A.8.25</t>
  </si>
  <si>
    <t xml:space="preserve">Secure development life cycle</t>
  </si>
  <si>
    <t xml:space="preserve">A.8.26</t>
  </si>
  <si>
    <t xml:space="preserve">Application security requirements</t>
  </si>
  <si>
    <t xml:space="preserve">A.8.27</t>
  </si>
  <si>
    <t xml:space="preserve">Secure system architecture and engineering principles</t>
  </si>
  <si>
    <t xml:space="preserve">A.8.28</t>
  </si>
  <si>
    <t xml:space="preserve">Secure coding</t>
  </si>
  <si>
    <t xml:space="preserve">A.8.29</t>
  </si>
  <si>
    <t xml:space="preserve">Security testing in development and acceptance</t>
  </si>
  <si>
    <t xml:space="preserve">A.8.30</t>
  </si>
  <si>
    <t xml:space="preserve">Outsourced development</t>
  </si>
  <si>
    <t xml:space="preserve">A.8.31</t>
  </si>
  <si>
    <t xml:space="preserve">Separation of development, test and production environments</t>
  </si>
  <si>
    <t xml:space="preserve">A.8.32</t>
  </si>
  <si>
    <t xml:space="preserve">Change management</t>
  </si>
  <si>
    <t xml:space="preserve">A.8.33</t>
  </si>
  <si>
    <t xml:space="preserve">Test information</t>
  </si>
  <si>
    <t xml:space="preserve">A.8.34</t>
  </si>
  <si>
    <t xml:space="preserve">Protection of information systems during audit testing</t>
  </si>
  <si>
    <t xml:space="preserve">Number of controls</t>
  </si>
  <si>
    <t xml:space="preserve">Meaning</t>
  </si>
  <si>
    <t xml:space="preserve">Proportion of ISMS requirements</t>
  </si>
  <si>
    <t xml:space="preserve">Proportion of information security controls</t>
  </si>
  <si>
    <t xml:space="preserve">Has not even been checked yet</t>
  </si>
  <si>
    <r>
      <rPr>
        <sz val="9"/>
        <rFont val="Calibri"/>
        <family val="2"/>
        <charset val="1"/>
      </rPr>
      <t xml:space="preserve">Complete lack of recognizable policy, procedure, control </t>
    </r>
    <r>
      <rPr>
        <i val="true"/>
        <sz val="9"/>
        <rFont val="Calibri"/>
        <family val="2"/>
        <charset val="1"/>
      </rPr>
      <t xml:space="preserve">etc.</t>
    </r>
  </si>
  <si>
    <t xml:space="preserve">Development has barely started and will require significant work to fulfill the requirements</t>
  </si>
  <si>
    <t xml:space="preserve">Progressing nicely but not yet complete</t>
  </si>
  <si>
    <t xml:space="preserve">Development is more or less complete although detail is lacking and/or it is not yet implemented, enforced and actively supported by top management</t>
  </si>
  <si>
    <t xml:space="preserve">Development is complete, the process/control has been implemented and recently started operating</t>
  </si>
  <si>
    <t xml:space="preserve">The requirement is fully satisfied, is operating fully as expected, is being actively monitored and improved, and there is substantial evidence to prove all that to the auditors</t>
  </si>
  <si>
    <t xml:space="preserve">ALL requirements in the main body of ISO/IEC 27001 are mandatory IF your ISMS is to be certified.  Otherwise, managemnent can ignore them.</t>
  </si>
  <si>
    <t xml:space="preserve">Total</t>
  </si>
</sst>
</file>

<file path=xl/styles.xml><?xml version="1.0" encoding="utf-8"?>
<styleSheet xmlns="http://schemas.openxmlformats.org/spreadsheetml/2006/main">
  <numFmts count="3">
    <numFmt numFmtId="164" formatCode="General"/>
    <numFmt numFmtId="165" formatCode="General"/>
    <numFmt numFmtId="166" formatCode="0%"/>
  </numFmts>
  <fonts count="40">
    <font>
      <sz val="10"/>
      <name val="Arial"/>
      <family val="2"/>
      <charset val="1"/>
    </font>
    <font>
      <sz val="10"/>
      <name val="Arial"/>
      <family val="0"/>
    </font>
    <font>
      <sz val="10"/>
      <name val="Arial"/>
      <family val="0"/>
    </font>
    <font>
      <sz val="10"/>
      <name val="Arial"/>
      <family val="0"/>
    </font>
    <font>
      <sz val="12"/>
      <name val="Calibri"/>
      <family val="2"/>
      <charset val="1"/>
    </font>
    <font>
      <sz val="10"/>
      <name val="Calibri"/>
      <family val="2"/>
      <charset val="1"/>
    </font>
    <font>
      <b val="true"/>
      <sz val="24"/>
      <name val="Calibri"/>
      <family val="2"/>
      <charset val="1"/>
    </font>
    <font>
      <b val="true"/>
      <sz val="14"/>
      <name val="Calibri"/>
      <family val="2"/>
      <charset val="1"/>
    </font>
    <font>
      <i val="true"/>
      <sz val="12"/>
      <name val="Calibri"/>
      <family val="2"/>
      <charset val="1"/>
    </font>
    <font>
      <b val="true"/>
      <sz val="12"/>
      <name val="Calibri"/>
      <family val="2"/>
      <charset val="1"/>
    </font>
    <font>
      <u val="single"/>
      <sz val="14"/>
      <color rgb="FF0000FF"/>
      <name val="Calibri"/>
      <family val="2"/>
      <charset val="1"/>
    </font>
    <font>
      <u val="single"/>
      <sz val="10"/>
      <color rgb="FF0000FF"/>
      <name val="Arial"/>
      <family val="2"/>
      <charset val="1"/>
    </font>
    <font>
      <sz val="20"/>
      <name val="Calibri"/>
      <family val="2"/>
      <charset val="1"/>
    </font>
    <font>
      <b val="true"/>
      <sz val="14"/>
      <color theme="0"/>
      <name val="Calibri"/>
      <family val="2"/>
      <charset val="1"/>
    </font>
    <font>
      <b val="true"/>
      <sz val="16"/>
      <color theme="0"/>
      <name val="Calibri"/>
      <family val="2"/>
      <charset val="1"/>
    </font>
    <font>
      <b val="true"/>
      <sz val="18"/>
      <name val="Calibri"/>
      <family val="2"/>
      <charset val="1"/>
    </font>
    <font>
      <b val="true"/>
      <sz val="18"/>
      <color rgb="FF000000"/>
      <name val="Calibri"/>
      <family val="2"/>
      <charset val="1"/>
    </font>
    <font>
      <b val="true"/>
      <sz val="12"/>
      <color rgb="FF000000"/>
      <name val="Calibri"/>
      <family val="2"/>
      <charset val="1"/>
    </font>
    <font>
      <b val="true"/>
      <sz val="10"/>
      <name val="Calibri"/>
      <family val="2"/>
      <charset val="1"/>
    </font>
    <font>
      <i val="true"/>
      <sz val="10"/>
      <name val="Calibri"/>
      <family val="2"/>
      <charset val="1"/>
    </font>
    <font>
      <sz val="18"/>
      <name val="Calibri"/>
      <family val="2"/>
      <charset val="1"/>
    </font>
    <font>
      <b val="true"/>
      <sz val="12"/>
      <color rgb="FFFFFFFF"/>
      <name val="Arial"/>
      <family val="2"/>
      <charset val="1"/>
    </font>
    <font>
      <b val="true"/>
      <sz val="12"/>
      <color theme="0" tint="-0.15"/>
      <name val="Calibri"/>
      <family val="2"/>
      <charset val="1"/>
    </font>
    <font>
      <sz val="10"/>
      <color theme="0" tint="-0.15"/>
      <name val="Calibri"/>
      <family val="2"/>
      <charset val="1"/>
    </font>
    <font>
      <b val="true"/>
      <sz val="12"/>
      <color rgb="FFFFFFFF"/>
      <name val="Calibri"/>
      <family val="2"/>
      <charset val="1"/>
    </font>
    <font>
      <sz val="10"/>
      <name val="Arial"/>
      <family val="2"/>
    </font>
    <font>
      <sz val="9"/>
      <color rgb="FF000000"/>
      <name val="Tahoma"/>
      <family val="2"/>
      <charset val="1"/>
    </font>
    <font>
      <b val="true"/>
      <sz val="8"/>
      <name val="Calibri"/>
      <family val="2"/>
      <charset val="1"/>
    </font>
    <font>
      <b val="true"/>
      <sz val="12"/>
      <color theme="0"/>
      <name val="Calibri"/>
      <family val="2"/>
      <charset val="1"/>
    </font>
    <font>
      <sz val="12"/>
      <color rgb="FF000000"/>
      <name val="Calibri"/>
      <family val="2"/>
      <charset val="1"/>
    </font>
    <font>
      <sz val="12"/>
      <color theme="0" tint="-0.15"/>
      <name val="Calibri"/>
      <family val="2"/>
      <charset val="1"/>
    </font>
    <font>
      <sz val="14"/>
      <name val="Calibri"/>
      <family val="2"/>
      <charset val="1"/>
    </font>
    <font>
      <b val="true"/>
      <sz val="10"/>
      <color theme="0"/>
      <name val="Calibri"/>
      <family val="2"/>
      <charset val="1"/>
    </font>
    <font>
      <b val="true"/>
      <sz val="9"/>
      <color theme="0"/>
      <name val="Calibri"/>
      <family val="2"/>
      <charset val="1"/>
    </font>
    <font>
      <sz val="9"/>
      <name val="Calibri"/>
      <family val="2"/>
      <charset val="1"/>
    </font>
    <font>
      <b val="true"/>
      <sz val="16"/>
      <name val="Calibri"/>
      <family val="2"/>
      <charset val="1"/>
    </font>
    <font>
      <i val="true"/>
      <sz val="9"/>
      <name val="Calibri"/>
      <family val="2"/>
      <charset val="1"/>
    </font>
    <font>
      <sz val="16"/>
      <name val="Calibri"/>
      <family val="2"/>
      <charset val="1"/>
    </font>
    <font>
      <b val="true"/>
      <sz val="28"/>
      <name val="Arial"/>
      <family val="2"/>
    </font>
    <font>
      <sz val="14"/>
      <color rgb="FF000000"/>
      <name val="Calibri"/>
      <family val="2"/>
    </font>
  </fonts>
  <fills count="7">
    <fill>
      <patternFill patternType="none"/>
    </fill>
    <fill>
      <patternFill patternType="gray125"/>
    </fill>
    <fill>
      <patternFill patternType="solid">
        <fgColor rgb="FFA0FFA0"/>
        <bgColor rgb="FFCCFFFF"/>
      </patternFill>
    </fill>
    <fill>
      <patternFill patternType="solid">
        <fgColor rgb="FFCC9900"/>
        <bgColor rgb="FFFFC000"/>
      </patternFill>
    </fill>
    <fill>
      <patternFill patternType="solid">
        <fgColor rgb="FF002060"/>
        <bgColor rgb="FF000080"/>
      </patternFill>
    </fill>
    <fill>
      <patternFill patternType="solid">
        <fgColor rgb="FFCCFFFF"/>
        <bgColor rgb="FFDCE6F2"/>
      </patternFill>
    </fill>
    <fill>
      <patternFill patternType="solid">
        <fgColor theme="4" tint="0.7999"/>
        <bgColor rgb="FFD9D9D9"/>
      </patternFill>
    </fill>
  </fills>
  <borders count="21">
    <border diagonalUp="false" diagonalDown="false">
      <left/>
      <right/>
      <top/>
      <bottom/>
      <diagonal/>
    </border>
    <border diagonalUp="false" diagonalDown="false">
      <left style="hair"/>
      <right style="hair"/>
      <top style="hair"/>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medium"/>
      <right style="hair"/>
      <top style="medium"/>
      <bottom/>
      <diagonal/>
    </border>
    <border diagonalUp="false" diagonalDown="false">
      <left style="hair"/>
      <right style="hair"/>
      <top style="medium"/>
      <bottom/>
      <diagonal/>
    </border>
    <border diagonalUp="false" diagonalDown="false">
      <left style="hair"/>
      <right style="medium"/>
      <top style="medium"/>
      <bottom/>
      <diagonal/>
    </border>
    <border diagonalUp="false" diagonalDown="false">
      <left style="hair"/>
      <right style="thin"/>
      <top style="medium"/>
      <bottom style="hair"/>
      <diagonal/>
    </border>
    <border diagonalUp="false" diagonalDown="false">
      <left style="hair"/>
      <right style="thin"/>
      <top style="hair"/>
      <bottom style="hair"/>
      <diagonal/>
    </border>
    <border diagonalUp="false" diagonalDown="false">
      <left style="hair"/>
      <right style="thin"/>
      <top style="hair"/>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center" vertical="center" textRotation="0" wrapText="false" indent="0" shrinkToFit="tru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1" fillId="3" borderId="0" applyFont="true" applyBorder="false" applyAlignment="true" applyProtection="false">
      <alignment horizontal="center" vertical="center"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general" vertical="bottom" textRotation="0" wrapText="true" indent="0" shrinkToFit="false"/>
      <protection locked="true" hidden="false"/>
    </xf>
    <xf numFmtId="164" fontId="5" fillId="0" borderId="0" xfId="23" applyFont="true" applyBorder="false" applyAlignment="true" applyProtection="false">
      <alignment horizontal="center" vertical="bottom" textRotation="0" wrapText="true" indent="0" shrinkToFit="false"/>
      <protection locked="true" hidden="false"/>
    </xf>
    <xf numFmtId="164" fontId="6" fillId="0" borderId="0" xfId="23" applyFont="true" applyBorder="false" applyAlignment="true" applyProtection="false">
      <alignment horizontal="center" vertical="center" textRotation="0" wrapText="true" indent="0" shrinkToFit="false"/>
      <protection locked="true" hidden="false"/>
    </xf>
    <xf numFmtId="164" fontId="7" fillId="0" borderId="0" xfId="23" applyFont="true" applyBorder="false" applyAlignment="true" applyProtection="false">
      <alignment horizontal="general" vertical="bottom" textRotation="0" wrapText="true" indent="0" shrinkToFit="false"/>
      <protection locked="true" hidden="false"/>
    </xf>
    <xf numFmtId="164" fontId="4" fillId="0" borderId="0" xfId="23" applyFont="true" applyBorder="false" applyAlignment="true" applyProtection="false">
      <alignment horizontal="general" vertical="bottom" textRotation="0" wrapText="true" indent="0" shrinkToFit="false"/>
      <protection locked="true" hidden="false"/>
    </xf>
    <xf numFmtId="164" fontId="9" fillId="0" borderId="0" xfId="23" applyFont="true" applyBorder="false" applyAlignment="true" applyProtection="false">
      <alignment horizontal="general" vertical="bottom" textRotation="0" wrapText="true" indent="0" shrinkToFit="false"/>
      <protection locked="true" hidden="false"/>
    </xf>
    <xf numFmtId="164" fontId="10" fillId="0" borderId="0" xfId="20" applyFont="true" applyBorder="false" applyAlignment="true" applyProtection="false">
      <alignment horizontal="center" vertical="bottom" textRotation="0" wrapText="true" indent="0" shrinkToFit="false"/>
      <protection locked="true" hidden="false"/>
    </xf>
    <xf numFmtId="164" fontId="5" fillId="0" borderId="0" xfId="23" applyFont="true" applyBorder="fals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center" vertical="bottom" textRotation="0" wrapText="true" indent="0" shrinkToFit="false"/>
      <protection locked="false" hidden="false"/>
    </xf>
    <xf numFmtId="164" fontId="12" fillId="0" borderId="0" xfId="23" applyFont="true" applyBorder="false" applyAlignment="true" applyProtection="true">
      <alignment horizontal="general" vertical="center" textRotation="0" wrapText="true" indent="0" shrinkToFit="false"/>
      <protection locked="false" hidden="false"/>
    </xf>
    <xf numFmtId="164" fontId="6" fillId="0" borderId="1" xfId="23" applyFont="true" applyBorder="true" applyAlignment="true" applyProtection="true">
      <alignment horizontal="center" vertical="center" textRotation="0" wrapText="true" indent="0" shrinkToFit="false"/>
      <protection locked="false" hidden="false"/>
    </xf>
    <xf numFmtId="164" fontId="13" fillId="4" borderId="2" xfId="23" applyFont="true" applyBorder="true" applyAlignment="true" applyProtection="true">
      <alignment horizontal="center" vertical="bottom" textRotation="0" wrapText="true" indent="0" shrinkToFit="false"/>
      <protection locked="false" hidden="false"/>
    </xf>
    <xf numFmtId="164" fontId="14" fillId="4" borderId="3" xfId="23" applyFont="true" applyBorder="true" applyAlignment="true" applyProtection="true">
      <alignment horizontal="center" vertical="bottom" textRotation="0" wrapText="true" indent="0" shrinkToFit="false"/>
      <protection locked="false" hidden="false"/>
    </xf>
    <xf numFmtId="164" fontId="14" fillId="4" borderId="4" xfId="23" applyFont="true" applyBorder="true" applyAlignment="true" applyProtection="true">
      <alignment horizontal="center" vertical="bottom" textRotation="0" wrapText="true" indent="0" shrinkToFit="false"/>
      <protection locked="false" hidden="false"/>
    </xf>
    <xf numFmtId="164" fontId="15" fillId="0" borderId="0" xfId="23" applyFont="true" applyBorder="false" applyAlignment="true" applyProtection="true">
      <alignment horizontal="general" vertical="bottom" textRotation="0" wrapText="true" indent="0" shrinkToFit="false"/>
      <protection locked="false" hidden="false"/>
    </xf>
    <xf numFmtId="164" fontId="16" fillId="5" borderId="5" xfId="23" applyFont="true" applyBorder="true" applyAlignment="true" applyProtection="true">
      <alignment horizontal="center" vertical="bottom" textRotation="0" wrapText="true" indent="0" shrinkToFit="false"/>
      <protection locked="false" hidden="false"/>
    </xf>
    <xf numFmtId="164" fontId="16" fillId="5" borderId="6" xfId="23" applyFont="true" applyBorder="true" applyAlignment="true" applyProtection="true">
      <alignment horizontal="general" vertical="bottom" textRotation="0" wrapText="true" indent="0" shrinkToFit="false"/>
      <protection locked="false" hidden="false"/>
    </xf>
    <xf numFmtId="164" fontId="16" fillId="5" borderId="7" xfId="23" applyFont="true" applyBorder="tru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general" vertical="bottom" textRotation="0" wrapText="true" indent="0" shrinkToFit="false"/>
      <protection locked="false" hidden="false"/>
    </xf>
    <xf numFmtId="164" fontId="17" fillId="6" borderId="5" xfId="23" applyFont="true" applyBorder="true" applyAlignment="true" applyProtection="true">
      <alignment horizontal="center" vertical="bottom" textRotation="0" wrapText="true" indent="0" shrinkToFit="false"/>
      <protection locked="false" hidden="false"/>
    </xf>
    <xf numFmtId="164" fontId="17" fillId="6" borderId="6" xfId="23" applyFont="true" applyBorder="true" applyAlignment="true" applyProtection="true">
      <alignment horizontal="center" vertical="bottom" textRotation="0" wrapText="true" indent="0" shrinkToFit="false"/>
      <protection locked="false" hidden="false"/>
    </xf>
    <xf numFmtId="164" fontId="17" fillId="6" borderId="6" xfId="23" applyFont="true" applyBorder="true" applyAlignment="true" applyProtection="true">
      <alignment horizontal="left" vertical="bottom" textRotation="0" wrapText="true" indent="0" shrinkToFit="false"/>
      <protection locked="false" hidden="false"/>
    </xf>
    <xf numFmtId="164" fontId="17" fillId="6" borderId="7" xfId="23" applyFont="true" applyBorder="true" applyAlignment="true" applyProtection="true">
      <alignment horizontal="left" vertical="bottom" textRotation="0" wrapText="tru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0" borderId="0" xfId="23" applyFont="true" applyBorder="false" applyAlignment="true" applyProtection="true">
      <alignment horizontal="general" vertical="center" textRotation="0" wrapText="true" indent="0" shrinkToFit="false"/>
      <protection locked="false" hidden="false"/>
    </xf>
    <xf numFmtId="164" fontId="5" fillId="0" borderId="5" xfId="23" applyFont="true" applyBorder="true" applyAlignment="true" applyProtection="true">
      <alignment horizontal="center" vertical="center" textRotation="0" wrapText="true" indent="0" shrinkToFit="false"/>
      <protection locked="false" hidden="false"/>
    </xf>
    <xf numFmtId="164" fontId="5" fillId="0" borderId="6" xfId="23" applyFont="true" applyBorder="true" applyAlignment="true" applyProtection="true">
      <alignment horizontal="left" vertical="center" textRotation="0" wrapText="true" indent="0" shrinkToFit="false"/>
      <protection locked="false" hidden="false"/>
    </xf>
    <xf numFmtId="164" fontId="4" fillId="0" borderId="6" xfId="23" applyFont="true" applyBorder="true" applyAlignment="true" applyProtection="false">
      <alignment horizontal="center" vertical="center" textRotation="0" wrapText="false" indent="0" shrinkToFit="true"/>
      <protection locked="true" hidden="false"/>
    </xf>
    <xf numFmtId="164" fontId="5" fillId="0" borderId="7" xfId="23" applyFont="true" applyBorder="true" applyAlignment="true" applyProtection="true">
      <alignment horizontal="general" vertical="center" textRotation="0" wrapText="true" indent="0" shrinkToFit="false"/>
      <protection locked="false" hidden="false"/>
    </xf>
    <xf numFmtId="164" fontId="17" fillId="6" borderId="6" xfId="23" applyFont="true" applyBorder="true" applyAlignment="true" applyProtection="true">
      <alignment horizontal="left" vertical="bottom" textRotation="0" wrapText="false" indent="0" shrinkToFit="true"/>
      <protection locked="false" hidden="false"/>
    </xf>
    <xf numFmtId="164" fontId="5" fillId="0" borderId="6" xfId="23" applyFont="true" applyBorder="true" applyAlignment="true" applyProtection="true">
      <alignment horizontal="right" vertical="center" textRotation="0" wrapText="true" indent="0" shrinkToFit="false"/>
      <protection locked="false" hidden="false"/>
    </xf>
    <xf numFmtId="164" fontId="16" fillId="5" borderId="6" xfId="23" applyFont="true" applyBorder="true" applyAlignment="true" applyProtection="true">
      <alignment horizontal="left" vertical="bottom" textRotation="0" wrapText="true" indent="0" shrinkToFit="false"/>
      <protection locked="false" hidden="false"/>
    </xf>
    <xf numFmtId="164" fontId="16" fillId="5" borderId="6" xfId="23" applyFont="true" applyBorder="true" applyAlignment="true" applyProtection="true">
      <alignment horizontal="center" vertical="bottom" textRotation="0" wrapText="false" indent="0" shrinkToFit="true"/>
      <protection locked="false" hidden="false"/>
    </xf>
    <xf numFmtId="164" fontId="16" fillId="5" borderId="7" xfId="23" applyFont="true" applyBorder="true" applyAlignment="true" applyProtection="true">
      <alignment horizontal="center" vertical="bottom" textRotation="0" wrapText="true" indent="0" shrinkToFit="false"/>
      <protection locked="false" hidden="false"/>
    </xf>
    <xf numFmtId="164" fontId="20" fillId="0" borderId="0" xfId="23" applyFont="true" applyBorder="false" applyAlignment="true" applyProtection="true">
      <alignment horizontal="general" vertical="bottom" textRotation="0" wrapText="true" indent="0" shrinkToFit="false"/>
      <protection locked="false" hidden="false"/>
    </xf>
    <xf numFmtId="164" fontId="20" fillId="0" borderId="0" xfId="0" applyFont="true" applyBorder="false" applyAlignment="true" applyProtection="true">
      <alignment horizontal="general" vertical="bottom" textRotation="0" wrapText="true" indent="0" shrinkToFit="false"/>
      <protection locked="false" hidden="false"/>
    </xf>
    <xf numFmtId="164" fontId="18" fillId="0" borderId="6" xfId="23" applyFont="true" applyBorder="true" applyAlignment="true" applyProtection="true">
      <alignment horizontal="right" vertical="center" textRotation="0" wrapText="true" indent="0" shrinkToFit="false"/>
      <protection locked="false" hidden="false"/>
    </xf>
    <xf numFmtId="164" fontId="5" fillId="0" borderId="8" xfId="23" applyFont="true" applyBorder="true" applyAlignment="true" applyProtection="true">
      <alignment horizontal="center" vertical="center" textRotation="0" wrapText="true" indent="0" shrinkToFit="false"/>
      <protection locked="false" hidden="false"/>
    </xf>
    <xf numFmtId="164" fontId="5" fillId="0" borderId="9" xfId="23" applyFont="true" applyBorder="true" applyAlignment="true" applyProtection="true">
      <alignment horizontal="right" vertical="center" textRotation="0" wrapText="true" indent="0" shrinkToFit="false"/>
      <protection locked="false" hidden="false"/>
    </xf>
    <xf numFmtId="164" fontId="5" fillId="0" borderId="10" xfId="23" applyFont="true" applyBorder="true" applyAlignment="true" applyProtection="true">
      <alignment horizontal="general" vertical="center" textRotation="0" wrapText="true" indent="0" shrinkToFit="false"/>
      <protection locked="false" hidden="false"/>
    </xf>
    <xf numFmtId="165" fontId="22" fillId="0" borderId="0" xfId="24" applyFont="true" applyBorder="true" applyAlignment="true" applyProtection="true">
      <alignment horizontal="center" vertical="center" textRotation="0" wrapText="false" indent="0" shrinkToFit="false"/>
      <protection locked="false" hidden="false"/>
    </xf>
    <xf numFmtId="164" fontId="23" fillId="0" borderId="0" xfId="23" applyFont="true" applyBorder="false" applyAlignment="true" applyProtection="true">
      <alignment horizontal="general" vertical="bottom" textRotation="0" wrapText="true" indent="0" shrinkToFit="false"/>
      <protection locked="false" hidden="false"/>
    </xf>
    <xf numFmtId="164" fontId="24" fillId="0" borderId="0" xfId="24" applyFont="true" applyBorder="true" applyAlignment="true" applyProtection="true">
      <alignment horizontal="center" vertical="center" textRotation="0" wrapText="false" indent="0" shrinkToFit="false"/>
      <protection locked="false" hidden="false"/>
    </xf>
    <xf numFmtId="164" fontId="5" fillId="0" borderId="11" xfId="23" applyFont="true" applyBorder="tru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false">
      <alignment horizontal="center" vertical="bottom" textRotation="0" wrapText="true" indent="0" shrinkToFit="false"/>
      <protection locked="true" hidden="false"/>
    </xf>
    <xf numFmtId="165" fontId="5" fillId="0" borderId="12" xfId="23" applyFont="true" applyBorder="true" applyAlignment="true" applyProtection="false">
      <alignment horizontal="center" vertical="top" textRotation="0" wrapText="false" indent="0" shrinkToFit="false"/>
      <protection locked="true" hidden="false"/>
    </xf>
    <xf numFmtId="166" fontId="18" fillId="0" borderId="0" xfId="23" applyFont="true" applyBorder="false" applyAlignment="true" applyProtection="false">
      <alignment horizontal="center" vertical="top" textRotation="0" wrapText="true" indent="0" shrinkToFit="false"/>
      <protection locked="true" hidden="false"/>
    </xf>
    <xf numFmtId="165" fontId="18" fillId="0" borderId="13" xfId="23" applyFont="true" applyBorder="true" applyAlignment="true" applyProtection="false">
      <alignment horizontal="center" vertical="top" textRotation="0" wrapText="false" indent="0" shrinkToFit="false"/>
      <protection locked="true" hidden="false"/>
    </xf>
    <xf numFmtId="164" fontId="4" fillId="0" borderId="14" xfId="23" applyFont="true" applyBorder="true" applyAlignment="true" applyProtection="true">
      <alignment horizontal="center" vertical="bottom" textRotation="0" wrapText="true" indent="0" shrinkToFit="false"/>
      <protection locked="false" hidden="false"/>
    </xf>
    <xf numFmtId="164" fontId="5" fillId="0" borderId="14" xfId="23" applyFont="true" applyBorder="true" applyAlignment="true" applyProtection="true">
      <alignment horizontal="general" vertical="bottom" textRotation="0" wrapText="tru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center" vertical="center" textRotation="0" wrapText="false" indent="0" shrinkToFit="false"/>
      <protection locked="true" hidden="false"/>
    </xf>
    <xf numFmtId="164" fontId="5" fillId="0" borderId="0" xfId="23" applyFont="true" applyBorder="false" applyAlignment="true" applyProtection="false">
      <alignment horizontal="center" vertical="center" textRotation="0" wrapText="false" indent="0" shrinkToFit="true"/>
      <protection locked="true" hidden="false"/>
    </xf>
    <xf numFmtId="164" fontId="27" fillId="0" borderId="0" xfId="23" applyFont="true" applyBorder="false" applyAlignment="true" applyProtection="false">
      <alignment horizontal="center" vertical="center" textRotation="0" wrapText="true" indent="0" shrinkToFit="false"/>
      <protection locked="true" hidden="false"/>
    </xf>
    <xf numFmtId="164" fontId="5" fillId="0" borderId="0" xfId="23"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6" xfId="23" applyFont="true" applyBorder="true" applyAlignment="true" applyProtection="false">
      <alignment horizontal="center" vertical="center" textRotation="0" wrapText="false" indent="0" shrinkToFit="false"/>
      <protection locked="true" hidden="false"/>
    </xf>
    <xf numFmtId="164" fontId="6" fillId="0" borderId="9" xfId="23" applyFont="true" applyBorder="true" applyAlignment="true" applyProtection="false">
      <alignment horizontal="center" vertical="center" textRotation="0" wrapText="false" indent="0" shrinkToFit="false"/>
      <protection locked="true" hidden="false"/>
    </xf>
    <xf numFmtId="164" fontId="12" fillId="0" borderId="0" xfId="23" applyFont="true" applyBorder="false" applyAlignment="true" applyProtection="false">
      <alignment horizontal="general" vertical="center" textRotation="0" wrapText="false" indent="0" shrinkToFit="false"/>
      <protection locked="true" hidden="false"/>
    </xf>
    <xf numFmtId="164" fontId="28" fillId="4" borderId="2" xfId="23" applyFont="true" applyBorder="true" applyAlignment="true" applyProtection="true">
      <alignment horizontal="center" vertical="bottom" textRotation="0" wrapText="true" indent="0" shrinkToFit="false"/>
      <protection locked="false" hidden="false"/>
    </xf>
    <xf numFmtId="164" fontId="14" fillId="4" borderId="3" xfId="23" applyFont="true" applyBorder="true" applyAlignment="true" applyProtection="true">
      <alignment horizontal="center" vertical="bottom" textRotation="0" wrapText="false" indent="0" shrinkToFit="true"/>
      <protection locked="false" hidden="false"/>
    </xf>
    <xf numFmtId="164" fontId="16" fillId="5" borderId="7" xfId="23" applyFont="true" applyBorder="true" applyAlignment="true" applyProtection="true">
      <alignment horizontal="left" vertical="bottom" textRotation="0" wrapText="false" indent="0" shrinkToFit="true"/>
      <protection locked="false" hidden="false"/>
    </xf>
    <xf numFmtId="164" fontId="4" fillId="0" borderId="5" xfId="23" applyFont="true" applyBorder="true" applyAlignment="true" applyProtection="true">
      <alignment horizontal="center" vertical="center" textRotation="0" wrapText="true" indent="0" shrinkToFit="false"/>
      <protection locked="false" hidden="false"/>
    </xf>
    <xf numFmtId="164" fontId="4" fillId="0" borderId="6" xfId="23" applyFont="true" applyBorder="true" applyAlignment="true" applyProtection="true">
      <alignment horizontal="right" vertical="center" textRotation="0" wrapText="false" indent="0" shrinkToFit="true"/>
      <protection locked="false" hidden="false"/>
    </xf>
    <xf numFmtId="164" fontId="4" fillId="0" borderId="7" xfId="23" applyFont="true" applyBorder="true" applyAlignment="true" applyProtection="true">
      <alignment horizontal="general" vertical="center" textRotation="0" wrapText="true" indent="0" shrinkToFit="false"/>
      <protection locked="false" hidden="false"/>
    </xf>
    <xf numFmtId="164" fontId="4" fillId="0" borderId="6" xfId="23" applyFont="true" applyBorder="true" applyAlignment="true" applyProtection="true">
      <alignment horizontal="right" vertical="center" textRotation="0" wrapText="true" indent="0" shrinkToFit="true"/>
      <protection locked="false" hidden="false"/>
    </xf>
    <xf numFmtId="164" fontId="4" fillId="0" borderId="0" xfId="23" applyFont="true" applyBorder="false" applyAlignment="true" applyProtection="true">
      <alignment horizontal="general" vertical="center" textRotation="0" wrapText="true" indent="0" shrinkToFit="false"/>
      <protection locked="false" hidden="false"/>
    </xf>
    <xf numFmtId="164" fontId="9" fillId="0" borderId="6" xfId="23" applyFont="true" applyBorder="true" applyAlignment="true" applyProtection="false">
      <alignment horizontal="center" vertical="center" textRotation="0" wrapText="true" indent="0" shrinkToFit="false"/>
      <protection locked="true" hidden="false"/>
    </xf>
    <xf numFmtId="164" fontId="9" fillId="0" borderId="0" xfId="23" applyFont="true" applyBorder="false" applyAlignment="true" applyProtection="false">
      <alignment horizontal="center" vertical="center" textRotation="0" wrapText="true" indent="0" shrinkToFit="false"/>
      <protection locked="true" hidden="false"/>
    </xf>
    <xf numFmtId="164" fontId="29" fillId="0" borderId="0" xfId="23" applyFont="true" applyBorder="false" applyAlignment="true" applyProtection="false">
      <alignment horizontal="center" vertical="center" textRotation="0" wrapText="false" indent="0" shrinkToFit="true"/>
      <protection locked="true" hidden="false"/>
    </xf>
    <xf numFmtId="164" fontId="30" fillId="0" borderId="0" xfId="23" applyFont="true" applyBorder="fals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false">
      <alignment horizontal="general" vertical="center" textRotation="0" wrapText="false" indent="0" shrinkToFit="false"/>
      <protection locked="true" hidden="false"/>
    </xf>
    <xf numFmtId="164" fontId="4" fillId="0" borderId="0" xfId="23" applyFont="true" applyBorder="false" applyAlignment="true" applyProtection="false">
      <alignment horizontal="center" vertical="center" textRotation="0" wrapText="false" indent="0" shrinkToFit="false"/>
      <protection locked="true" hidden="false"/>
    </xf>
    <xf numFmtId="164" fontId="4" fillId="0" borderId="0" xfId="23" applyFont="true" applyBorder="false" applyAlignment="true" applyProtection="false">
      <alignment horizontal="center" vertical="center" textRotation="0" wrapText="false" indent="0" shrinkToFit="tru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13" fillId="4" borderId="15" xfId="23" applyFont="true" applyBorder="true" applyAlignment="true" applyProtection="false">
      <alignment horizontal="center" vertical="bottom" textRotation="0" wrapText="true" indent="0" shrinkToFit="false"/>
      <protection locked="true" hidden="false"/>
    </xf>
    <xf numFmtId="164" fontId="13" fillId="4" borderId="16" xfId="23" applyFont="true" applyBorder="true" applyAlignment="true" applyProtection="false">
      <alignment horizontal="center" vertical="bottom" textRotation="0" wrapText="true" indent="0" shrinkToFit="false"/>
      <protection locked="true" hidden="false"/>
    </xf>
    <xf numFmtId="164" fontId="32" fillId="4" borderId="16" xfId="23" applyFont="true" applyBorder="true" applyAlignment="true" applyProtection="false">
      <alignment horizontal="center" vertical="bottom" textRotation="0" wrapText="true" indent="0" shrinkToFit="true"/>
      <protection locked="true" hidden="false"/>
    </xf>
    <xf numFmtId="164" fontId="33" fillId="4" borderId="17" xfId="23" applyFont="true" applyBorder="true" applyAlignment="true" applyProtection="false">
      <alignment horizontal="center" vertical="bottom" textRotation="0" wrapText="true" indent="0" shrinkToFit="tru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5" fillId="0" borderId="2" xfId="23" applyFont="true" applyBorder="true" applyAlignment="true" applyProtection="false">
      <alignment horizontal="center" vertical="center" textRotation="0" wrapText="false" indent="0" shrinkToFit="true"/>
      <protection locked="true" hidden="false"/>
    </xf>
    <xf numFmtId="164" fontId="34" fillId="0" borderId="3" xfId="23" applyFont="true" applyBorder="true" applyAlignment="true" applyProtection="false">
      <alignment horizontal="center" vertical="center" textRotation="0" wrapText="true" indent="0" shrinkToFit="false"/>
      <protection locked="true" hidden="false"/>
    </xf>
    <xf numFmtId="166" fontId="35" fillId="0" borderId="18" xfId="23" applyFont="true" applyBorder="true" applyAlignment="true" applyProtection="false">
      <alignment horizontal="center" vertical="center" textRotation="0" wrapText="true" indent="0" shrinkToFit="false"/>
      <protection locked="true" hidden="false"/>
    </xf>
    <xf numFmtId="166" fontId="35" fillId="0" borderId="4" xfId="23" applyFont="true" applyBorder="true" applyAlignment="true" applyProtection="false">
      <alignment horizontal="center" vertical="center" textRotation="0" wrapText="true" indent="0" shrinkToFit="false"/>
      <protection locked="true" hidden="false"/>
    </xf>
    <xf numFmtId="164" fontId="15" fillId="0" borderId="5" xfId="23" applyFont="true" applyBorder="true" applyAlignment="true" applyProtection="false">
      <alignment horizontal="center" vertical="center" textRotation="0" wrapText="false" indent="0" shrinkToFit="true"/>
      <protection locked="true" hidden="false"/>
    </xf>
    <xf numFmtId="164" fontId="34" fillId="0" borderId="6" xfId="23" applyFont="true" applyBorder="true" applyAlignment="true" applyProtection="false">
      <alignment horizontal="center" vertical="center" textRotation="0" wrapText="true" indent="0" shrinkToFit="false"/>
      <protection locked="true" hidden="false"/>
    </xf>
    <xf numFmtId="166" fontId="35" fillId="0" borderId="19" xfId="23" applyFont="true" applyBorder="true" applyAlignment="true" applyProtection="false">
      <alignment horizontal="center" vertical="center" textRotation="0" wrapText="true" indent="0" shrinkToFit="false"/>
      <protection locked="true" hidden="false"/>
    </xf>
    <xf numFmtId="166" fontId="35" fillId="0" borderId="7" xfId="23" applyFont="true" applyBorder="true" applyAlignment="true" applyProtection="false">
      <alignment horizontal="center" vertical="center" textRotation="0" wrapText="true" indent="0" shrinkToFit="false"/>
      <protection locked="true" hidden="false"/>
    </xf>
    <xf numFmtId="164" fontId="35" fillId="0" borderId="8" xfId="23" applyFont="true" applyBorder="true" applyAlignment="true" applyProtection="false">
      <alignment horizontal="center" vertical="center" textRotation="0" wrapText="false" indent="0" shrinkToFit="true"/>
      <protection locked="true" hidden="false"/>
    </xf>
    <xf numFmtId="164" fontId="34" fillId="0" borderId="9" xfId="23" applyFont="true" applyBorder="true" applyAlignment="true" applyProtection="false">
      <alignment horizontal="center" vertical="center" textRotation="0" wrapText="true" indent="0" shrinkToFit="false"/>
      <protection locked="true" hidden="false"/>
    </xf>
    <xf numFmtId="166" fontId="35" fillId="0" borderId="20" xfId="23" applyFont="true" applyBorder="true" applyAlignment="true" applyProtection="false">
      <alignment horizontal="center" vertical="center" textRotation="0" wrapText="true" indent="0" shrinkToFit="false"/>
      <protection locked="true" hidden="false"/>
    </xf>
    <xf numFmtId="166" fontId="35" fillId="0" borderId="10" xfId="23"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37" fillId="0" borderId="0" xfId="0" applyFont="true" applyBorder="fals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_state_yes" xfId="21"/>
    <cellStyle name="Status 1" xfId="22"/>
    <cellStyle name="Excel Built-in Normal" xfId="23"/>
    <cellStyle name="*unknown*" xfId="20" builtinId="8"/>
    <cellStyle name="ConditionalStyle_2 1" xfId="24"/>
  </cellStyles>
  <dxfs count="309">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FFFFFF"/>
      </font>
      <fill>
        <patternFill>
          <bgColor rgb="FF336600"/>
        </patternFill>
      </fill>
    </dxf>
    <dxf>
      <font>
        <color rgb="FFFFFFFF"/>
      </font>
      <fill>
        <patternFill>
          <bgColor theme="0" tint="-0.35"/>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33660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color rgb="FFFFFFFF"/>
      </font>
      <fill>
        <patternFill>
          <bgColor theme="0" tint="-0.35"/>
        </patternFill>
      </fill>
    </dxf>
    <dxf>
      <font>
        <color rgb="FFFFFFFF"/>
      </font>
      <fill>
        <patternFill>
          <bgColor theme="2" tint="-0.5"/>
        </patternFill>
      </fill>
    </dxf>
    <dxf>
      <font>
        <color rgb="FFD9D9D9"/>
      </font>
      <fill>
        <patternFill>
          <bgColor theme="0"/>
        </patternFill>
      </fill>
    </dxf>
    <dxf>
      <font>
        <color rgb="FFFFFFFF"/>
      </font>
      <fill>
        <patternFill>
          <bgColor rgb="FFFFC00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rgb="FFFF0000"/>
        </patternFill>
      </fill>
    </dxf>
    <dxf>
      <font>
        <color rgb="FFFFFFFF"/>
      </font>
      <fill>
        <patternFill>
          <bgColor rgb="FFC00000"/>
        </patternFill>
      </fill>
    </dxf>
    <dxf>
      <font>
        <color rgb="FFFFFFFF"/>
      </font>
      <fill>
        <patternFill>
          <bgColor rgb="FFFFC000"/>
        </patternFill>
      </fill>
    </dxf>
    <dxf>
      <font>
        <color rgb="FFFFFFFF"/>
      </font>
      <fill>
        <patternFill>
          <bgColor rgb="FF336600"/>
        </patternFill>
      </fill>
    </dxf>
    <dxf>
      <font>
        <color rgb="FFFFFFFF"/>
      </font>
      <fill>
        <patternFill>
          <bgColor theme="0" tint="-0.35"/>
        </patternFill>
      </fill>
    </dxf>
    <dxf>
      <font>
        <color rgb="FFD9D9D9"/>
      </font>
      <fill>
        <patternFill>
          <bgColor theme="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FF0000"/>
        </patternFill>
      </fill>
    </dxf>
    <dxf>
      <font>
        <color rgb="FFFFFFFF"/>
      </font>
      <fill>
        <patternFill>
          <bgColor rgb="FFC00000"/>
        </patternFill>
      </fill>
    </dxf>
    <dxf>
      <font>
        <color rgb="FFD9D9D9"/>
      </font>
      <fill>
        <patternFill>
          <bgColor theme="0"/>
        </patternFill>
      </fill>
    </dxf>
    <dxf>
      <font>
        <color rgb="FFFFFFFF"/>
      </font>
      <fill>
        <patternFill>
          <bgColor theme="2" tint="-0.5"/>
        </patternFill>
      </fill>
    </dxf>
    <dxf>
      <font>
        <color rgb="FFFFFFFF"/>
      </font>
      <fill>
        <patternFill>
          <bgColor rgb="FFFFC000"/>
        </patternFill>
      </fill>
    </dxf>
    <dxf>
      <font>
        <color rgb="FFFFFFFF"/>
      </font>
      <fill>
        <patternFill>
          <bgColor theme="0" tint="-0.35"/>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FF0000"/>
        </patternFill>
      </fill>
    </dxf>
    <dxf>
      <font>
        <color rgb="FFFFFFFF"/>
      </font>
      <fill>
        <patternFill>
          <bgColor rgb="FF92D050"/>
        </patternFill>
      </fill>
    </dxf>
    <dxf>
      <font>
        <color rgb="FFFFFFFF"/>
      </font>
      <fill>
        <patternFill>
          <bgColor rgb="FFFFC000"/>
        </patternFill>
      </fill>
    </dxf>
    <dxf>
      <font>
        <color rgb="FFFFFFFF"/>
      </font>
      <fill>
        <patternFill>
          <bgColor theme="0" tint="-0.35"/>
        </patternFill>
      </fill>
    </dxf>
    <dxf>
      <font>
        <color rgb="FFFFFFFF"/>
      </font>
      <fill>
        <patternFill>
          <bgColor theme="2" tint="-0.5"/>
        </patternFill>
      </fill>
    </dxf>
    <dxf>
      <font>
        <color rgb="FFFFFFFF"/>
      </font>
      <fill>
        <patternFill>
          <bgColor rgb="FF336600"/>
        </patternFill>
      </fill>
    </dxf>
    <dxf>
      <font>
        <color rgb="FFFFFFFF"/>
      </font>
      <fill>
        <patternFill>
          <bgColor rgb="FFC0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theme="0" tint="-0.35"/>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theme="0" tint="-0.35"/>
        </patternFill>
      </fill>
    </dxf>
    <dxf>
      <font>
        <color rgb="FFFFFFFF"/>
      </font>
      <fill>
        <patternFill>
          <bgColor rgb="FFFF0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FF0000"/>
        </patternFill>
      </fill>
    </dxf>
    <dxf>
      <font>
        <color rgb="FFFFFFFF"/>
      </font>
      <fill>
        <patternFill>
          <bgColor theme="0" tint="-0.35"/>
        </patternFill>
      </fill>
    </dxf>
    <dxf>
      <font>
        <color rgb="FFFFFFFF"/>
      </font>
      <fill>
        <patternFill>
          <bgColor rgb="FF33660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D9D9D9"/>
      </font>
      <fill>
        <patternFill>
          <bgColor theme="0"/>
        </patternFill>
      </fill>
    </dxf>
    <dxf>
      <font>
        <color rgb="FFFFFFFF"/>
      </font>
      <fill>
        <patternFill>
          <bgColor rgb="FF92D05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b val="0"/>
        <color rgb="FFFFFFFF"/>
      </font>
      <fill>
        <patternFill>
          <bgColor rgb="FF33FF99"/>
        </patternFill>
      </fill>
    </dxf>
    <dxf>
      <font>
        <color rgb="FFFFFFFF"/>
      </font>
      <fill>
        <patternFill>
          <bgColor theme="0" tint="-0.35"/>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2" tint="-0.5"/>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D9D9D9"/>
      </font>
      <fill>
        <patternFill>
          <bgColor theme="0"/>
        </patternFill>
      </fill>
    </dxf>
    <dxf>
      <font>
        <color rgb="FFFFFFFF"/>
      </font>
      <fill>
        <patternFill>
          <bgColor rgb="FFC00000"/>
        </patternFill>
      </fill>
    </dxf>
    <dxf>
      <font>
        <color rgb="FFFFFFFF"/>
      </font>
      <fill>
        <patternFill>
          <bgColor rgb="FFFF000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color rgb="FFFFFFFF"/>
      </font>
      <fill>
        <patternFill>
          <bgColor theme="2" tint="-0.5"/>
        </patternFill>
      </fill>
    </dxf>
    <dxf>
      <font>
        <color rgb="FFFFFFFF"/>
      </font>
      <fill>
        <patternFill>
          <bgColor rgb="FFFFC000"/>
        </patternFill>
      </fill>
    </dxf>
    <dxf>
      <font>
        <color rgb="FFFFFFFF"/>
      </font>
      <fill>
        <patternFill>
          <bgColor rgb="FF92D050"/>
        </patternFill>
      </fill>
    </dxf>
    <dxf>
      <font>
        <color rgb="FFFFFFFF"/>
      </font>
      <fill>
        <patternFill>
          <bgColor rgb="FF336600"/>
        </patternFill>
      </fill>
    </dxf>
    <dxf>
      <font>
        <color rgb="FFFFFFFF"/>
      </font>
      <fill>
        <patternFill>
          <bgColor theme="0" tint="-0.35"/>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s>
  <colors>
    <indexedColors>
      <rgbColor rgb="FF000000"/>
      <rgbColor rgb="FFFFFFFF"/>
      <rgbColor rgb="FFFF0000"/>
      <rgbColor rgb="FF00FF00"/>
      <rgbColor rgb="FF0000FF"/>
      <rgbColor rgb="FFFFFF00"/>
      <rgbColor rgb="FFFF00FF"/>
      <rgbColor rgb="FF00FFFF"/>
      <rgbColor rgb="FF8E0000"/>
      <rgbColor rgb="FF336600"/>
      <rgbColor rgb="FF000080"/>
      <rgbColor rgb="FF808000"/>
      <rgbColor rgb="FF800080"/>
      <rgbColor rgb="FF008080"/>
      <rgbColor rgb="FFC0C0C0"/>
      <rgbColor rgb="FF948A54"/>
      <rgbColor rgb="FF9999FF"/>
      <rgbColor rgb="FFC0504D"/>
      <rgbColor rgb="FFF2F2F2"/>
      <rgbColor rgb="FFCCFFFF"/>
      <rgbColor rgb="FF660066"/>
      <rgbColor rgb="FFFF8080"/>
      <rgbColor rgb="FF0066CC"/>
      <rgbColor rgb="FFD9D9D9"/>
      <rgbColor rgb="FF000080"/>
      <rgbColor rgb="FFFF00FF"/>
      <rgbColor rgb="FFFFFF00"/>
      <rgbColor rgb="FF00FFFF"/>
      <rgbColor rgb="FF800080"/>
      <rgbColor rgb="FFC00000"/>
      <rgbColor rgb="FF008080"/>
      <rgbColor rgb="FF0000FF"/>
      <rgbColor rgb="FF00CCFF"/>
      <rgbColor rgb="FFDCE6F2"/>
      <rgbColor rgb="FFA0FFA0"/>
      <rgbColor rgb="FFFFFF99"/>
      <rgbColor rgb="FF99CCFF"/>
      <rgbColor rgb="FFFF99CC"/>
      <rgbColor rgb="FFCC99FF"/>
      <rgbColor rgb="FFFFCC99"/>
      <rgbColor rgb="FF3366FF"/>
      <rgbColor rgb="FF33FF99"/>
      <rgbColor rgb="FF92D050"/>
      <rgbColor rgb="FFFFC000"/>
      <rgbColor rgb="FFCC9900"/>
      <rgbColor rgb="FFFF6600"/>
      <rgbColor rgb="FF4F81BD"/>
      <rgbColor rgb="FFA6A6A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3.xml"/>
</Relationships>
</file>

<file path=xl/charts/_rels/chart2.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spPr>
            <a:solidFill>
              <a:srgbClr val="4f81b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c:v>
                </c:pt>
                <c:pt idx="1">
                  <c:v>0.0714285714285714</c:v>
                </c:pt>
                <c:pt idx="2">
                  <c:v>0.785714285714286</c:v>
                </c:pt>
                <c:pt idx="3">
                  <c:v>0.0714285714285714</c:v>
                </c:pt>
                <c:pt idx="4">
                  <c:v>0.0357142857142857</c:v>
                </c:pt>
                <c:pt idx="5">
                  <c:v>0</c:v>
                </c:pt>
                <c:pt idx="6">
                  <c:v>0</c:v>
                </c:pt>
                <c:pt idx="7">
                  <c:v>0.0357142857142857</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Metrics!$E$2</c:f>
              <c:strCache>
                <c:ptCount val="1"/>
                <c:pt idx="0">
                  <c:v>Proportion of information security controls</c:v>
                </c:pt>
              </c:strCache>
            </c:strRef>
          </c:tx>
          <c:spPr>
            <a:solidFill>
              <a:srgbClr val="c0504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0.806451612903226</c:v>
                </c:pt>
                <c:pt idx="1">
                  <c:v>0.0645161290322581</c:v>
                </c:pt>
                <c:pt idx="2">
                  <c:v>0.010752688172043</c:v>
                </c:pt>
                <c:pt idx="3">
                  <c:v>0.010752688172043</c:v>
                </c:pt>
                <c:pt idx="4">
                  <c:v>0.0752688172043011</c:v>
                </c:pt>
                <c:pt idx="5">
                  <c:v>0.010752688172043</c:v>
                </c:pt>
                <c:pt idx="6">
                  <c:v>0.010752688172043</c:v>
                </c:pt>
                <c:pt idx="7">
                  <c:v>0.010752688172043</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66600</xdr:colOff>
      <xdr:row>0</xdr:row>
      <xdr:rowOff>123840</xdr:rowOff>
    </xdr:from>
    <xdr:to>
      <xdr:col>1</xdr:col>
      <xdr:colOff>1466280</xdr:colOff>
      <xdr:row>1</xdr:row>
      <xdr:rowOff>56880</xdr:rowOff>
    </xdr:to>
    <xdr:pic>
      <xdr:nvPicPr>
        <xdr:cNvPr id="0" name="Picture 1" descr="">
          <a:hlinkClick r:id="rId1"/>
        </xdr:cNvPr>
        <xdr:cNvPicPr/>
      </xdr:nvPicPr>
      <xdr:blipFill>
        <a:blip r:embed="rId2"/>
        <a:stretch/>
      </xdr:blipFill>
      <xdr:spPr>
        <a:xfrm>
          <a:off x="218520" y="123840"/>
          <a:ext cx="1399680" cy="12474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0</xdr:row>
      <xdr:rowOff>152280</xdr:rowOff>
    </xdr:from>
    <xdr:to>
      <xdr:col>14</xdr:col>
      <xdr:colOff>333000</xdr:colOff>
      <xdr:row>7</xdr:row>
      <xdr:rowOff>742680</xdr:rowOff>
    </xdr:to>
    <xdr:graphicFrame>
      <xdr:nvGraphicFramePr>
        <xdr:cNvPr id="1" name="Chart 1"/>
        <xdr:cNvGraphicFramePr/>
      </xdr:nvGraphicFramePr>
      <xdr:xfrm>
        <a:off x="5655960" y="152280"/>
        <a:ext cx="5798520" cy="5038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324000</xdr:colOff>
      <xdr:row>8</xdr:row>
      <xdr:rowOff>85680</xdr:rowOff>
    </xdr:from>
    <xdr:to>
      <xdr:col>14</xdr:col>
      <xdr:colOff>304560</xdr:colOff>
      <xdr:row>35</xdr:row>
      <xdr:rowOff>20520</xdr:rowOff>
    </xdr:to>
    <xdr:graphicFrame>
      <xdr:nvGraphicFramePr>
        <xdr:cNvPr id="3" name="Chart 2"/>
        <xdr:cNvGraphicFramePr/>
      </xdr:nvGraphicFramePr>
      <xdr:xfrm>
        <a:off x="5627520" y="5276880"/>
        <a:ext cx="5798520" cy="6152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0.105972187732804</cdr:x>
      <cdr:y>0.0170036436379224</cdr:y>
    </cdr:from>
    <cdr:to>
      <cdr:x>0.911845045939906</cdr:x>
      <cdr:y>0.100378652568408</cdr:y>
    </cdr:to>
    <cdr:sp>
      <cdr:nvSpPr>
        <cdr:cNvPr id="2" name="TextBox 1"/>
        <cdr:cNvSpPr/>
      </cdr:nvSpPr>
      <cdr:spPr>
        <a:xfrm>
          <a:off x="614520" y="85680"/>
          <a:ext cx="4673160" cy="42012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latin typeface="Times New Roman"/>
            </a:rPr>
            <a:t>ISMS implementation status</a:t>
          </a:r>
          <a:endParaRPr b="0" sz="2800" spc="-1" strike="noStrike">
            <a:latin typeface="Times New Roman"/>
          </a:endParaRPr>
        </a:p>
      </cdr:txBody>
    </cdr:sp>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0.105972187732804</cdr:x>
      <cdr:y>0.0170255090100632</cdr:y>
    </cdr:from>
    <cdr:to>
      <cdr:x>0.911845045939906</cdr:x>
      <cdr:y>0.10039784694594</cdr:y>
    </cdr:to>
    <cdr:sp>
      <cdr:nvSpPr>
        <cdr:cNvPr id="4" name="TextBox 1"/>
        <cdr:cNvSpPr/>
      </cdr:nvSpPr>
      <cdr:spPr>
        <a:xfrm>
          <a:off x="614520" y="104760"/>
          <a:ext cx="4673160" cy="51300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latin typeface="Times New Roman"/>
            </a:rPr>
            <a:t>Infosec controls status</a:t>
          </a:r>
          <a:endParaRPr b="0" sz="2800" spc="-1" strike="noStrike">
            <a:latin typeface="Times New Roman"/>
          </a:endParaRPr>
        </a:p>
      </cdr:txBody>
    </cdr:sp>
  </cdr:relSizeAnchor>
</c:userShape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9.171875" defaultRowHeight="14.25" zeroHeight="false" outlineLevelRow="0" outlineLevelCol="0"/>
  <cols>
    <col collapsed="false" customWidth="true" hidden="false" outlineLevel="0" max="1" min="1" style="1" width="2.16"/>
    <col collapsed="false" customWidth="true" hidden="false" outlineLevel="0" max="2" min="2" style="1" width="255.55"/>
    <col collapsed="false" customWidth="false" hidden="false" outlineLevel="0" max="16384" min="3" style="1" width="9.17"/>
  </cols>
  <sheetData>
    <row r="1" s="2" customFormat="true" ht="103.5" hidden="false" customHeight="true" outlineLevel="0" collapsed="false">
      <c r="B1" s="3" t="s">
        <v>0</v>
      </c>
    </row>
    <row r="2" customFormat="false" ht="39" hidden="false" customHeight="true" outlineLevel="0" collapsed="false">
      <c r="B2" s="4" t="s">
        <v>1</v>
      </c>
    </row>
    <row r="3" s="5" customFormat="true" ht="17.9" hidden="false" customHeight="false" outlineLevel="0" collapsed="false">
      <c r="B3" s="5" t="s">
        <v>2</v>
      </c>
    </row>
    <row r="4" s="5" customFormat="true" ht="50.7" hidden="false" customHeight="false" outlineLevel="0" collapsed="false">
      <c r="B4" s="5" t="s">
        <v>3</v>
      </c>
    </row>
    <row r="5" s="5" customFormat="true" ht="34.3" hidden="false" customHeight="false" outlineLevel="0" collapsed="false">
      <c r="B5" s="5" t="s">
        <v>4</v>
      </c>
    </row>
    <row r="6" customFormat="false" ht="39" hidden="false" customHeight="true" outlineLevel="0" collapsed="false">
      <c r="B6" s="4" t="s">
        <v>5</v>
      </c>
    </row>
    <row r="7" s="5" customFormat="true" ht="34.3" hidden="false" customHeight="false" outlineLevel="0" collapsed="false">
      <c r="B7" s="5" t="s">
        <v>6</v>
      </c>
    </row>
    <row r="8" s="5" customFormat="true" ht="50.7" hidden="false" customHeight="false" outlineLevel="0" collapsed="false">
      <c r="B8" s="5" t="s">
        <v>7</v>
      </c>
    </row>
    <row r="9" s="5" customFormat="true" ht="17.9" hidden="false" customHeight="false" outlineLevel="0" collapsed="false">
      <c r="B9" s="5" t="s">
        <v>8</v>
      </c>
    </row>
    <row r="10" s="5" customFormat="true" ht="50.7" hidden="false" customHeight="false" outlineLevel="0" collapsed="false">
      <c r="B10" s="5" t="s">
        <v>9</v>
      </c>
    </row>
    <row r="11" customFormat="false" ht="39" hidden="false" customHeight="true" outlineLevel="0" collapsed="false">
      <c r="B11" s="4" t="s">
        <v>10</v>
      </c>
    </row>
    <row r="12" s="5" customFormat="true" ht="17.9" hidden="false" customHeight="false" outlineLevel="0" collapsed="false">
      <c r="B12" s="5" t="s">
        <v>11</v>
      </c>
    </row>
    <row r="13" s="5" customFormat="true" ht="17.9" hidden="false" customHeight="false" outlineLevel="0" collapsed="false">
      <c r="B13" s="5" t="s">
        <v>12</v>
      </c>
    </row>
    <row r="14" s="5" customFormat="true" ht="17.9" hidden="false" customHeight="false" outlineLevel="0" collapsed="false">
      <c r="B14" s="5" t="s">
        <v>13</v>
      </c>
    </row>
    <row r="15" customFormat="false" ht="39" hidden="false" customHeight="true" outlineLevel="0" collapsed="false">
      <c r="B15" s="4" t="s">
        <v>14</v>
      </c>
    </row>
    <row r="16" s="5" customFormat="true" ht="50.7" hidden="false" customHeight="false" outlineLevel="0" collapsed="false">
      <c r="B16" s="5" t="s">
        <v>15</v>
      </c>
    </row>
    <row r="17" s="5" customFormat="true" ht="34.3" hidden="false" customHeight="false" outlineLevel="0" collapsed="false">
      <c r="B17" s="6" t="s">
        <v>16</v>
      </c>
    </row>
    <row r="18" s="5" customFormat="true" ht="17.9" hidden="false" customHeight="false" outlineLevel="0" collapsed="false">
      <c r="B18" s="5" t="s">
        <v>17</v>
      </c>
    </row>
    <row r="19" customFormat="false" ht="20.85" hidden="false" customHeight="false" outlineLevel="0" collapsed="false">
      <c r="B19" s="7" t="s">
        <v>18</v>
      </c>
    </row>
  </sheetData>
  <hyperlinks>
    <hyperlink ref="B19" r:id="rId1" display="www.ISO27001security.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45" activePane="bottomLeft" state="frozen"/>
      <selection pane="topLeft" activeCell="A1" activeCellId="0" sqref="A1"/>
      <selection pane="bottomLeft" activeCell="C3" activeCellId="0" sqref="C3"/>
    </sheetView>
  </sheetViews>
  <sheetFormatPr defaultColWidth="8.76953125" defaultRowHeight="18.2" zeroHeight="false" outlineLevelRow="0" outlineLevelCol="0"/>
  <cols>
    <col collapsed="false" customWidth="true" hidden="false" outlineLevel="0" max="1" min="1" style="8" width="1.08"/>
    <col collapsed="false" customWidth="true" hidden="false" outlineLevel="0" max="2" min="2" style="9" width="10.25"/>
    <col collapsed="false" customWidth="true" hidden="false" outlineLevel="0" max="3" min="3" style="8" width="75.65"/>
    <col collapsed="false" customWidth="true" hidden="false" outlineLevel="0" max="4" min="4" style="8" width="12.27"/>
    <col collapsed="false" customWidth="true" hidden="false" outlineLevel="0" max="5" min="5" style="8" width="65.68"/>
    <col collapsed="false" customWidth="false" hidden="false" outlineLevel="0" max="16384" min="6" style="8" width="8.76"/>
  </cols>
  <sheetData>
    <row r="1" s="10" customFormat="true" ht="45.75" hidden="false" customHeight="true" outlineLevel="0" collapsed="false">
      <c r="B1" s="11" t="s">
        <v>19</v>
      </c>
      <c r="C1" s="11"/>
      <c r="D1" s="11"/>
      <c r="E1" s="11"/>
    </row>
    <row r="2" s="9" customFormat="true" ht="21.75" hidden="false" customHeight="true" outlineLevel="0" collapsed="false">
      <c r="B2" s="12" t="s">
        <v>20</v>
      </c>
      <c r="C2" s="13" t="s">
        <v>21</v>
      </c>
      <c r="D2" s="13" t="s">
        <v>22</v>
      </c>
      <c r="E2" s="14" t="s">
        <v>23</v>
      </c>
    </row>
    <row r="3" s="15" customFormat="true" ht="39.6" hidden="false" customHeight="true" outlineLevel="0" collapsed="false">
      <c r="B3" s="16" t="n">
        <v>4</v>
      </c>
      <c r="C3" s="17" t="s">
        <v>24</v>
      </c>
      <c r="D3" s="17"/>
      <c r="E3" s="18"/>
    </row>
    <row r="4" s="19" customFormat="true" ht="22.5" hidden="false" customHeight="true" outlineLevel="0" collapsed="false">
      <c r="B4" s="20" t="n">
        <v>4.1</v>
      </c>
      <c r="C4" s="21" t="s">
        <v>25</v>
      </c>
      <c r="D4" s="22"/>
      <c r="E4" s="23"/>
      <c r="F4" s="24"/>
      <c r="G4" s="24"/>
      <c r="H4" s="24"/>
      <c r="I4" s="24"/>
      <c r="J4" s="24"/>
      <c r="K4" s="24"/>
      <c r="L4" s="24"/>
      <c r="M4" s="24"/>
      <c r="N4" s="24"/>
      <c r="O4" s="24"/>
      <c r="P4" s="24"/>
      <c r="Q4" s="24"/>
      <c r="R4" s="24"/>
      <c r="S4" s="24"/>
      <c r="T4" s="24"/>
      <c r="U4" s="24"/>
      <c r="V4" s="24"/>
      <c r="W4" s="24"/>
      <c r="X4" s="24"/>
      <c r="Y4" s="24"/>
      <c r="Z4" s="24"/>
      <c r="AA4" s="24"/>
      <c r="AB4" s="24"/>
      <c r="AC4" s="24"/>
      <c r="AD4" s="24"/>
      <c r="AE4" s="24"/>
      <c r="AF4" s="24"/>
    </row>
    <row r="5" s="25" customFormat="true" ht="22.5" hidden="false" customHeight="true" outlineLevel="0" collapsed="false">
      <c r="B5" s="26" t="n">
        <v>4.1</v>
      </c>
      <c r="C5" s="27" t="s">
        <v>26</v>
      </c>
      <c r="D5" s="28" t="s">
        <v>27</v>
      </c>
      <c r="E5" s="29"/>
    </row>
    <row r="6" s="19" customFormat="true" ht="22.5" hidden="false" customHeight="true" outlineLevel="0" collapsed="false">
      <c r="B6" s="20" t="n">
        <v>4.2</v>
      </c>
      <c r="C6" s="21" t="s">
        <v>28</v>
      </c>
      <c r="D6" s="30"/>
      <c r="E6" s="23"/>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s="25" customFormat="true" ht="22.5" hidden="false" customHeight="true" outlineLevel="0" collapsed="false">
      <c r="B7" s="26" t="s">
        <v>29</v>
      </c>
      <c r="C7" s="31" t="s">
        <v>30</v>
      </c>
      <c r="D7" s="28" t="s">
        <v>31</v>
      </c>
      <c r="E7" s="29"/>
    </row>
    <row r="8" s="25" customFormat="true" ht="22.5" hidden="false" customHeight="true" outlineLevel="0" collapsed="false">
      <c r="B8" s="26" t="s">
        <v>32</v>
      </c>
      <c r="C8" s="31" t="s">
        <v>33</v>
      </c>
      <c r="D8" s="28" t="s">
        <v>27</v>
      </c>
      <c r="E8" s="29"/>
    </row>
    <row r="9" s="19" customFormat="true" ht="22.5" hidden="false" customHeight="true" outlineLevel="0" collapsed="false">
      <c r="B9" s="20" t="n">
        <v>4.3</v>
      </c>
      <c r="C9" s="21" t="s">
        <v>34</v>
      </c>
      <c r="D9" s="30"/>
      <c r="E9" s="23"/>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s="25" customFormat="true" ht="22.5" hidden="false" customHeight="true" outlineLevel="0" collapsed="false">
      <c r="B10" s="26" t="n">
        <v>4.3</v>
      </c>
      <c r="C10" s="31" t="s">
        <v>35</v>
      </c>
      <c r="D10" s="28" t="s">
        <v>31</v>
      </c>
      <c r="E10" s="29"/>
    </row>
    <row r="11" s="19" customFormat="true" ht="22.5" hidden="false" customHeight="true" outlineLevel="0" collapsed="false">
      <c r="B11" s="20" t="n">
        <v>4.4</v>
      </c>
      <c r="C11" s="21" t="s">
        <v>36</v>
      </c>
      <c r="D11" s="30"/>
      <c r="E11" s="23"/>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s="25" customFormat="true" ht="22.5" hidden="false" customHeight="true" outlineLevel="0" collapsed="false">
      <c r="B12" s="26" t="n">
        <v>4.4</v>
      </c>
      <c r="C12" s="31" t="s">
        <v>37</v>
      </c>
      <c r="D12" s="28" t="s">
        <v>38</v>
      </c>
      <c r="E12" s="29"/>
    </row>
    <row r="13" s="15" customFormat="true" ht="39.6" hidden="false" customHeight="true" outlineLevel="0" collapsed="false">
      <c r="B13" s="16" t="n">
        <v>5</v>
      </c>
      <c r="C13" s="32" t="s">
        <v>39</v>
      </c>
      <c r="D13" s="33"/>
      <c r="E13" s="34"/>
    </row>
    <row r="14" s="19" customFormat="true" ht="22.5" hidden="false" customHeight="true" outlineLevel="0" collapsed="false">
      <c r="B14" s="20" t="n">
        <v>5.1</v>
      </c>
      <c r="C14" s="21" t="s">
        <v>40</v>
      </c>
      <c r="D14" s="30"/>
      <c r="E14" s="23"/>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s="25" customFormat="true" ht="22.5" hidden="false" customHeight="true" outlineLevel="0" collapsed="false">
      <c r="B15" s="26" t="n">
        <v>5.1</v>
      </c>
      <c r="C15" s="31" t="s">
        <v>41</v>
      </c>
      <c r="D15" s="28" t="s">
        <v>42</v>
      </c>
      <c r="E15" s="29"/>
    </row>
    <row r="16" s="19" customFormat="true" ht="22.5" hidden="false" customHeight="true" outlineLevel="0" collapsed="false">
      <c r="B16" s="20" t="n">
        <v>5.2</v>
      </c>
      <c r="C16" s="21" t="s">
        <v>43</v>
      </c>
      <c r="D16" s="30"/>
      <c r="E16" s="23"/>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s="25" customFormat="true" ht="22.5" hidden="false" customHeight="true" outlineLevel="0" collapsed="false">
      <c r="B17" s="26" t="n">
        <v>5.2</v>
      </c>
      <c r="C17" s="31" t="s">
        <v>44</v>
      </c>
      <c r="D17" s="28" t="s">
        <v>38</v>
      </c>
      <c r="E17" s="29"/>
    </row>
    <row r="18" s="19" customFormat="true" ht="22.5" hidden="false" customHeight="true" outlineLevel="0" collapsed="false">
      <c r="B18" s="20" t="n">
        <v>5.3</v>
      </c>
      <c r="C18" s="21" t="s">
        <v>45</v>
      </c>
      <c r="D18" s="30"/>
      <c r="E18" s="23"/>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s="25" customFormat="true" ht="22.5" hidden="false" customHeight="true" outlineLevel="0" collapsed="false">
      <c r="B19" s="26" t="n">
        <v>5.3</v>
      </c>
      <c r="C19" s="31" t="s">
        <v>46</v>
      </c>
      <c r="D19" s="28" t="s">
        <v>47</v>
      </c>
      <c r="E19" s="29"/>
    </row>
    <row r="20" s="15" customFormat="true" ht="39.6" hidden="false" customHeight="true" outlineLevel="0" collapsed="false">
      <c r="B20" s="16" t="n">
        <v>6</v>
      </c>
      <c r="C20" s="32" t="s">
        <v>48</v>
      </c>
      <c r="D20" s="33"/>
      <c r="E20" s="34"/>
    </row>
    <row r="21" s="19" customFormat="true" ht="22.5" hidden="false" customHeight="true" outlineLevel="0" collapsed="false">
      <c r="B21" s="20" t="n">
        <v>6.1</v>
      </c>
      <c r="C21" s="21" t="s">
        <v>49</v>
      </c>
      <c r="D21" s="30"/>
      <c r="E21" s="23"/>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s="25" customFormat="true" ht="22.5" hidden="false" customHeight="true" outlineLevel="0" collapsed="false">
      <c r="B22" s="26" t="s">
        <v>50</v>
      </c>
      <c r="C22" s="31" t="s">
        <v>51</v>
      </c>
      <c r="D22" s="28" t="s">
        <v>27</v>
      </c>
      <c r="E22" s="29"/>
    </row>
    <row r="23" s="25" customFormat="true" ht="22.5" hidden="false" customHeight="true" outlineLevel="0" collapsed="false">
      <c r="B23" s="26" t="s">
        <v>52</v>
      </c>
      <c r="C23" s="31" t="s">
        <v>53</v>
      </c>
      <c r="D23" s="28" t="s">
        <v>27</v>
      </c>
      <c r="E23" s="29"/>
    </row>
    <row r="24" s="25" customFormat="true" ht="22.5" hidden="false" customHeight="true" outlineLevel="0" collapsed="false">
      <c r="B24" s="26" t="s">
        <v>54</v>
      </c>
      <c r="C24" s="31" t="s">
        <v>55</v>
      </c>
      <c r="D24" s="28" t="s">
        <v>27</v>
      </c>
      <c r="E24" s="29"/>
    </row>
    <row r="25" s="19" customFormat="true" ht="22.5" hidden="false" customHeight="true" outlineLevel="0" collapsed="false">
      <c r="B25" s="20" t="n">
        <v>6.2</v>
      </c>
      <c r="C25" s="21" t="s">
        <v>56</v>
      </c>
      <c r="D25" s="30"/>
      <c r="E25" s="23"/>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s="19" customFormat="true" ht="22.5" hidden="false" customHeight="true" outlineLevel="0" collapsed="false">
      <c r="B26" s="26" t="n">
        <v>6.2</v>
      </c>
      <c r="C26" s="31" t="s">
        <v>57</v>
      </c>
      <c r="D26" s="28" t="s">
        <v>27</v>
      </c>
      <c r="E26" s="29"/>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s="19" customFormat="true" ht="22.5" hidden="false" customHeight="true" outlineLevel="0" collapsed="false">
      <c r="B27" s="20" t="n">
        <v>6.3</v>
      </c>
      <c r="C27" s="21" t="s">
        <v>58</v>
      </c>
      <c r="D27" s="30"/>
      <c r="E27" s="23"/>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s="25" customFormat="true" ht="22.5" hidden="false" customHeight="true" outlineLevel="0" collapsed="false">
      <c r="B28" s="26" t="n">
        <v>6.3</v>
      </c>
      <c r="C28" s="31" t="s">
        <v>59</v>
      </c>
      <c r="D28" s="28" t="s">
        <v>27</v>
      </c>
      <c r="E28" s="29" t="s">
        <v>60</v>
      </c>
    </row>
    <row r="29" s="35" customFormat="true" ht="39.6" hidden="false" customHeight="true" outlineLevel="0" collapsed="false">
      <c r="B29" s="16" t="n">
        <v>7</v>
      </c>
      <c r="C29" s="32" t="s">
        <v>61</v>
      </c>
      <c r="D29" s="33"/>
      <c r="E29" s="34"/>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row>
    <row r="30" s="19" customFormat="true" ht="22.5" hidden="false" customHeight="true" outlineLevel="0" collapsed="false">
      <c r="B30" s="20" t="n">
        <v>7.1</v>
      </c>
      <c r="C30" s="21" t="s">
        <v>62</v>
      </c>
      <c r="D30" s="30"/>
      <c r="E30" s="23"/>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s="25" customFormat="true" ht="22.5" hidden="false" customHeight="true" outlineLevel="0" collapsed="false">
      <c r="B31" s="26" t="n">
        <v>7.1</v>
      </c>
      <c r="C31" s="31" t="s">
        <v>63</v>
      </c>
      <c r="D31" s="28" t="s">
        <v>27</v>
      </c>
      <c r="E31" s="29"/>
    </row>
    <row r="32" s="19" customFormat="true" ht="22.5" hidden="false" customHeight="true" outlineLevel="0" collapsed="false">
      <c r="B32" s="20" t="n">
        <v>7.2</v>
      </c>
      <c r="C32" s="21" t="s">
        <v>64</v>
      </c>
      <c r="D32" s="30"/>
      <c r="E32" s="23"/>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s="25" customFormat="true" ht="22.5" hidden="false" customHeight="true" outlineLevel="0" collapsed="false">
      <c r="B33" s="26" t="n">
        <v>7.2</v>
      </c>
      <c r="C33" s="31" t="s">
        <v>65</v>
      </c>
      <c r="D33" s="28" t="s">
        <v>27</v>
      </c>
      <c r="E33" s="29"/>
    </row>
    <row r="34" s="19" customFormat="true" ht="22.5" hidden="false" customHeight="true" outlineLevel="0" collapsed="false">
      <c r="B34" s="20" t="n">
        <v>7.3</v>
      </c>
      <c r="C34" s="21" t="s">
        <v>66</v>
      </c>
      <c r="D34" s="30"/>
      <c r="E34" s="23"/>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s="25" customFormat="true" ht="22.5" hidden="false" customHeight="true" outlineLevel="0" collapsed="false">
      <c r="B35" s="26" t="n">
        <v>7.3</v>
      </c>
      <c r="C35" s="31" t="s">
        <v>67</v>
      </c>
      <c r="D35" s="28" t="s">
        <v>27</v>
      </c>
      <c r="E35" s="29"/>
    </row>
    <row r="36" s="19" customFormat="true" ht="22.5" hidden="false" customHeight="true" outlineLevel="0" collapsed="false">
      <c r="B36" s="20" t="n">
        <v>7.4</v>
      </c>
      <c r="C36" s="21" t="s">
        <v>68</v>
      </c>
      <c r="D36" s="30"/>
      <c r="E36" s="23"/>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s="25" customFormat="true" ht="22.5" hidden="false" customHeight="true" outlineLevel="0" collapsed="false">
      <c r="B37" s="26" t="n">
        <v>7.4</v>
      </c>
      <c r="C37" s="31" t="s">
        <v>69</v>
      </c>
      <c r="D37" s="28" t="s">
        <v>27</v>
      </c>
      <c r="E37" s="29"/>
    </row>
    <row r="38" s="19" customFormat="true" ht="22.5" hidden="false" customHeight="true" outlineLevel="0" collapsed="false">
      <c r="B38" s="20" t="n">
        <v>7.5</v>
      </c>
      <c r="C38" s="21" t="s">
        <v>70</v>
      </c>
      <c r="D38" s="30"/>
      <c r="E38" s="23"/>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s="25" customFormat="true" ht="22.5" hidden="false" customHeight="true" outlineLevel="0" collapsed="false">
      <c r="B39" s="26" t="s">
        <v>71</v>
      </c>
      <c r="C39" s="31" t="s">
        <v>72</v>
      </c>
      <c r="D39" s="28" t="s">
        <v>27</v>
      </c>
      <c r="E39" s="29"/>
    </row>
    <row r="40" s="25" customFormat="true" ht="22.5" hidden="false" customHeight="true" outlineLevel="0" collapsed="false">
      <c r="B40" s="26" t="s">
        <v>73</v>
      </c>
      <c r="C40" s="31" t="s">
        <v>74</v>
      </c>
      <c r="D40" s="28" t="s">
        <v>27</v>
      </c>
      <c r="E40" s="29"/>
    </row>
    <row r="41" s="25" customFormat="true" ht="22.5" hidden="false" customHeight="true" outlineLevel="0" collapsed="false">
      <c r="B41" s="26" t="s">
        <v>75</v>
      </c>
      <c r="C41" s="37" t="s">
        <v>76</v>
      </c>
      <c r="D41" s="28" t="s">
        <v>27</v>
      </c>
      <c r="E41" s="29"/>
    </row>
    <row r="42" s="35" customFormat="true" ht="39.6" hidden="false" customHeight="true" outlineLevel="0" collapsed="false">
      <c r="B42" s="16" t="n">
        <v>8</v>
      </c>
      <c r="C42" s="32" t="s">
        <v>77</v>
      </c>
      <c r="D42" s="33"/>
      <c r="E42" s="34"/>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row>
    <row r="43" s="19" customFormat="true" ht="22.5" hidden="false" customHeight="true" outlineLevel="0" collapsed="false">
      <c r="B43" s="20" t="n">
        <v>8.1</v>
      </c>
      <c r="C43" s="21" t="s">
        <v>78</v>
      </c>
      <c r="D43" s="30"/>
      <c r="E43" s="23"/>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s="25" customFormat="true" ht="22.5" hidden="false" customHeight="true" outlineLevel="0" collapsed="false">
      <c r="B44" s="26" t="n">
        <v>8.1</v>
      </c>
      <c r="C44" s="31" t="s">
        <v>79</v>
      </c>
      <c r="D44" s="28" t="s">
        <v>27</v>
      </c>
      <c r="E44" s="29"/>
    </row>
    <row r="45" s="19" customFormat="true" ht="22.5" hidden="false" customHeight="true" outlineLevel="0" collapsed="false">
      <c r="B45" s="20" t="n">
        <v>8.2</v>
      </c>
      <c r="C45" s="21" t="s">
        <v>80</v>
      </c>
      <c r="D45" s="30"/>
      <c r="E45" s="23"/>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s="25" customFormat="true" ht="22.5" hidden="false" customHeight="true" outlineLevel="0" collapsed="false">
      <c r="B46" s="26" t="n">
        <v>8.2</v>
      </c>
      <c r="C46" s="37" t="s">
        <v>81</v>
      </c>
      <c r="D46" s="28" t="s">
        <v>27</v>
      </c>
      <c r="E46" s="29"/>
    </row>
    <row r="47" s="19" customFormat="true" ht="22.5" hidden="false" customHeight="true" outlineLevel="0" collapsed="false">
      <c r="B47" s="20" t="n">
        <v>8.3</v>
      </c>
      <c r="C47" s="21" t="s">
        <v>82</v>
      </c>
      <c r="D47" s="30"/>
      <c r="E47" s="23"/>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s="25" customFormat="true" ht="22.5" hidden="false" customHeight="true" outlineLevel="0" collapsed="false">
      <c r="B48" s="26" t="n">
        <v>8.3</v>
      </c>
      <c r="C48" s="31" t="s">
        <v>83</v>
      </c>
      <c r="D48" s="28" t="s">
        <v>27</v>
      </c>
      <c r="E48" s="29"/>
    </row>
    <row r="49" s="35" customFormat="true" ht="39.6" hidden="false" customHeight="true" outlineLevel="0" collapsed="false">
      <c r="B49" s="16" t="n">
        <v>9</v>
      </c>
      <c r="C49" s="32" t="s">
        <v>84</v>
      </c>
      <c r="D49" s="33"/>
      <c r="E49" s="34"/>
    </row>
    <row r="50" s="19" customFormat="true" ht="22.5" hidden="false" customHeight="true" outlineLevel="0" collapsed="false">
      <c r="B50" s="20" t="n">
        <v>9.1</v>
      </c>
      <c r="C50" s="21" t="s">
        <v>85</v>
      </c>
      <c r="D50" s="30"/>
      <c r="E50" s="23"/>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s="25" customFormat="true" ht="22.5" hidden="false" customHeight="true" outlineLevel="0" collapsed="false">
      <c r="B51" s="26" t="n">
        <v>9.1</v>
      </c>
      <c r="C51" s="37" t="s">
        <v>86</v>
      </c>
      <c r="D51" s="28" t="s">
        <v>27</v>
      </c>
      <c r="E51" s="29"/>
    </row>
    <row r="52" s="19" customFormat="true" ht="22.5" hidden="false" customHeight="true" outlineLevel="0" collapsed="false">
      <c r="B52" s="20" t="n">
        <v>9.2</v>
      </c>
      <c r="C52" s="21" t="s">
        <v>87</v>
      </c>
      <c r="D52" s="30"/>
      <c r="E52" s="23"/>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s="25" customFormat="true" ht="22.5" hidden="false" customHeight="true" outlineLevel="0" collapsed="false">
      <c r="B53" s="26" t="n">
        <v>9.2</v>
      </c>
      <c r="C53" s="31" t="s">
        <v>88</v>
      </c>
      <c r="D53" s="28" t="s">
        <v>27</v>
      </c>
      <c r="E53" s="29"/>
    </row>
    <row r="54" s="19" customFormat="true" ht="22.5" hidden="false" customHeight="true" outlineLevel="0" collapsed="false">
      <c r="B54" s="20" t="n">
        <v>9.3</v>
      </c>
      <c r="C54" s="21" t="s">
        <v>89</v>
      </c>
      <c r="D54" s="30"/>
      <c r="E54" s="23"/>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s="25" customFormat="true" ht="22.5" hidden="false" customHeight="true" outlineLevel="0" collapsed="false">
      <c r="B55" s="26" t="n">
        <v>9.3</v>
      </c>
      <c r="C55" s="31" t="s">
        <v>90</v>
      </c>
      <c r="D55" s="28" t="s">
        <v>27</v>
      </c>
      <c r="E55" s="29"/>
    </row>
    <row r="56" s="35" customFormat="true" ht="39.6" hidden="false" customHeight="true" outlineLevel="0" collapsed="false">
      <c r="B56" s="16" t="n">
        <v>10</v>
      </c>
      <c r="C56" s="32" t="s">
        <v>91</v>
      </c>
      <c r="D56" s="33"/>
      <c r="E56" s="34"/>
    </row>
    <row r="57" s="19" customFormat="true" ht="22.5" hidden="false" customHeight="true" outlineLevel="0" collapsed="false">
      <c r="B57" s="20" t="n">
        <v>10.1</v>
      </c>
      <c r="C57" s="21" t="s">
        <v>92</v>
      </c>
      <c r="D57" s="30"/>
      <c r="E57" s="23"/>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s="25" customFormat="true" ht="22.5" hidden="false" customHeight="true" outlineLevel="0" collapsed="false">
      <c r="B58" s="26" t="n">
        <v>10.1</v>
      </c>
      <c r="C58" s="31" t="s">
        <v>93</v>
      </c>
      <c r="D58" s="28" t="s">
        <v>27</v>
      </c>
      <c r="E58" s="29"/>
    </row>
    <row r="59" s="19" customFormat="true" ht="22.5" hidden="false" customHeight="true" outlineLevel="0" collapsed="false">
      <c r="B59" s="20" t="n">
        <v>10.2</v>
      </c>
      <c r="C59" s="21" t="s">
        <v>94</v>
      </c>
      <c r="D59" s="30"/>
      <c r="E59" s="23"/>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s="25" customFormat="true" ht="22.5" hidden="false" customHeight="true" outlineLevel="0" collapsed="false">
      <c r="B60" s="38" t="n">
        <v>10.2</v>
      </c>
      <c r="C60" s="39" t="s">
        <v>95</v>
      </c>
      <c r="D60" s="28" t="s">
        <v>27</v>
      </c>
      <c r="E60" s="40"/>
    </row>
    <row r="61" customFormat="false" ht="18.2" hidden="false" customHeight="true" outlineLevel="0" collapsed="false">
      <c r="D61" s="41" t="n">
        <f aca="false">COUNTA(D5:D60)</f>
        <v>28</v>
      </c>
      <c r="E61" s="42" t="s">
        <v>96</v>
      </c>
    </row>
    <row r="62" customFormat="false" ht="18.2" hidden="false" customHeight="true" outlineLevel="0" collapsed="false">
      <c r="D62" s="43"/>
    </row>
    <row r="63" s="8" customFormat="true" ht="18.2" hidden="false" customHeight="true" outlineLevel="0" collapsed="false">
      <c r="A63" s="44"/>
      <c r="D63" s="45"/>
    </row>
    <row r="64" s="8" customFormat="true" ht="38.65" hidden="false" customHeight="true" outlineLevel="0" collapsed="false">
      <c r="A64" s="46" t="n">
        <f aca="false">COUNTIF($D$5:$D$60,"Non Existent")</f>
        <v>0</v>
      </c>
      <c r="D64" s="47"/>
    </row>
    <row r="65" s="8" customFormat="true" ht="38.65" hidden="false" customHeight="true" outlineLevel="0" collapsed="false">
      <c r="A65" s="46" t="n">
        <f aca="false">COUNTIF($D$5:$D$60,"Initial")</f>
        <v>22</v>
      </c>
      <c r="D65" s="47"/>
    </row>
    <row r="66" s="8" customFormat="true" ht="38.65" hidden="false" customHeight="true" outlineLevel="0" collapsed="false">
      <c r="A66" s="46" t="n">
        <f aca="false">COUNTIF($D$5:$D$60,"Limited")</f>
        <v>2</v>
      </c>
      <c r="D66" s="47"/>
    </row>
    <row r="67" s="8" customFormat="true" ht="38.65" hidden="false" customHeight="true" outlineLevel="0" collapsed="false">
      <c r="A67" s="46" t="n">
        <f aca="false">COUNTIF($D$5:$D$58,"Defined")</f>
        <v>1</v>
      </c>
      <c r="D67" s="47"/>
    </row>
    <row r="68" s="8" customFormat="true" ht="38.65" hidden="false" customHeight="true" outlineLevel="0" collapsed="false">
      <c r="A68" s="46" t="n">
        <f aca="false">COUNTIF($D$5:$D$60,"managed")</f>
        <v>0</v>
      </c>
      <c r="D68" s="47"/>
    </row>
    <row r="69" s="8" customFormat="true" ht="38.65" hidden="false" customHeight="true" outlineLevel="0" collapsed="false">
      <c r="A69" s="46" t="n">
        <f aca="false">COUNTIF($D$5:$D$60,"Optimized")</f>
        <v>0</v>
      </c>
      <c r="D69" s="47"/>
    </row>
    <row r="70" s="8" customFormat="true" ht="38.65" hidden="false" customHeight="true" outlineLevel="0" collapsed="false">
      <c r="A70" s="46" t="n">
        <f aca="false">COUNTIF($D$5:$D$58,"Not Applicable")</f>
        <v>1</v>
      </c>
      <c r="D70" s="47"/>
    </row>
    <row r="71" s="8" customFormat="true" ht="38.65" hidden="false" customHeight="true" outlineLevel="0" collapsed="false">
      <c r="A71" s="46" t="n">
        <f aca="false">COUNTIF($D$5:$D$60,"Not Checked")</f>
        <v>0</v>
      </c>
      <c r="D71" s="47"/>
    </row>
    <row r="72" customFormat="false" ht="18.2" hidden="false" customHeight="true" outlineLevel="0" collapsed="false">
      <c r="A72" s="48" t="n">
        <f aca="false">SUM(A64:A71)</f>
        <v>26</v>
      </c>
      <c r="B72" s="49"/>
      <c r="C72" s="50"/>
    </row>
    <row r="74" customFormat="false" ht="18.2" hidden="false" customHeight="true" outlineLevel="0" collapsed="false">
      <c r="A74" s="51"/>
      <c r="B74" s="51"/>
    </row>
  </sheetData>
  <mergeCells count="1">
    <mergeCell ref="B1:E1"/>
  </mergeCells>
  <conditionalFormatting sqref="D60">
    <cfRule type="containsText" priority="10" operator="containsText" aboveAverage="0" equalAverage="0" bottom="0" percent="0" rank="0" text="Initial" dxfId="8">
      <formula>NOT(ISERROR(SEARCH("Initial",D60)))</formula>
    </cfRule>
    <cfRule type="containsText" priority="11" operator="containsText" aboveAverage="0" equalAverage="0" bottom="0" percent="0" rank="0" text="Nonexistent" dxfId="9">
      <formula>NOT(ISERROR(SEARCH("Nonexistent",D60)))</formula>
    </cfRule>
    <cfRule type="expression" priority="12" aboveAverage="0" equalAverage="0" bottom="0" percent="0" rank="0" text="" dxfId="10">
      <formula>_xlfn.ORG.OPENOFFICE.STYLE(VLOOKUP(D60,#ref!,2,0))</formula>
    </cfRule>
  </conditionalFormatting>
  <conditionalFormatting sqref="D58">
    <cfRule type="containsText" priority="21" operator="containsText" aboveAverage="0" equalAverage="0" bottom="0" percent="0" rank="0" text="Initial" dxfId="19">
      <formula>NOT(ISERROR(SEARCH("Initial",D58)))</formula>
    </cfRule>
    <cfRule type="containsText" priority="22" operator="containsText" aboveAverage="0" equalAverage="0" bottom="0" percent="0" rank="0" text="Nonexistent" dxfId="20">
      <formula>NOT(ISERROR(SEARCH("Nonexistent",D58)))</formula>
    </cfRule>
    <cfRule type="expression" priority="23" aboveAverage="0" equalAverage="0" bottom="0" percent="0" rank="0" text="" dxfId="21">
      <formula>_xlfn.ORG.OPENOFFICE.STYLE(VLOOKUP(D58,#ref!,2,0))</formula>
    </cfRule>
  </conditionalFormatting>
  <conditionalFormatting sqref="D55">
    <cfRule type="containsText" priority="32" operator="containsText" aboveAverage="0" equalAverage="0" bottom="0" percent="0" rank="0" text="Initial" dxfId="30">
      <formula>NOT(ISERROR(SEARCH("Initial",D55)))</formula>
    </cfRule>
    <cfRule type="containsText" priority="33" operator="containsText" aboveAverage="0" equalAverage="0" bottom="0" percent="0" rank="0" text="Nonexistent" dxfId="31">
      <formula>NOT(ISERROR(SEARCH("Nonexistent",D55)))</formula>
    </cfRule>
    <cfRule type="expression" priority="34" aboveAverage="0" equalAverage="0" bottom="0" percent="0" rank="0" text="" dxfId="32">
      <formula>_xlfn.ORG.OPENOFFICE.STYLE(VLOOKUP(D55,#ref!,2,0))</formula>
    </cfRule>
  </conditionalFormatting>
  <conditionalFormatting sqref="D53">
    <cfRule type="containsText" priority="43" operator="containsText" aboveAverage="0" equalAverage="0" bottom="0" percent="0" rank="0" text="Initial" dxfId="41">
      <formula>NOT(ISERROR(SEARCH("Initial",D53)))</formula>
    </cfRule>
    <cfRule type="containsText" priority="44" operator="containsText" aboveAverage="0" equalAverage="0" bottom="0" percent="0" rank="0" text="Nonexistent" dxfId="42">
      <formula>NOT(ISERROR(SEARCH("Nonexistent",D53)))</formula>
    </cfRule>
    <cfRule type="expression" priority="45" aboveAverage="0" equalAverage="0" bottom="0" percent="0" rank="0" text="" dxfId="43">
      <formula>_xlfn.ORG.OPENOFFICE.STYLE(VLOOKUP(D53,#ref!,2,0))</formula>
    </cfRule>
  </conditionalFormatting>
  <conditionalFormatting sqref="D51">
    <cfRule type="containsText" priority="54" operator="containsText" aboveAverage="0" equalAverage="0" bottom="0" percent="0" rank="0" text="Initial" dxfId="52">
      <formula>NOT(ISERROR(SEARCH("Initial",D51)))</formula>
    </cfRule>
    <cfRule type="containsText" priority="55" operator="containsText" aboveAverage="0" equalAverage="0" bottom="0" percent="0" rank="0" text="Nonexistent" dxfId="53">
      <formula>NOT(ISERROR(SEARCH("Nonexistent",D51)))</formula>
    </cfRule>
    <cfRule type="expression" priority="56" aboveAverage="0" equalAverage="0" bottom="0" percent="0" rank="0" text="" dxfId="54">
      <formula>_xlfn.ORG.OPENOFFICE.STYLE(VLOOKUP(D51,#ref!,2,0))</formula>
    </cfRule>
  </conditionalFormatting>
  <conditionalFormatting sqref="D48">
    <cfRule type="containsText" priority="65" operator="containsText" aboveAverage="0" equalAverage="0" bottom="0" percent="0" rank="0" text="Initial" dxfId="63">
      <formula>NOT(ISERROR(SEARCH("Initial",D48)))</formula>
    </cfRule>
    <cfRule type="containsText" priority="66" operator="containsText" aboveAverage="0" equalAverage="0" bottom="0" percent="0" rank="0" text="Nonexistent" dxfId="64">
      <formula>NOT(ISERROR(SEARCH("Nonexistent",D48)))</formula>
    </cfRule>
    <cfRule type="expression" priority="67" aboveAverage="0" equalAverage="0" bottom="0" percent="0" rank="0" text="" dxfId="65">
      <formula>_xlfn.ORG.OPENOFFICE.STYLE(VLOOKUP(D48,#ref!,2,0))</formula>
    </cfRule>
  </conditionalFormatting>
  <conditionalFormatting sqref="D46">
    <cfRule type="containsText" priority="76" operator="containsText" aboveAverage="0" equalAverage="0" bottom="0" percent="0" rank="0" text="Initial" dxfId="74">
      <formula>NOT(ISERROR(SEARCH("Initial",D46)))</formula>
    </cfRule>
    <cfRule type="containsText" priority="77" operator="containsText" aboveAverage="0" equalAverage="0" bottom="0" percent="0" rank="0" text="Nonexistent" dxfId="75">
      <formula>NOT(ISERROR(SEARCH("Nonexistent",D46)))</formula>
    </cfRule>
    <cfRule type="expression" priority="78" aboveAverage="0" equalAverage="0" bottom="0" percent="0" rank="0" text="" dxfId="76">
      <formula>_xlfn.ORG.OPENOFFICE.STYLE(VLOOKUP(D46,#ref!,2,0))</formula>
    </cfRule>
  </conditionalFormatting>
  <conditionalFormatting sqref="D44">
    <cfRule type="containsText" priority="87" operator="containsText" aboveAverage="0" equalAverage="0" bottom="0" percent="0" rank="0" text="Initial" dxfId="85">
      <formula>NOT(ISERROR(SEARCH("Initial",D44)))</formula>
    </cfRule>
    <cfRule type="containsText" priority="88" operator="containsText" aboveAverage="0" equalAverage="0" bottom="0" percent="0" rank="0" text="Nonexistent" dxfId="86">
      <formula>NOT(ISERROR(SEARCH("Nonexistent",D44)))</formula>
    </cfRule>
    <cfRule type="expression" priority="89" aboveAverage="0" equalAverage="0" bottom="0" percent="0" rank="0" text="" dxfId="87">
      <formula>_xlfn.ORG.OPENOFFICE.STYLE(VLOOKUP(D44,#ref!,2,0))</formula>
    </cfRule>
  </conditionalFormatting>
  <conditionalFormatting sqref="D39:D41">
    <cfRule type="containsText" priority="98" operator="containsText" aboveAverage="0" equalAverage="0" bottom="0" percent="0" rank="0" text="Initial" dxfId="96">
      <formula>NOT(ISERROR(SEARCH("Initial",D39)))</formula>
    </cfRule>
    <cfRule type="containsText" priority="99" operator="containsText" aboveAverage="0" equalAverage="0" bottom="0" percent="0" rank="0" text="Nonexistent" dxfId="97">
      <formula>NOT(ISERROR(SEARCH("Nonexistent",D39)))</formula>
    </cfRule>
    <cfRule type="expression" priority="100" aboveAverage="0" equalAverage="0" bottom="0" percent="0" rank="0" text="" dxfId="98">
      <formula>_xlfn.ORG.OPENOFFICE.STYLE(VLOOKUP(D39,#ref!,2,0))</formula>
    </cfRule>
  </conditionalFormatting>
  <conditionalFormatting sqref="D37">
    <cfRule type="containsText" priority="109" operator="containsText" aboveAverage="0" equalAverage="0" bottom="0" percent="0" rank="0" text="Initial" dxfId="107">
      <formula>NOT(ISERROR(SEARCH("Initial",D37)))</formula>
    </cfRule>
    <cfRule type="containsText" priority="110" operator="containsText" aboveAverage="0" equalAverage="0" bottom="0" percent="0" rank="0" text="Nonexistent" dxfId="108">
      <formula>NOT(ISERROR(SEARCH("Nonexistent",D37)))</formula>
    </cfRule>
    <cfRule type="expression" priority="111" aboveAverage="0" equalAverage="0" bottom="0" percent="0" rank="0" text="" dxfId="109">
      <formula>_xlfn.ORG.OPENOFFICE.STYLE(VLOOKUP(D37,#ref!,2,0))</formula>
    </cfRule>
  </conditionalFormatting>
  <conditionalFormatting sqref="D35">
    <cfRule type="containsText" priority="120" operator="containsText" aboveAverage="0" equalAverage="0" bottom="0" percent="0" rank="0" text="Initial" dxfId="118">
      <formula>NOT(ISERROR(SEARCH("Initial",D35)))</formula>
    </cfRule>
    <cfRule type="containsText" priority="121" operator="containsText" aboveAverage="0" equalAverage="0" bottom="0" percent="0" rank="0" text="Nonexistent" dxfId="119">
      <formula>NOT(ISERROR(SEARCH("Nonexistent",D35)))</formula>
    </cfRule>
    <cfRule type="expression" priority="122" aboveAverage="0" equalAverage="0" bottom="0" percent="0" rank="0" text="" dxfId="120">
      <formula>_xlfn.ORG.OPENOFFICE.STYLE(VLOOKUP(D35,#ref!,2,0))</formula>
    </cfRule>
  </conditionalFormatting>
  <conditionalFormatting sqref="D33">
    <cfRule type="containsText" priority="131" operator="containsText" aboveAverage="0" equalAverage="0" bottom="0" percent="0" rank="0" text="Initial" dxfId="129">
      <formula>NOT(ISERROR(SEARCH("Initial",D33)))</formula>
    </cfRule>
    <cfRule type="containsText" priority="132" operator="containsText" aboveAverage="0" equalAverage="0" bottom="0" percent="0" rank="0" text="Nonexistent" dxfId="130">
      <formula>NOT(ISERROR(SEARCH("Nonexistent",D33)))</formula>
    </cfRule>
    <cfRule type="expression" priority="133" aboveAverage="0" equalAverage="0" bottom="0" percent="0" rank="0" text="" dxfId="131">
      <formula>_xlfn.ORG.OPENOFFICE.STYLE(VLOOKUP(D33,#ref!,2,0))</formula>
    </cfRule>
  </conditionalFormatting>
  <conditionalFormatting sqref="D31">
    <cfRule type="containsText" priority="142" operator="containsText" aboveAverage="0" equalAverage="0" bottom="0" percent="0" rank="0" text="Initial" dxfId="140">
      <formula>NOT(ISERROR(SEARCH("Initial",D31)))</formula>
    </cfRule>
    <cfRule type="containsText" priority="143" operator="containsText" aboveAverage="0" equalAverage="0" bottom="0" percent="0" rank="0" text="Nonexistent" dxfId="141">
      <formula>NOT(ISERROR(SEARCH("Nonexistent",D31)))</formula>
    </cfRule>
    <cfRule type="expression" priority="144" aboveAverage="0" equalAverage="0" bottom="0" percent="0" rank="0" text="" dxfId="142">
      <formula>_xlfn.ORG.OPENOFFICE.STYLE(VLOOKUP(D31,#ref!,2,0))</formula>
    </cfRule>
  </conditionalFormatting>
  <conditionalFormatting sqref="D28">
    <cfRule type="containsText" priority="153" operator="containsText" aboveAverage="0" equalAverage="0" bottom="0" percent="0" rank="0" text="Initial" dxfId="151">
      <formula>NOT(ISERROR(SEARCH("Initial",D28)))</formula>
    </cfRule>
    <cfRule type="containsText" priority="154" operator="containsText" aboveAverage="0" equalAverage="0" bottom="0" percent="0" rank="0" text="Nonexistent" dxfId="152">
      <formula>NOT(ISERROR(SEARCH("Nonexistent",D28)))</formula>
    </cfRule>
    <cfRule type="expression" priority="155" aboveAverage="0" equalAverage="0" bottom="0" percent="0" rank="0" text="" dxfId="153">
      <formula>_xlfn.ORG.OPENOFFICE.STYLE(VLOOKUP(D28,#ref!,2,0))</formula>
    </cfRule>
  </conditionalFormatting>
  <conditionalFormatting sqref="D26">
    <cfRule type="containsText" priority="164" operator="containsText" aboveAverage="0" equalAverage="0" bottom="0" percent="0" rank="0" text="Initial" dxfId="162">
      <formula>NOT(ISERROR(SEARCH("Initial",D26)))</formula>
    </cfRule>
    <cfRule type="containsText" priority="165" operator="containsText" aboveAverage="0" equalAverage="0" bottom="0" percent="0" rank="0" text="Nonexistent" dxfId="163">
      <formula>NOT(ISERROR(SEARCH("Nonexistent",D26)))</formula>
    </cfRule>
    <cfRule type="expression" priority="166" aboveAverage="0" equalAverage="0" bottom="0" percent="0" rank="0" text="" dxfId="164">
      <formula>_xlfn.ORG.OPENOFFICE.STYLE(VLOOKUP(D26,#ref!,2,0))</formula>
    </cfRule>
  </conditionalFormatting>
  <conditionalFormatting sqref="D22:D24">
    <cfRule type="containsText" priority="175" operator="containsText" aboveAverage="0" equalAverage="0" bottom="0" percent="0" rank="0" text="Initial" dxfId="173">
      <formula>NOT(ISERROR(SEARCH("Initial",D22)))</formula>
    </cfRule>
    <cfRule type="containsText" priority="176" operator="containsText" aboveAverage="0" equalAverage="0" bottom="0" percent="0" rank="0" text="Nonexistent" dxfId="174">
      <formula>NOT(ISERROR(SEARCH("Nonexistent",D22)))</formula>
    </cfRule>
    <cfRule type="expression" priority="177" aboveAverage="0" equalAverage="0" bottom="0" percent="0" rank="0" text="" dxfId="175">
      <formula>_xlfn.ORG.OPENOFFICE.STYLE(VLOOKUP(D22,#ref!,2,0))</formula>
    </cfRule>
  </conditionalFormatting>
  <conditionalFormatting sqref="D5">
    <cfRule type="containsText" priority="186" operator="containsText" aboveAverage="0" equalAverage="0" bottom="0" percent="0" rank="0" text="Initial" dxfId="184">
      <formula>NOT(ISERROR(SEARCH("Initial",D5)))</formula>
    </cfRule>
    <cfRule type="containsText" priority="187" operator="containsText" aboveAverage="0" equalAverage="0" bottom="0" percent="0" rank="0" text="Nonexistent" dxfId="185">
      <formula>NOT(ISERROR(SEARCH("Nonexistent",D5)))</formula>
    </cfRule>
    <cfRule type="expression" priority="188" aboveAverage="0" equalAverage="0" bottom="0" percent="0" rank="0" text="" dxfId="186">
      <formula>_xlfn.ORG.OPENOFFICE.STYLE(VLOOKUP(D5,#ref!,2,0))</formula>
    </cfRule>
  </conditionalFormatting>
  <conditionalFormatting sqref="D19">
    <cfRule type="containsText" priority="197" operator="containsText" aboveAverage="0" equalAverage="0" bottom="0" percent="0" rank="0" text="Initial" dxfId="195">
      <formula>NOT(ISERROR(SEARCH("Initial",D19)))</formula>
    </cfRule>
    <cfRule type="containsText" priority="198" operator="containsText" aboveAverage="0" equalAverage="0" bottom="0" percent="0" rank="0" text="Nonexistent" dxfId="196">
      <formula>NOT(ISERROR(SEARCH("Nonexistent",D19)))</formula>
    </cfRule>
    <cfRule type="expression" priority="199" aboveAverage="0" equalAverage="0" bottom="0" percent="0" rank="0" text="" dxfId="197">
      <formula>_xlfn.ORG.OPENOFFICE.STYLE(VLOOKUP(D19,#ref!,2,0))</formula>
    </cfRule>
  </conditionalFormatting>
  <conditionalFormatting sqref="D17">
    <cfRule type="containsText" priority="208" operator="containsText" aboveAverage="0" equalAverage="0" bottom="0" percent="0" rank="0" text="Initial" dxfId="206">
      <formula>NOT(ISERROR(SEARCH("Initial",D17)))</formula>
    </cfRule>
    <cfRule type="containsText" priority="209" operator="containsText" aboveAverage="0" equalAverage="0" bottom="0" percent="0" rank="0" text="Nonexistent" dxfId="207">
      <formula>NOT(ISERROR(SEARCH("Nonexistent",D17)))</formula>
    </cfRule>
    <cfRule type="expression" priority="210" aboveAverage="0" equalAverage="0" bottom="0" percent="0" rank="0" text="" dxfId="208">
      <formula>_xlfn.ORG.OPENOFFICE.STYLE(VLOOKUP(D17,#ref!,2,0))</formula>
    </cfRule>
  </conditionalFormatting>
  <conditionalFormatting sqref="D15">
    <cfRule type="containsText" priority="219" operator="containsText" aboveAverage="0" equalAverage="0" bottom="0" percent="0" rank="0" text="Initial" dxfId="217">
      <formula>NOT(ISERROR(SEARCH("Initial",D15)))</formula>
    </cfRule>
    <cfRule type="containsText" priority="220" operator="containsText" aboveAverage="0" equalAverage="0" bottom="0" percent="0" rank="0" text="Nonexistent" dxfId="218">
      <formula>NOT(ISERROR(SEARCH("Nonexistent",D15)))</formula>
    </cfRule>
    <cfRule type="expression" priority="221" aboveAverage="0" equalAverage="0" bottom="0" percent="0" rank="0" text="" dxfId="219">
      <formula>_xlfn.ORG.OPENOFFICE.STYLE(VLOOKUP(D15,#ref!,2,0))</formula>
    </cfRule>
  </conditionalFormatting>
  <conditionalFormatting sqref="D12">
    <cfRule type="containsText" priority="230" operator="containsText" aboveAverage="0" equalAverage="0" bottom="0" percent="0" rank="0" text="Initial" dxfId="228">
      <formula>NOT(ISERROR(SEARCH("Initial",D12)))</formula>
    </cfRule>
    <cfRule type="containsText" priority="231" operator="containsText" aboveAverage="0" equalAverage="0" bottom="0" percent="0" rank="0" text="Nonexistent" dxfId="229">
      <formula>NOT(ISERROR(SEARCH("Nonexistent",D12)))</formula>
    </cfRule>
    <cfRule type="expression" priority="232" aboveAverage="0" equalAverage="0" bottom="0" percent="0" rank="0" text="" dxfId="230">
      <formula>_xlfn.ORG.OPENOFFICE.STYLE(VLOOKUP(D12,#ref!,2,0))</formula>
    </cfRule>
  </conditionalFormatting>
  <conditionalFormatting sqref="D10">
    <cfRule type="containsText" priority="241" operator="containsText" aboveAverage="0" equalAverage="0" bottom="0" percent="0" rank="0" text="Initial" dxfId="239">
      <formula>NOT(ISERROR(SEARCH("Initial",D10)))</formula>
    </cfRule>
    <cfRule type="containsText" priority="242" operator="containsText" aboveAverage="0" equalAverage="0" bottom="0" percent="0" rank="0" text="Nonexistent" dxfId="240">
      <formula>NOT(ISERROR(SEARCH("Nonexistent",D10)))</formula>
    </cfRule>
    <cfRule type="expression" priority="243" aboveAverage="0" equalAverage="0" bottom="0" percent="0" rank="0" text="" dxfId="241">
      <formula>_xlfn.ORG.OPENOFFICE.STYLE(VLOOKUP(D10,#ref!,2,0))</formula>
    </cfRule>
  </conditionalFormatting>
  <conditionalFormatting sqref="D7:D8">
    <cfRule type="containsText" priority="252" operator="containsText" aboveAverage="0" equalAverage="0" bottom="0" percent="0" rank="0" text="Initial" dxfId="250">
      <formula>NOT(ISERROR(SEARCH("Initial",D7)))</formula>
    </cfRule>
    <cfRule type="containsText" priority="253" operator="containsText" aboveAverage="0" equalAverage="0" bottom="0" percent="0" rank="0" text="Nonexistent" dxfId="251">
      <formula>NOT(ISERROR(SEARCH("Nonexistent",D7)))</formula>
    </cfRule>
    <cfRule type="expression" priority="254" aboveAverage="0" equalAverage="0" bottom="0" percent="0" rank="0" text="" dxfId="252">
      <formula>_xlfn.ORG.OPENOFFICE.STYLE(VLOOKUP(D7,#ref!,2,0))</formula>
    </cfRule>
  </conditionalFormatting>
  <conditionalFormatting sqref="F42:AF42">
    <cfRule type="expression" priority="255" aboveAverage="0" equalAverage="0" bottom="0" percent="0" rank="0" text="" dxfId="253">
      <formula>#n/a</formula>
    </cfRule>
  </conditionalFormatting>
  <dataValidations count="2">
    <dataValidation allowBlank="true" errorStyle="stop" operator="equal" promptTitle="Select Control Scope" showDropDown="false" showErrorMessage="true" showInputMessage="true" sqref="D30:E30 D32:E32 D34:E34 D36:E36 D38:E38 D43:E43 D45:E45 D47:E47 D50:E50 D52:E52 D54:E54 D59:E59" type="none">
      <formula1>0</formula1>
      <formula2>0</formula2>
    </dataValidation>
    <dataValidation allowBlank="true" errorStyle="stop" operator="equal" promptTitle="Select status" showDropDown="false" showErrorMessage="true" showInputMessage="true" sqref="D5 D7:D8 D10 D12 D15 D17 D19 D22:D24 D26 D28 D31 D33 D35 D37 D39:D41 D44 D46 D48 D51 D53 D55 D58 D60" type="list">
      <formula1>Metrics!$B$3:$B$10</formula1>
      <formula2>0</formula2>
    </dataValidation>
  </dataValidations>
  <printOptions headings="false" gridLines="false" gridLinesSet="true" horizontalCentered="true" verticalCentered="true"/>
  <pageMargins left="0.25" right="0.25"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AEE2B0C4-A013-4A5A-9E6B-E63E107043F4}">
            <xm:f>Metrics!$B$10</xm:f>
            <x14:dxf>
              <font>
                <color rgb="FFFFFFFF"/>
              </font>
              <fill>
                <patternFill>
                  <bgColor theme="0" tint="-0.35"/>
                </patternFill>
              </fill>
            </x14:dxf>
          </x14:cfRule>
          <x14:cfRule type="cellIs" priority="3" operator="equal" id="{F5265DFC-C317-472E-8825-F1A4B9D1FACD}">
            <xm:f>Metrics!$B$3</xm:f>
            <x14:dxf>
              <font>
                <color rgb="FFD9D9D9"/>
              </font>
              <fill>
                <patternFill>
                  <bgColor theme="0"/>
                </patternFill>
              </fill>
            </x14:dxf>
          </x14:cfRule>
          <x14:cfRule type="cellIs" priority="4" operator="equal" id="{90104B4B-44F9-4EB7-9C16-C57ABAFC5FB3}">
            <xm:f>Metrics!$B$4</xm:f>
            <x14:dxf>
              <font>
                <color rgb="FFFFFFFF"/>
              </font>
              <fill>
                <patternFill>
                  <bgColor rgb="FFFF0000"/>
                </patternFill>
              </fill>
            </x14:dxf>
          </x14:cfRule>
          <x14:cfRule type="cellIs" priority="5" operator="equal" id="{47C0EBEB-734B-451D-B159-B6E865787031}">
            <xm:f>Metrics!$B$5</xm:f>
            <x14:dxf>
              <font>
                <color rgb="FFFFFFFF"/>
              </font>
              <fill>
                <patternFill>
                  <bgColor rgb="FFC00000"/>
                </patternFill>
              </fill>
            </x14:dxf>
          </x14:cfRule>
          <x14:cfRule type="cellIs" priority="6" operator="equal" id="{1E65A4D0-1E38-4880-B5A9-E2F710C996B0}">
            <xm:f>Metrics!$B$6</xm:f>
            <x14:dxf>
              <font>
                <color rgb="FFFFFFFF"/>
              </font>
              <fill>
                <patternFill>
                  <bgColor theme="2" tint="-0.5"/>
                </patternFill>
              </fill>
            </x14:dxf>
          </x14:cfRule>
          <x14:cfRule type="cellIs" priority="7" operator="equal" id="{9CCA1BB5-8E16-4440-B985-7AC956C0ED67}">
            <xm:f>Metrics!$B$7</xm:f>
            <x14:dxf>
              <font>
                <color rgb="FFFFFFFF"/>
              </font>
              <fill>
                <patternFill>
                  <bgColor rgb="FFFFC000"/>
                </patternFill>
              </fill>
            </x14:dxf>
          </x14:cfRule>
          <x14:cfRule type="cellIs" priority="8" operator="equal" id="{E57332E0-F614-4EA3-8ADC-A45072C53B55}">
            <xm:f>Metrics!$B$8</xm:f>
            <x14:dxf>
              <font>
                <color rgb="FFFFFFFF"/>
              </font>
              <fill>
                <patternFill>
                  <bgColor rgb="FF92D050"/>
                </patternFill>
              </fill>
            </x14:dxf>
          </x14:cfRule>
          <x14:cfRule type="cellIs" priority="9" operator="equal" id="{241AE030-69D3-4430-9721-9BB61035F85D}">
            <xm:f>Metrics!$B$9</xm:f>
            <x14:dxf>
              <font>
                <color rgb="FFFFFFFF"/>
              </font>
              <fill>
                <patternFill>
                  <bgColor rgb="FF336600"/>
                </patternFill>
              </fill>
            </x14:dxf>
          </x14:cfRule>
          <xm:sqref>D60</xm:sqref>
        </x14:conditionalFormatting>
        <x14:conditionalFormatting xmlns:xm="http://schemas.microsoft.com/office/excel/2006/main">
          <x14:cfRule type="cellIs" priority="13" operator="equal" id="{38411B3A-E930-4947-A270-9DDCF45054E3}">
            <xm:f>Metrics!$B$10</xm:f>
            <x14:dxf>
              <font>
                <color rgb="FFD9D9D9"/>
              </font>
              <fill>
                <patternFill>
                  <bgColor theme="0"/>
                </patternFill>
              </fill>
            </x14:dxf>
          </x14:cfRule>
          <x14:cfRule type="cellIs" priority="14" operator="equal" id="{999EFC50-CE9D-4BA5-BB29-32ECF147E533}">
            <xm:f>Metrics!$B$3</xm:f>
            <x14:dxf>
              <font>
                <color rgb="FFFFFFFF"/>
              </font>
              <fill>
                <patternFill>
                  <bgColor rgb="FFFF0000"/>
                </patternFill>
              </fill>
            </x14:dxf>
          </x14:cfRule>
          <x14:cfRule type="cellIs" priority="15" operator="equal" id="{7848A8BD-7F7B-41A5-A73B-89FFC84B63C3}">
            <xm:f>Metrics!$B$4</xm:f>
            <x14:dxf>
              <font>
                <color rgb="FFFFFFFF"/>
              </font>
              <fill>
                <patternFill>
                  <bgColor rgb="FFC00000"/>
                </patternFill>
              </fill>
            </x14:dxf>
          </x14:cfRule>
          <x14:cfRule type="cellIs" priority="16" operator="equal" id="{F5B0F800-CB99-44F7-AD92-76793490599E}">
            <xm:f>Metrics!$B$5</xm:f>
            <x14:dxf>
              <font>
                <color rgb="FFFFFFFF"/>
              </font>
              <fill>
                <patternFill>
                  <bgColor theme="2" tint="-0.5"/>
                </patternFill>
              </fill>
            </x14:dxf>
          </x14:cfRule>
          <x14:cfRule type="cellIs" priority="17" operator="equal" id="{C81BCB8D-6875-4AC6-83BB-CB8CCACE69F7}">
            <xm:f>Metrics!$B$6</xm:f>
            <x14:dxf>
              <font>
                <color rgb="FFFFFFFF"/>
              </font>
              <fill>
                <patternFill>
                  <bgColor rgb="FFFFC000"/>
                </patternFill>
              </fill>
            </x14:dxf>
          </x14:cfRule>
          <x14:cfRule type="cellIs" priority="18" operator="equal" id="{1E40BC80-846C-4A55-8D4E-C119F034107F}">
            <xm:f>Metrics!$B$7</xm:f>
            <x14:dxf>
              <font>
                <color rgb="FFFFFFFF"/>
              </font>
              <fill>
                <patternFill>
                  <bgColor rgb="FF92D050"/>
                </patternFill>
              </fill>
            </x14:dxf>
          </x14:cfRule>
          <x14:cfRule type="cellIs" priority="19" operator="equal" id="{2FD020B5-22CD-4C9A-A420-451F3CC9B96A}">
            <xm:f>Metrics!$B$8</xm:f>
            <x14:dxf>
              <font>
                <color rgb="FFFFFFFF"/>
              </font>
              <fill>
                <patternFill>
                  <bgColor rgb="FF336600"/>
                </patternFill>
              </fill>
            </x14:dxf>
          </x14:cfRule>
          <x14:cfRule type="cellIs" priority="20" operator="equal" id="{4B477E2D-2F69-4D9D-A519-667ACBBD7ED8}">
            <xm:f>Metrics!$B$9</xm:f>
            <x14:dxf>
              <font>
                <color rgb="FFFFFFFF"/>
              </font>
              <fill>
                <patternFill>
                  <bgColor theme="0" tint="-0.35"/>
                </patternFill>
              </fill>
            </x14:dxf>
          </x14:cfRule>
          <xm:sqref>D58</xm:sqref>
        </x14:conditionalFormatting>
        <x14:conditionalFormatting xmlns:xm="http://schemas.microsoft.com/office/excel/2006/main">
          <x14:cfRule type="cellIs" priority="24" operator="equal" id="{1DF315CD-AD89-4420-B0F8-4CA74E45CC57}">
            <xm:f>Metrics!$B$3</xm:f>
            <x14:dxf>
              <font>
                <color rgb="FFD9D9D9"/>
              </font>
              <fill>
                <patternFill>
                  <bgColor theme="0"/>
                </patternFill>
              </fill>
            </x14:dxf>
          </x14:cfRule>
          <x14:cfRule type="cellIs" priority="25" operator="equal" id="{AAB02A10-73D5-4525-A64D-2A1579EA3AC6}">
            <xm:f>Metrics!$B$4</xm:f>
            <x14:dxf>
              <font>
                <color rgb="FFFFFFFF"/>
              </font>
              <fill>
                <patternFill>
                  <bgColor rgb="FFFF0000"/>
                </patternFill>
              </fill>
            </x14:dxf>
          </x14:cfRule>
          <x14:cfRule type="cellIs" priority="26" operator="equal" id="{9CE6FEAD-DEB6-4F56-A4B4-97B1EABF5797}">
            <xm:f>Metrics!$B$5</xm:f>
            <x14:dxf>
              <font>
                <color rgb="FFFFFFFF"/>
              </font>
              <fill>
                <patternFill>
                  <bgColor theme="0" tint="-0.35"/>
                </patternFill>
              </fill>
            </x14:dxf>
          </x14:cfRule>
          <x14:cfRule type="cellIs" priority="27" operator="equal" id="{9E7ECE34-AD8A-4FB0-A01F-D910F63DAA39}">
            <xm:f>Metrics!$B$6</xm:f>
            <x14:dxf>
              <font>
                <color rgb="FFFFFFFF"/>
              </font>
              <fill>
                <patternFill>
                  <bgColor rgb="FFC00000"/>
                </patternFill>
              </fill>
            </x14:dxf>
          </x14:cfRule>
          <x14:cfRule type="cellIs" priority="28" operator="equal" id="{A9E1183A-3DA9-44DD-A12F-B800B5A041A6}">
            <xm:f>Metrics!$B$7</xm:f>
            <x14:dxf>
              <font>
                <color rgb="FFFFFFFF"/>
              </font>
              <fill>
                <patternFill>
                  <bgColor theme="2" tint="-0.5"/>
                </patternFill>
              </fill>
            </x14:dxf>
          </x14:cfRule>
          <x14:cfRule type="cellIs" priority="29" operator="equal" id="{7A5A64CF-4338-43A5-A389-E920D3427173}">
            <xm:f>Metrics!$B$10</xm:f>
            <x14:dxf>
              <font>
                <color rgb="FFFFFFFF"/>
              </font>
              <fill>
                <patternFill>
                  <bgColor rgb="FF336600"/>
                </patternFill>
              </fill>
            </x14:dxf>
          </x14:cfRule>
          <x14:cfRule type="cellIs" priority="30" operator="equal" id="{635A40D2-6296-47BB-9B3B-87CBEAE7FDF0}">
            <xm:f>Metrics!$B$8</xm:f>
            <x14:dxf>
              <font>
                <color rgb="FFFFFFFF"/>
              </font>
              <fill>
                <patternFill>
                  <bgColor rgb="FFFFC000"/>
                </patternFill>
              </fill>
            </x14:dxf>
          </x14:cfRule>
          <x14:cfRule type="cellIs" priority="31" operator="equal" id="{A18C1D39-E596-40A5-B1B3-6D8749E64ED7}">
            <xm:f>Metrics!$B$9</xm:f>
            <x14:dxf>
              <font>
                <color rgb="FFFFFFFF"/>
              </font>
              <fill>
                <patternFill>
                  <bgColor rgb="FF92D050"/>
                </patternFill>
              </fill>
            </x14:dxf>
          </x14:cfRule>
          <xm:sqref>D55</xm:sqref>
        </x14:conditionalFormatting>
        <x14:conditionalFormatting xmlns:xm="http://schemas.microsoft.com/office/excel/2006/main">
          <x14:cfRule type="cellIs" priority="35" operator="equal" id="{AEEB3179-AF96-49CB-BD8E-DD4011C06D50}">
            <xm:f>Metrics!$B$9</xm:f>
            <x14:dxf>
              <font>
                <color rgb="FFFFFFFF"/>
              </font>
              <fill>
                <patternFill>
                  <bgColor rgb="FF336600"/>
                </patternFill>
              </fill>
            </x14:dxf>
          </x14:cfRule>
          <x14:cfRule type="cellIs" priority="36" operator="equal" id="{33A4DD64-2CD2-47A6-BB21-A6C9D5398A94}">
            <xm:f>Metrics!$B$3</xm:f>
            <x14:dxf>
              <font>
                <color rgb="FFFFFFFF"/>
              </font>
              <fill>
                <patternFill>
                  <bgColor rgb="FFFF0000"/>
                </patternFill>
              </fill>
            </x14:dxf>
          </x14:cfRule>
          <x14:cfRule type="cellIs" priority="37" operator="equal" id="{2FCF2CA3-628E-4647-AA30-A222FED0C16A}">
            <xm:f>Metrics!$B$4</xm:f>
            <x14:dxf>
              <font>
                <color rgb="FFFFFFFF"/>
              </font>
              <fill>
                <patternFill>
                  <bgColor rgb="FFC00000"/>
                </patternFill>
              </fill>
            </x14:dxf>
          </x14:cfRule>
          <x14:cfRule type="cellIs" priority="38" operator="equal" id="{27B9E000-BA98-4544-BC98-2D6AD087D680}">
            <xm:f>Metrics!$B$5</xm:f>
            <x14:dxf>
              <font>
                <color rgb="FFFFFFFF"/>
              </font>
              <fill>
                <patternFill>
                  <bgColor theme="0" tint="-0.35"/>
                </patternFill>
              </fill>
            </x14:dxf>
          </x14:cfRule>
          <x14:cfRule type="cellIs" priority="39" operator="equal" id="{86BCF5AE-D418-4A35-94E6-BBD07F71317B}">
            <xm:f>Metrics!$B$6</xm:f>
            <x14:dxf>
              <font>
                <color rgb="FFFFFFFF"/>
              </font>
              <fill>
                <patternFill>
                  <bgColor theme="2" tint="-0.5"/>
                </patternFill>
              </fill>
            </x14:dxf>
          </x14:cfRule>
          <x14:cfRule type="cellIs" priority="40" operator="equal" id="{E8814C85-AF17-4A1B-911B-CE682A1D1E13}">
            <xm:f>Metrics!$B$10</xm:f>
            <x14:dxf>
              <font>
                <color rgb="FFD9D9D9"/>
              </font>
              <fill>
                <patternFill>
                  <bgColor theme="0"/>
                </patternFill>
              </fill>
            </x14:dxf>
          </x14:cfRule>
          <x14:cfRule type="cellIs" priority="41" operator="equal" id="{7BB05CA0-A014-4870-8F00-F2D5502C949C}">
            <xm:f>Metrics!$B$7</xm:f>
            <x14:dxf>
              <font>
                <color rgb="FFFFFFFF"/>
              </font>
              <fill>
                <patternFill>
                  <bgColor rgb="FFFFC000"/>
                </patternFill>
              </fill>
            </x14:dxf>
          </x14:cfRule>
          <x14:cfRule type="cellIs" priority="42" operator="equal" id="{30B2906C-D6A0-4DC6-B3EC-1038B1F6E293}">
            <xm:f>Metrics!$B$8</xm:f>
            <x14:dxf>
              <font>
                <color rgb="FFFFFFFF"/>
              </font>
              <fill>
                <patternFill>
                  <bgColor rgb="FF92D050"/>
                </patternFill>
              </fill>
            </x14:dxf>
          </x14:cfRule>
          <xm:sqref>D53</xm:sqref>
        </x14:conditionalFormatting>
        <x14:conditionalFormatting xmlns:xm="http://schemas.microsoft.com/office/excel/2006/main">
          <x14:cfRule type="cellIs" priority="46" operator="equal" id="{A896C380-B47D-43AC-A14D-3C848C1BF32C}">
            <xm:f>Metrics!$B$10</xm:f>
            <x14:dxf>
              <font>
                <color rgb="FFFFFFFF"/>
              </font>
              <fill>
                <patternFill>
                  <bgColor rgb="FFC00000"/>
                </patternFill>
              </fill>
            </x14:dxf>
          </x14:cfRule>
          <x14:cfRule type="cellIs" priority="47" operator="equal" id="{8A1360B8-1DDB-4FCF-A250-B3E13E1C40FF}">
            <xm:f>Metrics!$B$3</xm:f>
            <x14:dxf>
              <font>
                <color rgb="FFD9D9D9"/>
              </font>
              <fill>
                <patternFill>
                  <bgColor theme="0"/>
                </patternFill>
              </fill>
            </x14:dxf>
          </x14:cfRule>
          <x14:cfRule type="cellIs" priority="48" operator="equal" id="{E9FC12D7-902C-445B-B49A-126F86924069}">
            <xm:f>Metrics!$B$4</xm:f>
            <x14:dxf>
              <font>
                <color rgb="FFFFFFFF"/>
              </font>
              <fill>
                <patternFill>
                  <bgColor rgb="FFFF0000"/>
                </patternFill>
              </fill>
            </x14:dxf>
          </x14:cfRule>
          <x14:cfRule type="cellIs" priority="49" operator="equal" id="{80C3E48D-5333-48E0-B0E2-80D741E350D3}">
            <xm:f>Metrics!$B$5</xm:f>
            <x14:dxf>
              <font>
                <color rgb="FFFFFFFF"/>
              </font>
              <fill>
                <patternFill>
                  <bgColor theme="2" tint="-0.5"/>
                </patternFill>
              </fill>
            </x14:dxf>
          </x14:cfRule>
          <x14:cfRule type="cellIs" priority="50" operator="equal" id="{825370E6-161E-4B17-9578-734D9EDFC143}">
            <xm:f>Metrics!$B$6</xm:f>
            <x14:dxf>
              <font>
                <color rgb="FFFFFFFF"/>
              </font>
              <fill>
                <patternFill>
                  <bgColor rgb="FFFFC000"/>
                </patternFill>
              </fill>
            </x14:dxf>
          </x14:cfRule>
          <x14:cfRule type="cellIs" priority="51" operator="equal" id="{51FA8772-7355-4030-A8D5-B73F21E64A6A}">
            <xm:f>Metrics!$B$7</xm:f>
            <x14:dxf>
              <font>
                <color rgb="FFFFFFFF"/>
              </font>
              <fill>
                <patternFill>
                  <bgColor rgb="FF92D050"/>
                </patternFill>
              </fill>
            </x14:dxf>
          </x14:cfRule>
          <x14:cfRule type="cellIs" priority="52" operator="equal" id="{E7938796-C838-4182-B513-ED3951603639}">
            <xm:f>Metrics!$B$8</xm:f>
            <x14:dxf>
              <font>
                <color rgb="FFFFFFFF"/>
              </font>
              <fill>
                <patternFill>
                  <bgColor rgb="FF336600"/>
                </patternFill>
              </fill>
            </x14:dxf>
          </x14:cfRule>
          <x14:cfRule type="cellIs" priority="53" operator="equal" id="{69BECF60-55CF-4849-A312-84EE89555ACF}">
            <xm:f>Metrics!$B$9</xm:f>
            <x14:dxf>
              <font>
                <color rgb="FFFFFFFF"/>
              </font>
              <fill>
                <patternFill>
                  <bgColor theme="0" tint="-0.35"/>
                </patternFill>
              </fill>
            </x14:dxf>
          </x14:cfRule>
          <xm:sqref>D51</xm:sqref>
        </x14:conditionalFormatting>
        <x14:conditionalFormatting xmlns:xm="http://schemas.microsoft.com/office/excel/2006/main">
          <x14:cfRule type="cellIs" priority="57" operator="equal" id="{8438CE7A-DDF6-4C35-92E0-F84A28731194}">
            <xm:f>Metrics!$B$3</xm:f>
            <x14:dxf>
              <font>
                <color rgb="FFFFFFFF"/>
              </font>
              <fill>
                <patternFill>
                  <bgColor rgb="FFC00000"/>
                </patternFill>
              </fill>
            </x14:dxf>
          </x14:cfRule>
          <x14:cfRule type="cellIs" priority="58" operator="equal" id="{9532C0B8-9EEF-4C68-8C48-22A86D70EDEC}">
            <xm:f>Metrics!$B$4</xm:f>
            <x14:dxf>
              <font>
                <color rgb="FFFFFFFF"/>
              </font>
              <fill>
                <patternFill>
                  <bgColor theme="0" tint="-0.35"/>
                </patternFill>
              </fill>
            </x14:dxf>
          </x14:cfRule>
          <x14:cfRule type="cellIs" priority="59" operator="equal" id="{8E6B30A2-AFC6-4361-A41D-1B44AAB0ECAF}">
            <xm:f>Metrics!$B$5</xm:f>
            <x14:dxf>
              <font>
                <color rgb="FFD9D9D9"/>
              </font>
              <fill>
                <patternFill>
                  <bgColor theme="0"/>
                </patternFill>
              </fill>
            </x14:dxf>
          </x14:cfRule>
          <x14:cfRule type="cellIs" priority="60" operator="equal" id="{A8A7186F-6931-40C9-BFEC-993DC99A963C}">
            <xm:f>Metrics!$B$6</xm:f>
            <x14:dxf>
              <font>
                <color rgb="FFFFFFFF"/>
              </font>
              <fill>
                <patternFill>
                  <bgColor rgb="FFFF0000"/>
                </patternFill>
              </fill>
            </x14:dxf>
          </x14:cfRule>
          <x14:cfRule type="cellIs" priority="61" operator="equal" id="{D1522321-CD7D-4A1E-A4BB-53E2CC9FF047}">
            <xm:f>Metrics!$B$7</xm:f>
            <x14:dxf>
              <font>
                <color rgb="FFFFFFFF"/>
              </font>
              <fill>
                <patternFill>
                  <bgColor theme="2" tint="-0.5"/>
                </patternFill>
              </fill>
            </x14:dxf>
          </x14:cfRule>
          <x14:cfRule type="cellIs" priority="62" operator="equal" id="{747247A4-9F1F-4290-8670-3E686A338395}">
            <xm:f>Metrics!$B$8</xm:f>
            <x14:dxf>
              <font>
                <color rgb="FFFFFFFF"/>
              </font>
              <fill>
                <patternFill>
                  <bgColor rgb="FFFFC000"/>
                </patternFill>
              </fill>
            </x14:dxf>
          </x14:cfRule>
          <x14:cfRule type="cellIs" priority="63" operator="equal" id="{82A9F411-D272-4E77-945C-141E3BF6558A}">
            <xm:f>Metrics!$B$9</xm:f>
            <x14:dxf>
              <font>
                <color rgb="FFFFFFFF"/>
              </font>
              <fill>
                <patternFill>
                  <bgColor rgb="FF92D050"/>
                </patternFill>
              </fill>
            </x14:dxf>
          </x14:cfRule>
          <x14:cfRule type="cellIs" priority="64" operator="equal" id="{2913E580-B074-48A1-9855-EA60AD375C22}">
            <xm:f>Metrics!$B$10</xm:f>
            <x14:dxf>
              <font>
                <color rgb="FFFFFFFF"/>
              </font>
              <fill>
                <patternFill>
                  <bgColor rgb="FF336600"/>
                </patternFill>
              </fill>
            </x14:dxf>
          </x14:cfRule>
          <xm:sqref>D48</xm:sqref>
        </x14:conditionalFormatting>
        <x14:conditionalFormatting xmlns:xm="http://schemas.microsoft.com/office/excel/2006/main">
          <x14:cfRule type="cellIs" priority="68" operator="equal" id="{6A5F4800-7D67-4620-A3B0-6CCB35709E11}">
            <xm:f>Metrics!$B$10</xm:f>
            <x14:dxf>
              <font>
                <color rgb="FFFFFFFF"/>
              </font>
              <fill>
                <patternFill>
                  <bgColor theme="0" tint="-0.35"/>
                </patternFill>
              </fill>
            </x14:dxf>
          </x14:cfRule>
          <x14:cfRule type="cellIs" priority="69" operator="equal" id="{925F95BF-271C-44AA-9BFD-551854DB4542}">
            <xm:f>Metrics!$B$3</xm:f>
            <x14:dxf>
              <font>
                <color rgb="FFD9D9D9"/>
              </font>
              <fill>
                <patternFill>
                  <bgColor theme="0"/>
                </patternFill>
              </fill>
            </x14:dxf>
          </x14:cfRule>
          <x14:cfRule type="cellIs" priority="70" operator="equal" id="{D9D77A5B-9033-4087-AB1D-CCCA6AE164BE}">
            <xm:f>Metrics!$B$4</xm:f>
            <x14:dxf>
              <font>
                <color rgb="FFFFFFFF"/>
              </font>
              <fill>
                <patternFill>
                  <bgColor rgb="FFFF0000"/>
                </patternFill>
              </fill>
            </x14:dxf>
          </x14:cfRule>
          <x14:cfRule type="cellIs" priority="71" operator="equal" id="{284356F9-37A6-482B-87E0-E9CCF048AAF8}">
            <xm:f>Metrics!$B$5</xm:f>
            <x14:dxf>
              <font>
                <color rgb="FFFFFFFF"/>
              </font>
              <fill>
                <patternFill>
                  <bgColor rgb="FFC00000"/>
                </patternFill>
              </fill>
            </x14:dxf>
          </x14:cfRule>
          <x14:cfRule type="cellIs" priority="72" operator="equal" id="{6E10AF70-E42E-445D-AF99-4730C4A98D3A}">
            <xm:f>Metrics!$B$6</xm:f>
            <x14:dxf>
              <font>
                <color rgb="FFFFFFFF"/>
              </font>
              <fill>
                <patternFill>
                  <bgColor theme="2" tint="-0.5"/>
                </patternFill>
              </fill>
            </x14:dxf>
          </x14:cfRule>
          <x14:cfRule type="cellIs" priority="73" operator="equal" id="{6DEE5A3C-A94D-442B-9210-85EFEC90BB6C}">
            <xm:f>Metrics!$B$7</xm:f>
            <x14:dxf>
              <font>
                <color rgb="FFFFFFFF"/>
              </font>
              <fill>
                <patternFill>
                  <bgColor rgb="FFFFC000"/>
                </patternFill>
              </fill>
            </x14:dxf>
          </x14:cfRule>
          <x14:cfRule type="cellIs" priority="74" operator="equal" id="{7F6E9C48-EA2C-43C1-AE7B-6C21EDB8BD79}">
            <xm:f>Metrics!$B$8</xm:f>
            <x14:dxf>
              <font>
                <color rgb="FFFFFFFF"/>
              </font>
              <fill>
                <patternFill>
                  <bgColor rgb="FF92D050"/>
                </patternFill>
              </fill>
            </x14:dxf>
          </x14:cfRule>
          <x14:cfRule type="cellIs" priority="75" operator="equal" id="{1FD2D810-E5A3-4581-9E1E-40406352B835}">
            <xm:f>Metrics!$B$9</xm:f>
            <x14:dxf>
              <font>
                <color rgb="FFFFFFFF"/>
              </font>
              <fill>
                <patternFill>
                  <bgColor rgb="FF336600"/>
                </patternFill>
              </fill>
            </x14:dxf>
          </x14:cfRule>
          <xm:sqref>D46</xm:sqref>
        </x14:conditionalFormatting>
        <x14:conditionalFormatting xmlns:xm="http://schemas.microsoft.com/office/excel/2006/main">
          <x14:cfRule type="cellIs" priority="79" operator="equal" id="{AF14F26C-55C1-4862-9DAC-6A2D46F8C536}">
            <xm:f>Metrics!$B$10</xm:f>
            <x14:dxf>
              <font>
                <color rgb="FFD9D9D9"/>
              </font>
              <fill>
                <patternFill>
                  <bgColor theme="0"/>
                </patternFill>
              </fill>
            </x14:dxf>
          </x14:cfRule>
          <x14:cfRule type="cellIs" priority="80" operator="equal" id="{50BAC998-1011-4080-867E-6F89961C753B}">
            <xm:f>Metrics!$B$3</xm:f>
            <x14:dxf>
              <font>
                <color rgb="FFFFFFFF"/>
              </font>
              <fill>
                <patternFill>
                  <bgColor rgb="FFFFC000"/>
                </patternFill>
              </fill>
            </x14:dxf>
          </x14:cfRule>
          <x14:cfRule type="cellIs" priority="81" operator="equal" id="{535E9B53-E8BE-4FDE-88B9-8BD8C78964F4}">
            <xm:f>Metrics!$B$4</xm:f>
            <x14:dxf>
              <font>
                <color rgb="FFFFFFFF"/>
              </font>
              <fill>
                <patternFill>
                  <bgColor theme="2" tint="-0.5"/>
                </patternFill>
              </fill>
            </x14:dxf>
          </x14:cfRule>
          <x14:cfRule type="cellIs" priority="82" operator="equal" id="{694DB5EA-4693-44A8-B6D5-DFC5A5E1C6B3}">
            <xm:f>Metrics!$B$5</xm:f>
            <x14:dxf>
              <font>
                <color rgb="FFFFFFFF"/>
              </font>
              <fill>
                <patternFill>
                  <bgColor rgb="FFC00000"/>
                </patternFill>
              </fill>
            </x14:dxf>
          </x14:cfRule>
          <x14:cfRule type="cellIs" priority="83" operator="equal" id="{58868F4D-A04B-4CE3-8A8E-5588D3A888E7}">
            <xm:f>Metrics!$B$6</xm:f>
            <x14:dxf>
              <font>
                <color rgb="FFFFFFFF"/>
              </font>
              <fill>
                <patternFill>
                  <bgColor rgb="FFFF0000"/>
                </patternFill>
              </fill>
            </x14:dxf>
          </x14:cfRule>
          <x14:cfRule type="cellIs" priority="84" operator="equal" id="{9928EE11-48A0-46E5-8514-69B123ADD5DD}">
            <xm:f>Metrics!$B$7</xm:f>
            <x14:dxf>
              <font>
                <color rgb="FFFFFFFF"/>
              </font>
              <fill>
                <patternFill>
                  <bgColor rgb="FF336600"/>
                </patternFill>
              </fill>
            </x14:dxf>
          </x14:cfRule>
          <x14:cfRule type="cellIs" priority="85" operator="equal" id="{19BDE771-F1F9-4DD5-88CA-C34E202D562F}">
            <xm:f>Metrics!$B$8</xm:f>
            <x14:dxf>
              <font>
                <color rgb="FFFFFFFF"/>
              </font>
              <fill>
                <patternFill>
                  <bgColor theme="0" tint="-0.35"/>
                </patternFill>
              </fill>
            </x14:dxf>
          </x14:cfRule>
          <x14:cfRule type="cellIs" priority="86" operator="equal" id="{E2B371DF-76B8-4300-A7B9-471BDA836BAB}">
            <xm:f>Metrics!$B$9</xm:f>
            <x14:dxf>
              <font>
                <color rgb="FFFFFFFF"/>
              </font>
              <fill>
                <patternFill>
                  <bgColor rgb="FF92D050"/>
                </patternFill>
              </fill>
            </x14:dxf>
          </x14:cfRule>
          <xm:sqref>D44</xm:sqref>
        </x14:conditionalFormatting>
        <x14:conditionalFormatting xmlns:xm="http://schemas.microsoft.com/office/excel/2006/main">
          <x14:cfRule type="cellIs" priority="90" operator="equal" id="{5120CE6E-BF92-4F57-A089-E14B7C7E6713}">
            <xm:f>Metrics!$B$3</xm:f>
            <x14:dxf>
              <font>
                <color rgb="FFD9D9D9"/>
              </font>
              <fill>
                <patternFill>
                  <bgColor theme="0"/>
                </patternFill>
              </fill>
            </x14:dxf>
          </x14:cfRule>
          <x14:cfRule type="cellIs" priority="91" operator="equal" id="{1192FC77-96EC-4BDA-B259-1B7246FBBC9D}">
            <xm:f>Metrics!$B$4</xm:f>
            <x14:dxf>
              <font>
                <color rgb="FFFFFFFF"/>
              </font>
              <fill>
                <patternFill>
                  <bgColor rgb="FFFF0000"/>
                </patternFill>
              </fill>
            </x14:dxf>
          </x14:cfRule>
          <x14:cfRule type="cellIs" priority="92" operator="equal" id="{98D0C593-5051-4FB0-88C8-C9A1BAF19439}">
            <xm:f>Metrics!$B$5</xm:f>
            <x14:dxf>
              <font>
                <color rgb="FFFFFFFF"/>
              </font>
              <fill>
                <patternFill>
                  <bgColor theme="0" tint="-0.35"/>
                </patternFill>
              </fill>
            </x14:dxf>
          </x14:cfRule>
          <x14:cfRule type="cellIs" priority="93" operator="equal" id="{D9EE9830-CD24-4212-817C-55961CE33E53}">
            <xm:f>Metrics!$B$6</xm:f>
            <x14:dxf>
              <font>
                <color rgb="FFFFFFFF"/>
              </font>
              <fill>
                <patternFill>
                  <bgColor rgb="FFC00000"/>
                </patternFill>
              </fill>
            </x14:dxf>
          </x14:cfRule>
          <x14:cfRule type="cellIs" priority="94" operator="equal" id="{EF235CAB-1FA1-4D7A-B9EE-FC7A14704AA5}">
            <xm:f>Metrics!$B$7</xm:f>
            <x14:dxf>
              <font>
                <color rgb="FFFFFFFF"/>
              </font>
              <fill>
                <patternFill>
                  <bgColor theme="2" tint="-0.5"/>
                </patternFill>
              </fill>
            </x14:dxf>
          </x14:cfRule>
          <x14:cfRule type="cellIs" priority="95" operator="equal" id="{84712C13-9538-4311-AD6A-CBACE52A728A}">
            <xm:f>Metrics!$B$10</xm:f>
            <x14:dxf>
              <font>
                <color rgb="FFFFFFFF"/>
              </font>
              <fill>
                <patternFill>
                  <bgColor rgb="FF336600"/>
                </patternFill>
              </fill>
            </x14:dxf>
          </x14:cfRule>
          <x14:cfRule type="cellIs" priority="96" operator="equal" id="{15C28CFC-3324-4B77-BC5E-8C310018DDEC}">
            <xm:f>Metrics!$B$8</xm:f>
            <x14:dxf>
              <font>
                <color rgb="FFFFFFFF"/>
              </font>
              <fill>
                <patternFill>
                  <bgColor rgb="FFFFC000"/>
                </patternFill>
              </fill>
            </x14:dxf>
          </x14:cfRule>
          <x14:cfRule type="cellIs" priority="97" operator="equal" id="{BC6A4ED4-9B66-45E9-8A29-BAE0B26C1A50}">
            <xm:f>Metrics!$B$9</xm:f>
            <x14:dxf>
              <font>
                <color rgb="FFFFFFFF"/>
              </font>
              <fill>
                <patternFill>
                  <bgColor rgb="FF92D050"/>
                </patternFill>
              </fill>
            </x14:dxf>
          </x14:cfRule>
          <xm:sqref>D39:D41</xm:sqref>
        </x14:conditionalFormatting>
        <x14:conditionalFormatting xmlns:xm="http://schemas.microsoft.com/office/excel/2006/main">
          <x14:cfRule type="cellIs" priority="101" operator="equal" id="{EE189637-45E8-4048-973B-7DDE503644D7}">
            <xm:f>Metrics!$B$9</xm:f>
            <x14:dxf>
              <font>
                <color rgb="FFFFFFFF"/>
              </font>
              <fill>
                <patternFill>
                  <bgColor rgb="FF336600"/>
                </patternFill>
              </fill>
            </x14:dxf>
          </x14:cfRule>
          <x14:cfRule type="cellIs" priority="102" operator="equal" id="{1922E1C6-13D7-4A83-939C-6F7FCF53B5B8}">
            <xm:f>Metrics!$B$3</xm:f>
            <x14:dxf>
              <font>
                <color rgb="FFFFFFFF"/>
              </font>
              <fill>
                <patternFill>
                  <bgColor rgb="FFFF0000"/>
                </patternFill>
              </fill>
            </x14:dxf>
          </x14:cfRule>
          <x14:cfRule type="cellIs" priority="103" operator="equal" id="{8833616B-3B18-4C5A-B182-706B6B3A936A}">
            <xm:f>Metrics!$B$4</xm:f>
            <x14:dxf>
              <font>
                <color rgb="FFFFFFFF"/>
              </font>
              <fill>
                <patternFill>
                  <bgColor rgb="FFC00000"/>
                </patternFill>
              </fill>
            </x14:dxf>
          </x14:cfRule>
          <x14:cfRule type="cellIs" priority="104" operator="equal" id="{DC4043CA-9519-46D9-9040-BC8A83650011}">
            <xm:f>Metrics!$B$5</xm:f>
            <x14:dxf>
              <font>
                <color rgb="FFFFFFFF"/>
              </font>
              <fill>
                <patternFill>
                  <bgColor theme="0" tint="-0.35"/>
                </patternFill>
              </fill>
            </x14:dxf>
          </x14:cfRule>
          <x14:cfRule type="cellIs" priority="105" operator="equal" id="{EF62836D-6AA5-4851-BF5F-F34C2CC2BFA1}">
            <xm:f>Metrics!$B$6</xm:f>
            <x14:dxf>
              <font>
                <color rgb="FFFFFFFF"/>
              </font>
              <fill>
                <patternFill>
                  <bgColor theme="2" tint="-0.5"/>
                </patternFill>
              </fill>
            </x14:dxf>
          </x14:cfRule>
          <x14:cfRule type="cellIs" priority="106" operator="equal" id="{4CEAD1A3-9A66-4FA5-94EC-64A87F6F2A43}">
            <xm:f>Metrics!$B$10</xm:f>
            <x14:dxf>
              <font>
                <color rgb="FFD9D9D9"/>
              </font>
              <fill>
                <patternFill>
                  <bgColor theme="0"/>
                </patternFill>
              </fill>
            </x14:dxf>
          </x14:cfRule>
          <x14:cfRule type="cellIs" priority="107" operator="equal" id="{82276B7F-6FC5-44AE-A02E-F5D08114378A}">
            <xm:f>Metrics!$B$7</xm:f>
            <x14:dxf>
              <font>
                <color rgb="FFFFFFFF"/>
              </font>
              <fill>
                <patternFill>
                  <bgColor rgb="FFFFC000"/>
                </patternFill>
              </fill>
            </x14:dxf>
          </x14:cfRule>
          <x14:cfRule type="cellIs" priority="108" operator="equal" id="{A5C4A23B-7B90-4751-A47E-3F263B303041}">
            <xm:f>Metrics!$B$8</xm:f>
            <x14:dxf>
              <font>
                <color rgb="FFFFFFFF"/>
              </font>
              <fill>
                <patternFill>
                  <bgColor rgb="FF92D050"/>
                </patternFill>
              </fill>
            </x14:dxf>
          </x14:cfRule>
          <xm:sqref>D37</xm:sqref>
        </x14:conditionalFormatting>
        <x14:conditionalFormatting xmlns:xm="http://schemas.microsoft.com/office/excel/2006/main">
          <x14:cfRule type="cellIs" priority="112" operator="equal" id="{395694CB-F425-46D0-8C73-3598A9AD5C62}">
            <xm:f>Metrics!$B$10</xm:f>
            <x14:dxf>
              <font>
                <color rgb="FFFFFFFF"/>
              </font>
              <fill>
                <patternFill>
                  <bgColor rgb="FFC00000"/>
                </patternFill>
              </fill>
            </x14:dxf>
          </x14:cfRule>
          <x14:cfRule type="cellIs" priority="113" operator="equal" id="{4A174FA3-7D22-43D3-8184-5330162080DD}">
            <xm:f>Metrics!$B$3</xm:f>
            <x14:dxf>
              <font>
                <color rgb="FFD9D9D9"/>
              </font>
              <fill>
                <patternFill>
                  <bgColor theme="0"/>
                </patternFill>
              </fill>
            </x14:dxf>
          </x14:cfRule>
          <x14:cfRule type="cellIs" priority="114" operator="equal" id="{D87670A6-F98F-45AA-A037-A5E11F8EFC5B}">
            <xm:f>Metrics!$B$4</xm:f>
            <x14:dxf>
              <font>
                <color rgb="FFFFFFFF"/>
              </font>
              <fill>
                <patternFill>
                  <bgColor rgb="FFFF0000"/>
                </patternFill>
              </fill>
            </x14:dxf>
          </x14:cfRule>
          <x14:cfRule type="cellIs" priority="115" operator="equal" id="{25184E6F-B15A-4E43-A370-C14A427963F6}">
            <xm:f>Metrics!$B$5</xm:f>
            <x14:dxf>
              <font>
                <color rgb="FFFFFFFF"/>
              </font>
              <fill>
                <patternFill>
                  <bgColor theme="2" tint="-0.5"/>
                </patternFill>
              </fill>
            </x14:dxf>
          </x14:cfRule>
          <x14:cfRule type="cellIs" priority="116" operator="equal" id="{D37ABFCC-1BCB-4059-9ADB-A843C4AA1150}">
            <xm:f>Metrics!$B$6</xm:f>
            <x14:dxf>
              <font>
                <color rgb="FFFFFFFF"/>
              </font>
              <fill>
                <patternFill>
                  <bgColor rgb="FFFFC000"/>
                </patternFill>
              </fill>
            </x14:dxf>
          </x14:cfRule>
          <x14:cfRule type="cellIs" priority="117" operator="equal" id="{C06D3DBD-C69D-4D91-8DA5-70434C3B9441}">
            <xm:f>Metrics!$B$7</xm:f>
            <x14:dxf>
              <font>
                <color rgb="FFFFFFFF"/>
              </font>
              <fill>
                <patternFill>
                  <bgColor rgb="FF92D050"/>
                </patternFill>
              </fill>
            </x14:dxf>
          </x14:cfRule>
          <x14:cfRule type="cellIs" priority="118" operator="equal" id="{3410CBC0-7C5D-40E3-A216-E09CC946FB9F}">
            <xm:f>Metrics!$B$8</xm:f>
            <x14:dxf>
              <font>
                <color rgb="FFFFFFFF"/>
              </font>
              <fill>
                <patternFill>
                  <bgColor rgb="FF336600"/>
                </patternFill>
              </fill>
            </x14:dxf>
          </x14:cfRule>
          <x14:cfRule type="cellIs" priority="119" operator="equal" id="{00DD4BB8-406C-4E6E-BC85-ECE8DD5F4394}">
            <xm:f>Metrics!$B$9</xm:f>
            <x14:dxf>
              <font>
                <color rgb="FFFFFFFF"/>
              </font>
              <fill>
                <patternFill>
                  <bgColor theme="0" tint="-0.35"/>
                </patternFill>
              </fill>
            </x14:dxf>
          </x14:cfRule>
          <xm:sqref>D35</xm:sqref>
        </x14:conditionalFormatting>
        <x14:conditionalFormatting xmlns:xm="http://schemas.microsoft.com/office/excel/2006/main">
          <x14:cfRule type="cellIs" priority="123" operator="equal" id="{4E7AD177-9E22-4140-B148-D7767016E485}">
            <xm:f>Metrics!$B$4</xm:f>
            <x14:dxf>
              <font>
                <color rgb="FFFFFFFF"/>
              </font>
              <fill>
                <patternFill>
                  <bgColor theme="2" tint="-0.5"/>
                </patternFill>
              </fill>
            </x14:dxf>
          </x14:cfRule>
          <x14:cfRule type="cellIs" priority="124" operator="equal" id="{38E520B5-57B2-4654-9C6D-DD844021C6D0}">
            <xm:f>Metrics!$B$5</xm:f>
            <x14:dxf>
              <font>
                <color rgb="FFFFFFFF"/>
              </font>
              <fill>
                <patternFill>
                  <bgColor rgb="FFFF0000"/>
                </patternFill>
              </fill>
            </x14:dxf>
          </x14:cfRule>
          <x14:cfRule type="cellIs" priority="125" operator="equal" id="{D0927B65-4668-4971-ABA2-308BAC18483D}">
            <xm:f>Metrics!$B$3</xm:f>
            <x14:dxf>
              <font>
                <color rgb="FFFFFFFF"/>
              </font>
              <fill>
                <patternFill>
                  <bgColor rgb="FFC00000"/>
                </patternFill>
              </fill>
            </x14:dxf>
          </x14:cfRule>
          <x14:cfRule type="cellIs" priority="126" operator="equal" id="{F0A0D945-991A-47E2-A6C0-6BEAB730FE2A}">
            <xm:f>Metrics!$B$9</xm:f>
            <x14:dxf>
              <font>
                <color rgb="FFFFFFFF"/>
              </font>
              <fill>
                <patternFill>
                  <bgColor rgb="FFFFC000"/>
                </patternFill>
              </fill>
            </x14:dxf>
          </x14:cfRule>
          <x14:cfRule type="cellIs" priority="127" operator="equal" id="{7E261AC8-534E-4867-BB7F-2EA28F8000D8}">
            <xm:f>Metrics!$B$8</xm:f>
            <x14:dxf>
              <font>
                <color rgb="FFFFFFFF"/>
              </font>
              <fill>
                <patternFill>
                  <bgColor rgb="FF336600"/>
                </patternFill>
              </fill>
            </x14:dxf>
          </x14:cfRule>
          <x14:cfRule type="cellIs" priority="128" operator="equal" id="{367BF295-50D0-4143-8CCF-99C0ED103685}">
            <xm:f>Metrics!$B$7</xm:f>
            <x14:dxf>
              <font>
                <color rgb="FFFFFFFF"/>
              </font>
              <fill>
                <patternFill>
                  <bgColor theme="0" tint="-0.35"/>
                </patternFill>
              </fill>
            </x14:dxf>
          </x14:cfRule>
          <x14:cfRule type="cellIs" priority="129" operator="equal" id="{2D3B97AF-CD67-4B2F-A82F-406E6178C75D}">
            <xm:f>Metrics!$B$6</xm:f>
            <x14:dxf>
              <font>
                <color rgb="FFD9D9D9"/>
              </font>
              <fill>
                <patternFill>
                  <bgColor theme="0"/>
                </patternFill>
              </fill>
            </x14:dxf>
          </x14:cfRule>
          <x14:cfRule type="cellIs" priority="130" operator="equal" id="{3BE0C0B7-50C4-40CA-9AE0-5A8979604030}">
            <xm:f>Metrics!$B$10</xm:f>
            <x14:dxf>
              <font>
                <color rgb="FFFFFFFF"/>
              </font>
              <fill>
                <patternFill>
                  <bgColor rgb="FF92D050"/>
                </patternFill>
              </fill>
            </x14:dxf>
          </x14:cfRule>
          <xm:sqref>D33</xm:sqref>
        </x14:conditionalFormatting>
        <x14:conditionalFormatting xmlns:xm="http://schemas.microsoft.com/office/excel/2006/main">
          <x14:cfRule type="cellIs" priority="134" operator="equal" id="{598BB419-AC74-41F0-9BA1-AEA4C0D620C3}">
            <xm:f>Metrics!$B$10</xm:f>
            <x14:dxf>
              <font>
                <color rgb="FFD9D9D9"/>
              </font>
              <fill>
                <patternFill>
                  <bgColor theme="0"/>
                </patternFill>
              </fill>
            </x14:dxf>
          </x14:cfRule>
          <x14:cfRule type="cellIs" priority="135" operator="equal" id="{50ACC3C5-8CA3-4B70-AEFE-61E0B84FC862}">
            <xm:f>Metrics!$B$3</xm:f>
            <x14:dxf>
              <font>
                <color rgb="FFFFFFFF"/>
              </font>
              <fill>
                <patternFill>
                  <bgColor rgb="FFFF0000"/>
                </patternFill>
              </fill>
            </x14:dxf>
          </x14:cfRule>
          <x14:cfRule type="cellIs" priority="136" operator="equal" id="{951B8F4C-F38A-4A72-A225-1BEFF574C2A1}">
            <xm:f>Metrics!$B$4</xm:f>
            <x14:dxf>
              <font>
                <color rgb="FFFFFFFF"/>
              </font>
              <fill>
                <patternFill>
                  <bgColor rgb="FFC00000"/>
                </patternFill>
              </fill>
            </x14:dxf>
          </x14:cfRule>
          <x14:cfRule type="cellIs" priority="137" operator="equal" id="{9257D081-AD67-4723-A490-8F5D217D98CB}">
            <xm:f>Metrics!$B$5</xm:f>
            <x14:dxf>
              <font>
                <color rgb="FFFFFFFF"/>
              </font>
              <fill>
                <patternFill>
                  <bgColor theme="2" tint="-0.5"/>
                </patternFill>
              </fill>
            </x14:dxf>
          </x14:cfRule>
          <x14:cfRule type="cellIs" priority="138" operator="equal" id="{FE5E23F2-9080-4FC2-8DA3-B46FF6656640}">
            <xm:f>Metrics!$B$6</xm:f>
            <x14:dxf>
              <font>
                <color rgb="FFFFFFFF"/>
              </font>
              <fill>
                <patternFill>
                  <bgColor rgb="FFFFC000"/>
                </patternFill>
              </fill>
            </x14:dxf>
          </x14:cfRule>
          <x14:cfRule type="cellIs" priority="139" operator="equal" id="{9848E683-8F64-4E16-BB35-D5C756EC2110}">
            <xm:f>Metrics!$B$7</xm:f>
            <x14:dxf>
              <font>
                <color rgb="FFFFFFFF"/>
              </font>
              <fill>
                <patternFill>
                  <bgColor rgb="FF92D050"/>
                </patternFill>
              </fill>
            </x14:dxf>
          </x14:cfRule>
          <x14:cfRule type="cellIs" priority="140" operator="equal" id="{B7DD67A1-A010-4674-AB2F-568E26555EE3}">
            <xm:f>Metrics!$B$8</xm:f>
            <x14:dxf>
              <font>
                <color rgb="FFFFFFFF"/>
              </font>
              <fill>
                <patternFill>
                  <bgColor rgb="FF336600"/>
                </patternFill>
              </fill>
            </x14:dxf>
          </x14:cfRule>
          <x14:cfRule type="cellIs" priority="141" operator="equal" id="{3B40E0DB-00B7-4A40-92AE-4758C8AF6313}">
            <xm:f>Metrics!$B$9</xm:f>
            <x14:dxf>
              <font>
                <color rgb="FFFFFFFF"/>
              </font>
              <fill>
                <patternFill>
                  <bgColor theme="0" tint="-0.35"/>
                </patternFill>
              </fill>
            </x14:dxf>
          </x14:cfRule>
          <xm:sqref>D31</xm:sqref>
        </x14:conditionalFormatting>
        <x14:conditionalFormatting xmlns:xm="http://schemas.microsoft.com/office/excel/2006/main">
          <x14:cfRule type="cellIs" priority="145" operator="equal" id="{65AED448-AC4D-4CAE-B01A-A91E6A9592CD}">
            <xm:f>Metrics!$B$10</xm:f>
            <x14:dxf>
              <font>
                <color rgb="FFFFFFFF"/>
              </font>
              <fill>
                <patternFill>
                  <bgColor theme="0" tint="-0.35"/>
                </patternFill>
              </fill>
            </x14:dxf>
          </x14:cfRule>
          <x14:cfRule type="cellIs" priority="146" operator="equal" id="{C344F0C8-9B17-4B2F-A288-58E98F905A31}">
            <xm:f>Metrics!$B$3</xm:f>
            <x14:dxf>
              <font>
                <color rgb="FFFFFFFF"/>
              </font>
              <fill>
                <patternFill>
                  <bgColor rgb="FF336600"/>
                </patternFill>
              </fill>
            </x14:dxf>
          </x14:cfRule>
          <x14:cfRule type="cellIs" priority="147" operator="equal" id="{282746F2-AB6B-4D66-822F-4B88654ABD49}">
            <xm:f>Metrics!$B$4</xm:f>
            <x14:dxf>
              <font>
                <color rgb="FFFFFFFF"/>
              </font>
              <fill>
                <patternFill>
                  <bgColor rgb="FF92D050"/>
                </patternFill>
              </fill>
            </x14:dxf>
          </x14:cfRule>
          <x14:cfRule type="cellIs" priority="148" operator="equal" id="{B0A5F079-D27A-4FF0-B87B-519128173023}">
            <xm:f>Metrics!$B$5</xm:f>
            <x14:dxf>
              <font>
                <color rgb="FFFFFFFF"/>
              </font>
              <fill>
                <patternFill>
                  <bgColor rgb="FFFFC000"/>
                </patternFill>
              </fill>
            </x14:dxf>
          </x14:cfRule>
          <x14:cfRule type="cellIs" priority="149" operator="equal" id="{7A7454F9-8415-49D8-BD3C-2168996B7BB2}">
            <xm:f>Metrics!$B$6</xm:f>
            <x14:dxf>
              <font>
                <color rgb="FFFFFFFF"/>
              </font>
              <fill>
                <patternFill>
                  <bgColor theme="2" tint="-0.5"/>
                </patternFill>
              </fill>
            </x14:dxf>
          </x14:cfRule>
          <x14:cfRule type="cellIs" priority="150" operator="equal" id="{931023D0-3EA1-4FE0-9498-1164AF54F020}">
            <xm:f>Metrics!$B$7</xm:f>
            <x14:dxf>
              <font>
                <color rgb="FFFFFFFF"/>
              </font>
              <fill>
                <patternFill>
                  <bgColor rgb="FFC00000"/>
                </patternFill>
              </fill>
            </x14:dxf>
          </x14:cfRule>
          <x14:cfRule type="cellIs" priority="151" operator="equal" id="{3A46382F-58A9-4248-9A81-90CC743BF0C9}">
            <xm:f>Metrics!$B$8</xm:f>
            <x14:dxf>
              <font>
                <color rgb="FFFFFFFF"/>
              </font>
              <fill>
                <patternFill>
                  <bgColor rgb="FFFF0000"/>
                </patternFill>
              </fill>
            </x14:dxf>
          </x14:cfRule>
          <x14:cfRule type="cellIs" priority="152" operator="equal" id="{6CF29C2A-B5B9-4BE0-9037-78BEE9E758D9}">
            <xm:f>Metrics!$B$9</xm:f>
            <x14:dxf>
              <font>
                <color rgb="FFD9D9D9"/>
              </font>
              <fill>
                <patternFill>
                  <bgColor theme="0"/>
                </patternFill>
              </fill>
            </x14:dxf>
          </x14:cfRule>
          <xm:sqref>D28</xm:sqref>
        </x14:conditionalFormatting>
        <x14:conditionalFormatting xmlns:xm="http://schemas.microsoft.com/office/excel/2006/main">
          <x14:cfRule type="cellIs" priority="156" operator="equal" id="{CE871D79-7A62-46C2-B4FD-43D16246F636}">
            <xm:f>Metrics!$B$3</xm:f>
            <x14:dxf>
              <font>
                <color rgb="FFFFFFFF"/>
              </font>
              <fill>
                <patternFill>
                  <bgColor rgb="FFFF0000"/>
                </patternFill>
              </fill>
            </x14:dxf>
          </x14:cfRule>
          <x14:cfRule type="cellIs" priority="157" operator="equal" id="{A59BAFD6-7D17-409B-943D-15AF58CA1DDE}">
            <xm:f>Metrics!$B$4</xm:f>
            <x14:dxf>
              <font>
                <color rgb="FFFFFFFF"/>
              </font>
              <fill>
                <patternFill>
                  <bgColor rgb="FFC00000"/>
                </patternFill>
              </fill>
            </x14:dxf>
          </x14:cfRule>
          <x14:cfRule type="cellIs" priority="158" operator="equal" id="{2AD7545F-B5F0-4932-A1DA-221AFF38FD49}">
            <xm:f>Metrics!$B$5</xm:f>
            <x14:dxf>
              <font>
                <color rgb="FFD9D9D9"/>
              </font>
              <fill>
                <patternFill>
                  <bgColor theme="0"/>
                </patternFill>
              </fill>
            </x14:dxf>
          </x14:cfRule>
          <x14:cfRule type="cellIs" priority="159" operator="equal" id="{567FE46C-413F-46E7-8CC8-B09C40958347}">
            <xm:f>Metrics!$B$6</xm:f>
            <x14:dxf>
              <font>
                <color rgb="FFFFFFFF"/>
              </font>
              <fill>
                <patternFill>
                  <bgColor theme="2" tint="-0.5"/>
                </patternFill>
              </fill>
            </x14:dxf>
          </x14:cfRule>
          <x14:cfRule type="cellIs" priority="160" operator="equal" id="{69F020DF-F81C-4C62-8EEF-6D86203811C5}">
            <xm:f>Metrics!$B$7</xm:f>
            <x14:dxf>
              <font>
                <color rgb="FFFFFFFF"/>
              </font>
              <fill>
                <patternFill>
                  <bgColor rgb="FFFFC000"/>
                </patternFill>
              </fill>
            </x14:dxf>
          </x14:cfRule>
          <x14:cfRule type="cellIs" priority="161" operator="equal" id="{9DEC6235-BA71-42CA-9E4F-DEB45CBB6B12}">
            <xm:f>Metrics!$B$10</xm:f>
            <x14:dxf>
              <font>
                <color rgb="FFFFFFFF"/>
              </font>
              <fill>
                <patternFill>
                  <bgColor theme="0" tint="-0.35"/>
                </patternFill>
              </fill>
            </x14:dxf>
          </x14:cfRule>
          <x14:cfRule type="cellIs" priority="162" operator="equal" id="{ADF5FDDA-CAF9-4DB6-A7FF-9C2BAD7EF55A}">
            <xm:f>Metrics!$B$8</xm:f>
            <x14:dxf>
              <font>
                <color rgb="FFFFFFFF"/>
              </font>
              <fill>
                <patternFill>
                  <bgColor rgb="FF92D050"/>
                </patternFill>
              </fill>
            </x14:dxf>
          </x14:cfRule>
          <x14:cfRule type="cellIs" priority="163" operator="equal" id="{9FDA3E68-E041-43D7-967F-91F1AF8A15A8}">
            <xm:f>Metrics!$B$9</xm:f>
            <x14:dxf>
              <font>
                <color rgb="FFFFFFFF"/>
              </font>
              <fill>
                <patternFill>
                  <bgColor rgb="FF336600"/>
                </patternFill>
              </fill>
            </x14:dxf>
          </x14:cfRule>
          <xm:sqref>D26</xm:sqref>
        </x14:conditionalFormatting>
        <x14:conditionalFormatting xmlns:xm="http://schemas.microsoft.com/office/excel/2006/main">
          <x14:cfRule type="cellIs" priority="167" operator="equal" id="{89CEDF53-7FC0-48B7-A814-BC5FF07D1270}">
            <xm:f>Metrics!$B$9</xm:f>
            <x14:dxf>
              <font>
                <color rgb="FFFFFFFF"/>
              </font>
              <fill>
                <patternFill>
                  <bgColor rgb="FFFF0000"/>
                </patternFill>
              </fill>
            </x14:dxf>
          </x14:cfRule>
          <x14:cfRule type="cellIs" priority="168" operator="equal" id="{A07CF46B-993F-4C71-B7BF-7D1AECF8BEBC}">
            <xm:f>Metrics!$B$3</xm:f>
            <x14:dxf>
              <font>
                <color rgb="FFFFFFFF"/>
              </font>
              <fill>
                <patternFill>
                  <bgColor rgb="FF92D050"/>
                </patternFill>
              </fill>
            </x14:dxf>
          </x14:cfRule>
          <x14:cfRule type="cellIs" priority="169" operator="equal" id="{4AB24F46-8045-4562-8167-61954B98AED0}">
            <xm:f>Metrics!$B$4</xm:f>
            <x14:dxf>
              <font>
                <color rgb="FFFFFFFF"/>
              </font>
              <fill>
                <patternFill>
                  <bgColor rgb="FFFFC000"/>
                </patternFill>
              </fill>
            </x14:dxf>
          </x14:cfRule>
          <x14:cfRule type="cellIs" priority="170" operator="equal" id="{60D3577A-4300-4353-9340-F7303ABD4064}">
            <xm:f>Metrics!$B$5</xm:f>
            <x14:dxf>
              <font>
                <color rgb="FFFFFFFF"/>
              </font>
              <fill>
                <patternFill>
                  <bgColor theme="0" tint="-0.35"/>
                </patternFill>
              </fill>
            </x14:dxf>
          </x14:cfRule>
          <x14:cfRule type="cellIs" priority="171" operator="equal" id="{97CC619C-1DF3-414E-8A10-E4A93074E181}">
            <xm:f>Metrics!$B$6</xm:f>
            <x14:dxf>
              <font>
                <color rgb="FFFFFFFF"/>
              </font>
              <fill>
                <patternFill>
                  <bgColor theme="2" tint="-0.5"/>
                </patternFill>
              </fill>
            </x14:dxf>
          </x14:cfRule>
          <x14:cfRule type="cellIs" priority="172" operator="equal" id="{A568ECD5-8746-4B50-B71D-2284715328C4}">
            <xm:f>Metrics!$B$10</xm:f>
            <x14:dxf>
              <font>
                <color rgb="FFFFFFFF"/>
              </font>
              <fill>
                <patternFill>
                  <bgColor rgb="FF336600"/>
                </patternFill>
              </fill>
            </x14:dxf>
          </x14:cfRule>
          <x14:cfRule type="cellIs" priority="173" operator="equal" id="{DD5EC269-BE47-41D1-8955-7D9E898037EB}">
            <xm:f>Metrics!$B$7</xm:f>
            <x14:dxf>
              <font>
                <color rgb="FFFFFFFF"/>
              </font>
              <fill>
                <patternFill>
                  <bgColor rgb="FFC00000"/>
                </patternFill>
              </fill>
            </x14:dxf>
          </x14:cfRule>
          <x14:cfRule type="cellIs" priority="174" operator="equal" id="{76B82869-88CC-4DE3-9532-AA1951E5E0B6}">
            <xm:f>Metrics!$B$8</xm:f>
            <x14:dxf>
              <font>
                <color rgb="FFD9D9D9"/>
              </font>
              <fill>
                <patternFill>
                  <bgColor theme="0"/>
                </patternFill>
              </fill>
            </x14:dxf>
          </x14:cfRule>
          <xm:sqref>D22:D24</xm:sqref>
        </x14:conditionalFormatting>
        <x14:conditionalFormatting xmlns:xm="http://schemas.microsoft.com/office/excel/2006/main">
          <x14:cfRule type="cellIs" priority="178" operator="equal" id="{E5C08F5A-1961-4FFF-8B87-3F5A6C6F6FA8}">
            <xm:f>Metrics!$B$3</xm:f>
            <x14:dxf>
              <font>
                <color rgb="FFD9D9D9"/>
              </font>
              <fill>
                <patternFill>
                  <bgColor theme="0"/>
                </patternFill>
              </fill>
            </x14:dxf>
          </x14:cfRule>
          <x14:cfRule type="cellIs" priority="179" operator="equal" id="{1D67F518-E9B0-43AE-A521-3E44C859B9BE}">
            <xm:f>Metrics!$B$4</xm:f>
            <x14:dxf>
              <font>
                <color rgb="FFFFFFFF"/>
              </font>
              <fill>
                <patternFill>
                  <bgColor rgb="FFFF0000"/>
                </patternFill>
              </fill>
            </x14:dxf>
          </x14:cfRule>
          <x14:cfRule type="cellIs" priority="180" operator="equal" id="{6B8819C1-BC6F-4A46-8A43-43692F1B15E2}">
            <xm:f>Metrics!$B$5</xm:f>
            <x14:dxf>
              <font>
                <color rgb="FFFFFFFF"/>
              </font>
              <fill>
                <patternFill>
                  <bgColor rgb="FFC00000"/>
                </patternFill>
              </fill>
            </x14:dxf>
          </x14:cfRule>
          <x14:cfRule type="cellIs" priority="181" operator="equal" id="{7B247432-BF77-4C90-83F8-D0EB0025764D}">
            <xm:f>Metrics!$B$6</xm:f>
            <x14:dxf>
              <font>
                <color rgb="FFFFFFFF"/>
              </font>
              <fill>
                <patternFill>
                  <bgColor theme="2" tint="-0.5"/>
                </patternFill>
              </fill>
            </x14:dxf>
          </x14:cfRule>
          <x14:cfRule type="cellIs" priority="182" operator="equal" id="{D444C636-A711-421B-A160-AAC3AAE25255}">
            <xm:f>Metrics!$B$7</xm:f>
            <x14:dxf>
              <font>
                <color rgb="FFFFFFFF"/>
              </font>
              <fill>
                <patternFill>
                  <bgColor rgb="FFFFC000"/>
                </patternFill>
              </fill>
            </x14:dxf>
          </x14:cfRule>
          <x14:cfRule type="cellIs" priority="183" operator="equal" id="{F050A1D3-CE54-4410-826D-C26482501065}">
            <xm:f>Metrics!$B$8</xm:f>
            <x14:dxf>
              <font>
                <color rgb="FFFFFFFF"/>
              </font>
              <fill>
                <patternFill>
                  <bgColor rgb="FF92D050"/>
                </patternFill>
              </fill>
            </x14:dxf>
          </x14:cfRule>
          <x14:cfRule type="cellIs" priority="184" operator="equal" id="{12C0FB42-5C30-43D5-8E2D-6E84EC765CE8}">
            <xm:f>Metrics!$B$9</xm:f>
            <x14:dxf>
              <font>
                <color rgb="FFFFFFFF"/>
              </font>
              <fill>
                <patternFill>
                  <bgColor rgb="FF336600"/>
                </patternFill>
              </fill>
            </x14:dxf>
          </x14:cfRule>
          <x14:cfRule type="cellIs" priority="185" operator="equal" id="{C4A2C359-E63E-49ED-8A5C-7BBA99D76EE8}">
            <xm:f>Metrics!$B$10</xm:f>
            <x14:dxf>
              <font>
                <color rgb="FFFFFFFF"/>
              </font>
              <fill>
                <patternFill>
                  <bgColor theme="0" tint="-0.35"/>
                </patternFill>
              </fill>
            </x14:dxf>
          </x14:cfRule>
          <xm:sqref>D5</xm:sqref>
        </x14:conditionalFormatting>
        <x14:conditionalFormatting xmlns:xm="http://schemas.microsoft.com/office/excel/2006/main">
          <x14:cfRule type="cellIs" priority="189" operator="equal" id="{1087B242-9FCB-434E-BA57-51C9279E00DC}">
            <xm:f>Metrics!$B$3</xm:f>
            <x14:dxf>
              <font>
                <color rgb="FFD9D9D9"/>
              </font>
              <fill>
                <patternFill>
                  <bgColor theme="0"/>
                </patternFill>
              </fill>
            </x14:dxf>
          </x14:cfRule>
          <x14:cfRule type="cellIs" priority="190" operator="equal" id="{683DCC90-F3B8-49FE-86AD-C59011523F5B}">
            <xm:f>Metrics!$B$4</xm:f>
            <x14:dxf>
              <font>
                <color rgb="FFFFFFFF"/>
              </font>
              <fill>
                <patternFill>
                  <bgColor rgb="FFFF0000"/>
                </patternFill>
              </fill>
            </x14:dxf>
          </x14:cfRule>
          <x14:cfRule type="cellIs" priority="191" operator="equal" id="{6092108D-845A-49B1-80FF-7152C02DF9A4}">
            <xm:f>Metrics!$B$5</xm:f>
            <x14:dxf>
              <font>
                <color rgb="FFFFFFFF"/>
              </font>
              <fill>
                <patternFill>
                  <bgColor rgb="FFC00000"/>
                </patternFill>
              </fill>
            </x14:dxf>
          </x14:cfRule>
          <x14:cfRule type="cellIs" priority="192" operator="equal" id="{71D05033-97DA-46D2-8160-C0BEB023A72C}">
            <xm:f>Metrics!$B$6</xm:f>
            <x14:dxf>
              <font>
                <color rgb="FFFFFFFF"/>
              </font>
              <fill>
                <patternFill>
                  <bgColor theme="2" tint="-0.5"/>
                </patternFill>
              </fill>
            </x14:dxf>
          </x14:cfRule>
          <x14:cfRule type="cellIs" priority="193" operator="equal" id="{1EA8FBD3-58F5-4D9A-A5CE-1750F6B07727}">
            <xm:f>Metrics!$B$7</xm:f>
            <x14:dxf>
              <font>
                <color rgb="FFFFFFFF"/>
              </font>
              <fill>
                <patternFill>
                  <bgColor rgb="FFFFC000"/>
                </patternFill>
              </fill>
            </x14:dxf>
          </x14:cfRule>
          <x14:cfRule type="cellIs" priority="194" operator="equal" id="{50802AAF-2BBD-46F9-A8D3-8D354DCDA0E6}">
            <xm:f>Metrics!$B$8</xm:f>
            <x14:dxf>
              <font>
                <color rgb="FFFFFFFF"/>
              </font>
              <fill>
                <patternFill>
                  <bgColor rgb="FF92D050"/>
                </patternFill>
              </fill>
            </x14:dxf>
          </x14:cfRule>
          <x14:cfRule type="cellIs" priority="195" operator="equal" id="{2F946D72-412C-4E90-BEE6-7771C919FAB6}">
            <xm:f>Metrics!$B$9</xm:f>
            <x14:dxf>
              <font>
                <color rgb="FFFFFFFF"/>
              </font>
              <fill>
                <patternFill>
                  <bgColor rgb="FF336600"/>
                </patternFill>
              </fill>
            </x14:dxf>
          </x14:cfRule>
          <x14:cfRule type="cellIs" priority="196" operator="equal" id="{DEE8E175-CE6F-45AF-BEE7-9A78D07D36AE}">
            <xm:f>Metrics!$B$10</xm:f>
            <x14:dxf>
              <font>
                <color rgb="FFFFFFFF"/>
              </font>
              <fill>
                <patternFill>
                  <bgColor theme="0" tint="-0.35"/>
                </patternFill>
              </fill>
            </x14:dxf>
          </x14:cfRule>
          <xm:sqref>D19</xm:sqref>
        </x14:conditionalFormatting>
        <x14:conditionalFormatting xmlns:xm="http://schemas.microsoft.com/office/excel/2006/main">
          <x14:cfRule type="cellIs" priority="200" operator="equal" id="{90753ACE-ADA0-4963-B482-78799930457E}">
            <xm:f>Metrics!$B$10</xm:f>
            <x14:dxf>
              <font>
                <color rgb="FFD9D9D9"/>
              </font>
              <fill>
                <patternFill>
                  <bgColor theme="0"/>
                </patternFill>
              </fill>
            </x14:dxf>
          </x14:cfRule>
          <x14:cfRule type="cellIs" priority="201" operator="equal" id="{938936E0-92B0-4FBE-ACBD-FCBAD596C7A6}">
            <xm:f>Metrics!$B$9</xm:f>
            <x14:dxf>
              <font>
                <color rgb="FFFFFFFF"/>
              </font>
              <fill>
                <patternFill>
                  <bgColor rgb="FFFF0000"/>
                </patternFill>
              </fill>
            </x14:dxf>
          </x14:cfRule>
          <x14:cfRule type="cellIs" priority="202" operator="equal" id="{27835056-503A-4D94-BE67-BB8DE363D47C}">
            <xm:f>Metrics!$B$8</xm:f>
            <x14:dxf>
              <font>
                <color rgb="FFFFFFFF"/>
              </font>
              <fill>
                <patternFill>
                  <bgColor theme="0" tint="-0.35"/>
                </patternFill>
              </fill>
            </x14:dxf>
          </x14:cfRule>
          <x14:cfRule type="cellIs" priority="203" operator="equal" id="{92611A14-2656-415E-8000-6223E8D5B7A2}">
            <xm:f>Metrics!$B$7</xm:f>
            <x14:dxf>
              <font>
                <color rgb="FFFFFFFF"/>
              </font>
              <fill>
                <patternFill>
                  <bgColor rgb="FFC00000"/>
                </patternFill>
              </fill>
            </x14:dxf>
          </x14:cfRule>
          <x14:cfRule type="cellIs" priority="204" operator="equal" id="{C0FF8251-1520-442C-8A8D-514C7C68D21F}">
            <xm:f>Metrics!$B$6</xm:f>
            <x14:dxf>
              <font>
                <color rgb="FFFFFFFF"/>
              </font>
              <fill>
                <patternFill>
                  <bgColor theme="2" tint="-0.5"/>
                </patternFill>
              </fill>
            </x14:dxf>
          </x14:cfRule>
          <x14:cfRule type="cellIs" priority="205" operator="equal" id="{30C98F27-A7C0-455A-9DBB-C1BEE7A091DB}">
            <xm:f>Metrics!$B$5</xm:f>
            <x14:dxf>
              <font>
                <color rgb="FFFFFFFF"/>
              </font>
              <fill>
                <patternFill>
                  <bgColor rgb="FFFFC000"/>
                </patternFill>
              </fill>
            </x14:dxf>
          </x14:cfRule>
          <x14:cfRule type="cellIs" priority="206" operator="equal" id="{E9311300-1074-42DE-9EF4-A8D448503BA8}">
            <xm:f>Metrics!$B$4</xm:f>
            <x14:dxf>
              <font>
                <color rgb="FFFFFFFF"/>
              </font>
              <fill>
                <patternFill>
                  <bgColor rgb="FF92D050"/>
                </patternFill>
              </fill>
            </x14:dxf>
          </x14:cfRule>
          <x14:cfRule type="cellIs" priority="207" operator="equal" id="{5691B067-9721-4E17-87C3-595B367CA032}">
            <xm:f>Metrics!$B$3</xm:f>
            <x14:dxf>
              <font>
                <color rgb="FFFFFFFF"/>
              </font>
              <fill>
                <patternFill>
                  <bgColor rgb="FF336600"/>
                </patternFill>
              </fill>
            </x14:dxf>
          </x14:cfRule>
          <xm:sqref>D17</xm:sqref>
        </x14:conditionalFormatting>
        <x14:conditionalFormatting xmlns:xm="http://schemas.microsoft.com/office/excel/2006/main">
          <x14:cfRule type="cellIs" priority="211" operator="equal" id="{48F43C7D-BBD5-4228-AE81-50363B4462D1}">
            <xm:f>Metrics!$B$3</xm:f>
            <x14:dxf>
              <font>
                <color rgb="FFD9D9D9"/>
              </font>
              <fill>
                <patternFill>
                  <bgColor theme="0"/>
                </patternFill>
              </fill>
            </x14:dxf>
          </x14:cfRule>
          <x14:cfRule type="cellIs" priority="212" operator="equal" id="{8B3E4C50-F5F8-4DE5-896B-8931413FAD3B}">
            <xm:f>Metrics!$B$4</xm:f>
            <x14:dxf>
              <font>
                <color rgb="FFFFFFFF"/>
              </font>
              <fill>
                <patternFill>
                  <bgColor rgb="FFFF0000"/>
                </patternFill>
              </fill>
            </x14:dxf>
          </x14:cfRule>
          <x14:cfRule type="cellIs" priority="213" operator="equal" id="{4FE0A2D1-6CD8-4051-9192-A0B34013F695}">
            <xm:f>Metrics!$B$5</xm:f>
            <x14:dxf>
              <font>
                <color rgb="FFFFFFFF"/>
              </font>
              <fill>
                <patternFill>
                  <bgColor rgb="FFC00000"/>
                </patternFill>
              </fill>
            </x14:dxf>
          </x14:cfRule>
          <x14:cfRule type="cellIs" priority="214" operator="equal" id="{D852D0D6-A01E-4A22-8B8A-20E0287E1F5C}">
            <xm:f>Metrics!$B$6</xm:f>
            <x14:dxf>
              <font>
                <color rgb="FFFFFFFF"/>
              </font>
              <fill>
                <patternFill>
                  <bgColor theme="2" tint="-0.5"/>
                </patternFill>
              </fill>
            </x14:dxf>
          </x14:cfRule>
          <x14:cfRule type="cellIs" priority="215" operator="equal" id="{8AB0C27A-8DA0-4F30-9C24-879312DE1866}">
            <xm:f>Metrics!$B$7</xm:f>
            <x14:dxf>
              <font>
                <color rgb="FFFFFFFF"/>
              </font>
              <fill>
                <patternFill>
                  <bgColor rgb="FFFFC000"/>
                </patternFill>
              </fill>
            </x14:dxf>
          </x14:cfRule>
          <x14:cfRule type="cellIs" priority="216" operator="equal" id="{5A3194F0-9EF2-47A3-BFF5-C2F45B4C1C38}">
            <xm:f>Metrics!$B$8</xm:f>
            <x14:dxf>
              <font>
                <color rgb="FFFFFFFF"/>
              </font>
              <fill>
                <patternFill>
                  <bgColor rgb="FF92D050"/>
                </patternFill>
              </fill>
            </x14:dxf>
          </x14:cfRule>
          <x14:cfRule type="cellIs" priority="217" operator="equal" id="{DF1169AD-54CE-4956-9F66-212BD76ACD6E}">
            <xm:f>Metrics!$B$9</xm:f>
            <x14:dxf>
              <font>
                <color rgb="FFFFFFFF"/>
              </font>
              <fill>
                <patternFill>
                  <bgColor rgb="FF336600"/>
                </patternFill>
              </fill>
            </x14:dxf>
          </x14:cfRule>
          <x14:cfRule type="cellIs" priority="218" operator="equal" id="{15C97FF5-A5A3-436A-8EED-C6DCFC3810BF}">
            <xm:f>Metrics!$B$10</xm:f>
            <x14:dxf>
              <font>
                <color rgb="FFFFFFFF"/>
              </font>
              <fill>
                <patternFill>
                  <bgColor theme="0" tint="-0.35"/>
                </patternFill>
              </fill>
            </x14:dxf>
          </x14:cfRule>
          <xm:sqref>D15</xm:sqref>
        </x14:conditionalFormatting>
        <x14:conditionalFormatting xmlns:xm="http://schemas.microsoft.com/office/excel/2006/main">
          <x14:cfRule type="cellIs" priority="222" operator="equal" id="{2799EDB4-74A0-49B1-A07E-5A3A2AF09A30}">
            <xm:f>Metrics!$B$10</xm:f>
            <x14:dxf>
              <font>
                <color rgb="FFFFFFFF"/>
              </font>
              <fill>
                <patternFill>
                  <bgColor theme="0" tint="-0.35"/>
                </patternFill>
              </fill>
            </x14:dxf>
          </x14:cfRule>
          <x14:cfRule type="cellIs" priority="223" operator="equal" id="{B2545472-572A-4828-8260-DFA2651B95D6}">
            <xm:f>Metrics!$B$9</xm:f>
            <x14:dxf>
              <font>
                <color rgb="FFD9D9D9"/>
              </font>
              <fill>
                <patternFill>
                  <bgColor theme="0"/>
                </patternFill>
              </fill>
            </x14:dxf>
          </x14:cfRule>
          <x14:cfRule type="cellIs" priority="224" operator="equal" id="{702B639B-1911-43EC-B242-F43CE1A02E7B}">
            <xm:f>Metrics!$B$8</xm:f>
            <x14:dxf>
              <font>
                <color rgb="FFFFFFFF"/>
              </font>
              <fill>
                <patternFill>
                  <bgColor rgb="FFFF0000"/>
                </patternFill>
              </fill>
            </x14:dxf>
          </x14:cfRule>
          <x14:cfRule type="cellIs" priority="225" operator="equal" id="{9AF9C270-4B13-4FCE-83A4-7F343871FC70}">
            <xm:f>Metrics!$B$7</xm:f>
            <x14:dxf>
              <font>
                <color rgb="FFFFFFFF"/>
              </font>
              <fill>
                <patternFill>
                  <bgColor rgb="FFC00000"/>
                </patternFill>
              </fill>
            </x14:dxf>
          </x14:cfRule>
          <x14:cfRule type="cellIs" priority="226" operator="equal" id="{7B785441-6DB3-42FF-AE1A-C01C41E2E6AA}">
            <xm:f>Metrics!$B$6</xm:f>
            <x14:dxf>
              <font>
                <color rgb="FFFFFFFF"/>
              </font>
              <fill>
                <patternFill>
                  <bgColor theme="2" tint="-0.5"/>
                </patternFill>
              </fill>
            </x14:dxf>
          </x14:cfRule>
          <x14:cfRule type="cellIs" priority="227" operator="equal" id="{8270E110-26AA-4F6C-BE00-21E9C090B574}">
            <xm:f>Metrics!$B$5</xm:f>
            <x14:dxf>
              <font>
                <color rgb="FFFFFFFF"/>
              </font>
              <fill>
                <patternFill>
                  <bgColor rgb="FFFFC000"/>
                </patternFill>
              </fill>
            </x14:dxf>
          </x14:cfRule>
          <x14:cfRule type="cellIs" priority="228" operator="equal" id="{1D5F67CE-C13A-4619-9D8D-B94A15C44278}">
            <xm:f>Metrics!$B$3</xm:f>
            <x14:dxf>
              <font>
                <color rgb="FFFFFFFF"/>
              </font>
              <fill>
                <patternFill>
                  <bgColor rgb="FF92D050"/>
                </patternFill>
              </fill>
            </x14:dxf>
          </x14:cfRule>
          <x14:cfRule type="cellIs" priority="229" operator="equal" id="{BD357759-BA4D-40A9-8548-5ECE8913E31F}">
            <xm:f>Metrics!$B$4</xm:f>
            <x14:dxf>
              <font>
                <color rgb="FFFFFFFF"/>
              </font>
              <fill>
                <patternFill>
                  <bgColor rgb="FF336600"/>
                </patternFill>
              </fill>
            </x14:dxf>
          </x14:cfRule>
          <xm:sqref>D12</xm:sqref>
        </x14:conditionalFormatting>
        <x14:conditionalFormatting xmlns:xm="http://schemas.microsoft.com/office/excel/2006/main">
          <x14:cfRule type="cellIs" priority="233" operator="equal" id="{A573E16B-C765-4D6B-B86D-9ED613C375A7}">
            <xm:f>Metrics!$B$3</xm:f>
            <x14:dxf>
              <font>
                <color rgb="FFFFFFFF"/>
              </font>
              <fill>
                <patternFill>
                  <bgColor rgb="FF336600"/>
                </patternFill>
              </fill>
            </x14:dxf>
          </x14:cfRule>
          <x14:cfRule type="cellIs" priority="234" operator="equal" id="{EE82B23B-7531-40B0-A07C-C4F0232E69F5}">
            <xm:f>Metrics!$B$4</xm:f>
            <x14:dxf>
              <font>
                <color rgb="FFFFFFFF"/>
              </font>
              <fill>
                <patternFill>
                  <bgColor rgb="FF92D050"/>
                </patternFill>
              </fill>
            </x14:dxf>
          </x14:cfRule>
          <x14:cfRule type="cellIs" priority="235" operator="equal" id="{2369D410-A714-461C-AF75-CF2D37B7EA32}">
            <xm:f>Metrics!$B$5</xm:f>
            <x14:dxf>
              <font>
                <color rgb="FFFFFFFF"/>
              </font>
              <fill>
                <patternFill>
                  <bgColor rgb="FFFFC000"/>
                </patternFill>
              </fill>
            </x14:dxf>
          </x14:cfRule>
          <x14:cfRule type="cellIs" priority="236" operator="equal" id="{8E3B9836-8561-4ECF-AC44-B6DA913B43D7}">
            <xm:f>Metrics!$B$6</xm:f>
            <x14:dxf>
              <font>
                <color rgb="FFFFFFFF"/>
              </font>
              <fill>
                <patternFill>
                  <bgColor theme="2" tint="-0.5"/>
                </patternFill>
              </fill>
            </x14:dxf>
          </x14:cfRule>
          <x14:cfRule type="cellIs" priority="237" operator="equal" id="{68BCA75A-91A0-4CA5-A3CB-80A87AC5FC74}">
            <xm:f>Metrics!$B$7</xm:f>
            <x14:dxf>
              <font>
                <color rgb="FFFFFFFF"/>
              </font>
              <fill>
                <patternFill>
                  <bgColor theme="0" tint="-0.35"/>
                </patternFill>
              </fill>
            </x14:dxf>
          </x14:cfRule>
          <x14:cfRule type="cellIs" priority="238" operator="equal" id="{CAC89EFF-4EDC-4DE1-83C4-BD90506C215A}">
            <xm:f>Metrics!$B$8</xm:f>
            <x14:dxf>
              <font>
                <color rgb="FFFFFFFF"/>
              </font>
              <fill>
                <patternFill>
                  <bgColor rgb="FFFF0000"/>
                </patternFill>
              </fill>
            </x14:dxf>
          </x14:cfRule>
          <x14:cfRule type="cellIs" priority="239" operator="equal" id="{82937A6A-6A41-4B19-861D-43805CEC4A14}">
            <xm:f>Metrics!$B$9</xm:f>
            <x14:dxf>
              <font>
                <color rgb="FFD9D9D9"/>
              </font>
              <fill>
                <patternFill>
                  <bgColor theme="0"/>
                </patternFill>
              </fill>
            </x14:dxf>
          </x14:cfRule>
          <x14:cfRule type="cellIs" priority="240" operator="equal" id="{9E577121-D3EA-4EB0-9318-EAD5CAB0C19C}">
            <xm:f>Metrics!$B$10</xm:f>
            <x14:dxf>
              <font>
                <color rgb="FFFFFFFF"/>
              </font>
              <fill>
                <patternFill>
                  <bgColor rgb="FFC00000"/>
                </patternFill>
              </fill>
            </x14:dxf>
          </x14:cfRule>
          <xm:sqref>D10</xm:sqref>
        </x14:conditionalFormatting>
        <x14:conditionalFormatting xmlns:xm="http://schemas.microsoft.com/office/excel/2006/main">
          <x14:cfRule type="cellIs" priority="244" operator="equal" id="{14E01890-4FAC-4DC0-8766-1D52E0F1BC34}">
            <xm:f>Metrics!$B$8</xm:f>
            <x14:dxf>
              <font>
                <color rgb="FFFFFFFF"/>
              </font>
              <fill>
                <patternFill>
                  <bgColor rgb="FFFF0000"/>
                </patternFill>
              </fill>
            </x14:dxf>
          </x14:cfRule>
          <x14:cfRule type="cellIs" priority="245" operator="equal" id="{22BDB941-9CED-4246-BC24-F23D2DE51060}">
            <xm:f>Metrics!$B$3</xm:f>
            <x14:dxf>
              <font>
                <color rgb="FFFFFFFF"/>
              </font>
              <fill>
                <patternFill>
                  <bgColor theme="0" tint="-0.35"/>
                </patternFill>
              </fill>
            </x14:dxf>
          </x14:cfRule>
          <x14:cfRule type="cellIs" priority="246" operator="equal" id="{AC6FD5ED-34F6-4E8F-B190-EC1683AD5FE3}">
            <xm:f>Metrics!$B$4</xm:f>
            <x14:dxf>
              <font>
                <color rgb="FFFFFFFF"/>
              </font>
              <fill>
                <patternFill>
                  <bgColor rgb="FF336600"/>
                </patternFill>
              </fill>
            </x14:dxf>
          </x14:cfRule>
          <x14:cfRule type="cellIs" priority="247" operator="equal" id="{93D0A135-80FF-4A3A-AE58-60D4E423A083}">
            <xm:f>Metrics!$B$5</xm:f>
            <x14:dxf>
              <font>
                <color rgb="FFFFFFFF"/>
              </font>
              <fill>
                <patternFill>
                  <bgColor rgb="FFFFC000"/>
                </patternFill>
              </fill>
            </x14:dxf>
          </x14:cfRule>
          <x14:cfRule type="cellIs" priority="248" operator="equal" id="{C5DEF050-CC57-4997-996C-66FAC4002EF5}">
            <xm:f>Metrics!$B$6</xm:f>
            <x14:dxf>
              <font>
                <color rgb="FFFFFFFF"/>
              </font>
              <fill>
                <patternFill>
                  <bgColor theme="2" tint="-0.5"/>
                </patternFill>
              </fill>
            </x14:dxf>
          </x14:cfRule>
          <x14:cfRule type="cellIs" priority="249" operator="equal" id="{6CEA84DD-7986-4A5A-91E8-C0B9BFB4CC9F}">
            <xm:f>Metrics!$B$7</xm:f>
            <x14:dxf>
              <font>
                <color rgb="FFFFFFFF"/>
              </font>
              <fill>
                <patternFill>
                  <bgColor rgb="FFC00000"/>
                </patternFill>
              </fill>
            </x14:dxf>
          </x14:cfRule>
          <x14:cfRule type="cellIs" priority="250" operator="equal" id="{325ADA2C-4D43-4F10-8AC5-EBAC8A598FFA}">
            <xm:f>Metrics!$B$9</xm:f>
            <x14:dxf>
              <font>
                <color rgb="FFD9D9D9"/>
              </font>
              <fill>
                <patternFill>
                  <bgColor theme="0"/>
                </patternFill>
              </fill>
            </x14:dxf>
          </x14:cfRule>
          <x14:cfRule type="cellIs" priority="251" operator="equal" id="{7A6C872B-2483-44D2-A591-CC3A68255EF0}">
            <xm:f>Metrics!$B$10</xm:f>
            <x14:dxf>
              <font>
                <color rgb="FFFFFFFF"/>
              </font>
              <fill>
                <patternFill>
                  <bgColor rgb="FF92D050"/>
                </patternFill>
              </fill>
            </x14:dxf>
          </x14:cfRule>
          <xm:sqref>D7:D8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84" activePane="bottomRight" state="frozen"/>
      <selection pane="topLeft" activeCell="A1" activeCellId="0" sqref="A1"/>
      <selection pane="topRight" activeCell="B1" activeCellId="0" sqref="B1"/>
      <selection pane="bottomLeft" activeCell="A84" activeCellId="0" sqref="A84"/>
      <selection pane="bottomRight" activeCell="C99" activeCellId="0" sqref="C99"/>
    </sheetView>
  </sheetViews>
  <sheetFormatPr defaultColWidth="11.59765625" defaultRowHeight="14.25" zeroHeight="false" outlineLevelRow="0" outlineLevelCol="0"/>
  <cols>
    <col collapsed="false" customWidth="true" hidden="false" outlineLevel="0" max="1" min="1" style="52" width="1.62"/>
    <col collapsed="false" customWidth="true" hidden="false" outlineLevel="0" max="2" min="2" style="52" width="8.63"/>
    <col collapsed="false" customWidth="true" hidden="false" outlineLevel="0" max="3" min="3" style="53" width="65.27"/>
    <col collapsed="false" customWidth="true" hidden="false" outlineLevel="0" max="4" min="4" style="54" width="14.69"/>
    <col collapsed="false" customWidth="true" hidden="false" outlineLevel="0" max="5" min="5" style="52" width="75.24"/>
    <col collapsed="false" customWidth="true" hidden="false" outlineLevel="0" max="252" min="6" style="55" width="30.34"/>
    <col collapsed="false" customWidth="false" hidden="false" outlineLevel="0" max="16384" min="253" style="56" width="11.59"/>
  </cols>
  <sheetData>
    <row r="1" s="59" customFormat="true" ht="32.25" hidden="false" customHeight="true" outlineLevel="0" collapsed="false">
      <c r="A1" s="57"/>
      <c r="B1" s="58" t="s">
        <v>97</v>
      </c>
      <c r="C1" s="58"/>
      <c r="D1" s="58"/>
      <c r="E1" s="58"/>
    </row>
    <row r="2" s="9" customFormat="true" ht="21.75" hidden="false" customHeight="true" outlineLevel="0" collapsed="false">
      <c r="B2" s="60" t="s">
        <v>20</v>
      </c>
      <c r="C2" s="61" t="s">
        <v>98</v>
      </c>
      <c r="D2" s="13" t="s">
        <v>22</v>
      </c>
      <c r="E2" s="14" t="s">
        <v>23</v>
      </c>
    </row>
    <row r="3" s="15" customFormat="true" ht="32.1" hidden="false" customHeight="true" outlineLevel="0" collapsed="false">
      <c r="B3" s="16" t="s">
        <v>99</v>
      </c>
      <c r="C3" s="62" t="s">
        <v>100</v>
      </c>
      <c r="D3" s="62"/>
      <c r="E3" s="62"/>
    </row>
    <row r="4" s="25" customFormat="true" ht="22.5" hidden="false" customHeight="true" outlineLevel="0" collapsed="false">
      <c r="B4" s="63" t="s">
        <v>101</v>
      </c>
      <c r="C4" s="64" t="s">
        <v>102</v>
      </c>
      <c r="D4" s="28" t="s">
        <v>42</v>
      </c>
      <c r="E4" s="65"/>
    </row>
    <row r="5" s="25" customFormat="true" ht="22.5" hidden="false" customHeight="true" outlineLevel="0" collapsed="false">
      <c r="B5" s="63" t="s">
        <v>103</v>
      </c>
      <c r="C5" s="64" t="s">
        <v>104</v>
      </c>
      <c r="D5" s="28" t="s">
        <v>42</v>
      </c>
      <c r="E5" s="65"/>
    </row>
    <row r="6" s="25" customFormat="true" ht="22.5" hidden="false" customHeight="true" outlineLevel="0" collapsed="false">
      <c r="B6" s="63" t="s">
        <v>105</v>
      </c>
      <c r="C6" s="64" t="s">
        <v>106</v>
      </c>
      <c r="D6" s="28" t="s">
        <v>42</v>
      </c>
      <c r="E6" s="65"/>
    </row>
    <row r="7" s="25" customFormat="true" ht="22.5" hidden="false" customHeight="true" outlineLevel="0" collapsed="false">
      <c r="B7" s="63" t="s">
        <v>107</v>
      </c>
      <c r="C7" s="64" t="s">
        <v>108</v>
      </c>
      <c r="D7" s="28" t="s">
        <v>42</v>
      </c>
      <c r="E7" s="65"/>
    </row>
    <row r="8" s="25" customFormat="true" ht="22.5" hidden="false" customHeight="true" outlineLevel="0" collapsed="false">
      <c r="B8" s="63" t="s">
        <v>109</v>
      </c>
      <c r="C8" s="64" t="s">
        <v>110</v>
      </c>
      <c r="D8" s="28" t="s">
        <v>42</v>
      </c>
      <c r="E8" s="65"/>
    </row>
    <row r="9" s="25" customFormat="true" ht="22.5" hidden="false" customHeight="true" outlineLevel="0" collapsed="false">
      <c r="B9" s="63" t="s">
        <v>111</v>
      </c>
      <c r="C9" s="64" t="s">
        <v>112</v>
      </c>
      <c r="D9" s="28" t="s">
        <v>42</v>
      </c>
      <c r="E9" s="65"/>
    </row>
    <row r="10" s="25" customFormat="true" ht="22.5" hidden="false" customHeight="true" outlineLevel="0" collapsed="false">
      <c r="B10" s="63" t="s">
        <v>113</v>
      </c>
      <c r="C10" s="64" t="s">
        <v>114</v>
      </c>
      <c r="D10" s="28" t="s">
        <v>38</v>
      </c>
      <c r="E10" s="65"/>
    </row>
    <row r="11" s="25" customFormat="true" ht="22.5" hidden="false" customHeight="true" outlineLevel="0" collapsed="false">
      <c r="B11" s="63" t="s">
        <v>115</v>
      </c>
      <c r="C11" s="64" t="s">
        <v>116</v>
      </c>
      <c r="D11" s="28" t="s">
        <v>38</v>
      </c>
      <c r="E11" s="65"/>
    </row>
    <row r="12" s="25" customFormat="true" ht="22.5" hidden="false" customHeight="true" outlineLevel="0" collapsed="false">
      <c r="B12" s="63" t="s">
        <v>117</v>
      </c>
      <c r="C12" s="64" t="s">
        <v>118</v>
      </c>
      <c r="D12" s="28" t="s">
        <v>38</v>
      </c>
      <c r="E12" s="65"/>
    </row>
    <row r="13" s="25" customFormat="true" ht="22.5" hidden="false" customHeight="true" outlineLevel="0" collapsed="false">
      <c r="B13" s="63" t="s">
        <v>119</v>
      </c>
      <c r="C13" s="64" t="s">
        <v>120</v>
      </c>
      <c r="D13" s="28" t="s">
        <v>38</v>
      </c>
      <c r="E13" s="65"/>
    </row>
    <row r="14" s="25" customFormat="true" ht="22.5" hidden="false" customHeight="true" outlineLevel="0" collapsed="false">
      <c r="B14" s="63" t="s">
        <v>121</v>
      </c>
      <c r="C14" s="64" t="s">
        <v>122</v>
      </c>
      <c r="D14" s="28" t="s">
        <v>38</v>
      </c>
      <c r="E14" s="65"/>
    </row>
    <row r="15" s="25" customFormat="true" ht="22.5" hidden="false" customHeight="true" outlineLevel="0" collapsed="false">
      <c r="B15" s="63" t="s">
        <v>123</v>
      </c>
      <c r="C15" s="64" t="s">
        <v>124</v>
      </c>
      <c r="D15" s="28" t="s">
        <v>125</v>
      </c>
      <c r="E15" s="65"/>
    </row>
    <row r="16" s="25" customFormat="true" ht="22.5" hidden="false" customHeight="true" outlineLevel="0" collapsed="false">
      <c r="B16" s="63" t="s">
        <v>126</v>
      </c>
      <c r="C16" s="64" t="s">
        <v>127</v>
      </c>
      <c r="D16" s="28" t="s">
        <v>125</v>
      </c>
      <c r="E16" s="65"/>
    </row>
    <row r="17" s="25" customFormat="true" ht="22.5" hidden="false" customHeight="true" outlineLevel="0" collapsed="false">
      <c r="B17" s="63" t="s">
        <v>128</v>
      </c>
      <c r="C17" s="64" t="s">
        <v>129</v>
      </c>
      <c r="D17" s="28" t="s">
        <v>125</v>
      </c>
      <c r="E17" s="65"/>
    </row>
    <row r="18" s="25" customFormat="true" ht="22.5" hidden="false" customHeight="true" outlineLevel="0" collapsed="false">
      <c r="B18" s="63" t="s">
        <v>130</v>
      </c>
      <c r="C18" s="64" t="s">
        <v>131</v>
      </c>
      <c r="D18" s="28" t="s">
        <v>125</v>
      </c>
      <c r="E18" s="65"/>
    </row>
    <row r="19" s="25" customFormat="true" ht="22.5" hidden="false" customHeight="true" outlineLevel="0" collapsed="false">
      <c r="B19" s="63" t="s">
        <v>132</v>
      </c>
      <c r="C19" s="64" t="s">
        <v>133</v>
      </c>
      <c r="D19" s="28" t="s">
        <v>125</v>
      </c>
      <c r="E19" s="65"/>
    </row>
    <row r="20" s="25" customFormat="true" ht="22.5" hidden="false" customHeight="true" outlineLevel="0" collapsed="false">
      <c r="B20" s="63" t="s">
        <v>134</v>
      </c>
      <c r="C20" s="64" t="s">
        <v>135</v>
      </c>
      <c r="D20" s="28" t="s">
        <v>125</v>
      </c>
      <c r="E20" s="65"/>
    </row>
    <row r="21" s="25" customFormat="true" ht="22.5" hidden="false" customHeight="true" outlineLevel="0" collapsed="false">
      <c r="B21" s="63" t="s">
        <v>136</v>
      </c>
      <c r="C21" s="64" t="s">
        <v>137</v>
      </c>
      <c r="D21" s="28" t="s">
        <v>125</v>
      </c>
      <c r="E21" s="65"/>
    </row>
    <row r="22" s="25" customFormat="true" ht="22.5" hidden="false" customHeight="true" outlineLevel="0" collapsed="false">
      <c r="B22" s="63" t="s">
        <v>138</v>
      </c>
      <c r="C22" s="64" t="s">
        <v>139</v>
      </c>
      <c r="D22" s="28" t="s">
        <v>125</v>
      </c>
      <c r="E22" s="65"/>
    </row>
    <row r="23" s="25" customFormat="true" ht="22.5" hidden="false" customHeight="true" outlineLevel="0" collapsed="false">
      <c r="B23" s="63" t="s">
        <v>140</v>
      </c>
      <c r="C23" s="64" t="s">
        <v>141</v>
      </c>
      <c r="D23" s="28" t="s">
        <v>125</v>
      </c>
      <c r="E23" s="65"/>
    </row>
    <row r="24" s="25" customFormat="true" ht="34.3" hidden="false" customHeight="false" outlineLevel="0" collapsed="false">
      <c r="B24" s="63" t="s">
        <v>142</v>
      </c>
      <c r="C24" s="66" t="s">
        <v>143</v>
      </c>
      <c r="D24" s="28" t="s">
        <v>125</v>
      </c>
      <c r="E24" s="65"/>
    </row>
    <row r="25" s="25" customFormat="true" ht="22.5" hidden="false" customHeight="true" outlineLevel="0" collapsed="false">
      <c r="B25" s="63" t="s">
        <v>144</v>
      </c>
      <c r="C25" s="64" t="s">
        <v>145</v>
      </c>
      <c r="D25" s="28" t="s">
        <v>125</v>
      </c>
      <c r="E25" s="65"/>
    </row>
    <row r="26" s="25" customFormat="true" ht="22.5" hidden="false" customHeight="true" outlineLevel="0" collapsed="false">
      <c r="B26" s="63" t="s">
        <v>146</v>
      </c>
      <c r="C26" s="64" t="s">
        <v>147</v>
      </c>
      <c r="D26" s="28" t="s">
        <v>125</v>
      </c>
      <c r="E26" s="65"/>
    </row>
    <row r="27" s="25" customFormat="true" ht="22.5" hidden="false" customHeight="true" outlineLevel="0" collapsed="false">
      <c r="B27" s="63" t="s">
        <v>148</v>
      </c>
      <c r="C27" s="64" t="s">
        <v>149</v>
      </c>
      <c r="D27" s="28" t="s">
        <v>125</v>
      </c>
      <c r="E27" s="65"/>
    </row>
    <row r="28" s="25" customFormat="true" ht="22.5" hidden="false" customHeight="true" outlineLevel="0" collapsed="false">
      <c r="B28" s="63" t="s">
        <v>150</v>
      </c>
      <c r="C28" s="64" t="s">
        <v>151</v>
      </c>
      <c r="D28" s="28" t="s">
        <v>125</v>
      </c>
      <c r="E28" s="65"/>
    </row>
    <row r="29" s="25" customFormat="true" ht="22.5" hidden="false" customHeight="true" outlineLevel="0" collapsed="false">
      <c r="B29" s="63" t="s">
        <v>152</v>
      </c>
      <c r="C29" s="64" t="s">
        <v>153</v>
      </c>
      <c r="D29" s="28" t="s">
        <v>125</v>
      </c>
      <c r="E29" s="65"/>
    </row>
    <row r="30" s="25" customFormat="true" ht="22.5" hidden="false" customHeight="true" outlineLevel="0" collapsed="false">
      <c r="B30" s="63" t="s">
        <v>154</v>
      </c>
      <c r="C30" s="64" t="s">
        <v>155</v>
      </c>
      <c r="D30" s="28" t="s">
        <v>125</v>
      </c>
      <c r="E30" s="65"/>
    </row>
    <row r="31" s="25" customFormat="true" ht="22.5" hidden="false" customHeight="true" outlineLevel="0" collapsed="false">
      <c r="B31" s="63" t="s">
        <v>156</v>
      </c>
      <c r="C31" s="64" t="s">
        <v>157</v>
      </c>
      <c r="D31" s="28" t="s">
        <v>125</v>
      </c>
      <c r="E31" s="65"/>
    </row>
    <row r="32" s="25" customFormat="true" ht="22.5" hidden="false" customHeight="true" outlineLevel="0" collapsed="false">
      <c r="B32" s="63" t="s">
        <v>158</v>
      </c>
      <c r="C32" s="64" t="s">
        <v>159</v>
      </c>
      <c r="D32" s="28" t="s">
        <v>125</v>
      </c>
      <c r="E32" s="65"/>
    </row>
    <row r="33" s="25" customFormat="true" ht="22.5" hidden="false" customHeight="true" outlineLevel="0" collapsed="false">
      <c r="B33" s="63" t="s">
        <v>160</v>
      </c>
      <c r="C33" s="64" t="s">
        <v>161</v>
      </c>
      <c r="D33" s="28" t="s">
        <v>125</v>
      </c>
      <c r="E33" s="65"/>
    </row>
    <row r="34" s="25" customFormat="true" ht="22.5" hidden="false" customHeight="true" outlineLevel="0" collapsed="false">
      <c r="B34" s="63" t="s">
        <v>162</v>
      </c>
      <c r="C34" s="64" t="s">
        <v>163</v>
      </c>
      <c r="D34" s="28" t="s">
        <v>125</v>
      </c>
      <c r="E34" s="65"/>
    </row>
    <row r="35" s="25" customFormat="true" ht="22.5" hidden="false" customHeight="true" outlineLevel="0" collapsed="false">
      <c r="B35" s="63" t="s">
        <v>164</v>
      </c>
      <c r="C35" s="64" t="s">
        <v>165</v>
      </c>
      <c r="D35" s="28" t="s">
        <v>125</v>
      </c>
      <c r="E35" s="65"/>
    </row>
    <row r="36" s="25" customFormat="true" ht="22.5" hidden="false" customHeight="true" outlineLevel="0" collapsed="false">
      <c r="B36" s="63" t="s">
        <v>166</v>
      </c>
      <c r="C36" s="64" t="s">
        <v>167</v>
      </c>
      <c r="D36" s="28" t="s">
        <v>125</v>
      </c>
      <c r="E36" s="65"/>
    </row>
    <row r="37" s="25" customFormat="true" ht="22.5" hidden="false" customHeight="true" outlineLevel="0" collapsed="false">
      <c r="B37" s="63" t="s">
        <v>168</v>
      </c>
      <c r="C37" s="64" t="s">
        <v>169</v>
      </c>
      <c r="D37" s="28" t="s">
        <v>125</v>
      </c>
      <c r="E37" s="65"/>
    </row>
    <row r="38" s="25" customFormat="true" ht="22.5" hidden="false" customHeight="true" outlineLevel="0" collapsed="false">
      <c r="B38" s="63" t="s">
        <v>170</v>
      </c>
      <c r="C38" s="64" t="s">
        <v>171</v>
      </c>
      <c r="D38" s="28" t="s">
        <v>125</v>
      </c>
      <c r="E38" s="65"/>
    </row>
    <row r="39" s="25" customFormat="true" ht="22.5" hidden="false" customHeight="true" outlineLevel="0" collapsed="false">
      <c r="B39" s="63" t="s">
        <v>172</v>
      </c>
      <c r="C39" s="64" t="s">
        <v>173</v>
      </c>
      <c r="D39" s="28" t="s">
        <v>125</v>
      </c>
      <c r="E39" s="65"/>
    </row>
    <row r="40" s="25" customFormat="true" ht="22.5" hidden="false" customHeight="true" outlineLevel="0" collapsed="false">
      <c r="B40" s="63" t="s">
        <v>174</v>
      </c>
      <c r="C40" s="64" t="s">
        <v>175</v>
      </c>
      <c r="D40" s="28" t="s">
        <v>125</v>
      </c>
      <c r="E40" s="65"/>
    </row>
    <row r="41" s="15" customFormat="true" ht="39.6" hidden="false" customHeight="true" outlineLevel="0" collapsed="false">
      <c r="B41" s="16" t="s">
        <v>176</v>
      </c>
      <c r="C41" s="62" t="s">
        <v>177</v>
      </c>
      <c r="D41" s="62"/>
      <c r="E41" s="62"/>
    </row>
    <row r="42" s="67" customFormat="true" ht="22.5" hidden="false" customHeight="true" outlineLevel="0" collapsed="false">
      <c r="B42" s="63" t="s">
        <v>178</v>
      </c>
      <c r="C42" s="64" t="s">
        <v>179</v>
      </c>
      <c r="D42" s="28" t="s">
        <v>125</v>
      </c>
      <c r="E42" s="65"/>
    </row>
    <row r="43" s="67" customFormat="true" ht="22.5" hidden="false" customHeight="true" outlineLevel="0" collapsed="false">
      <c r="B43" s="63" t="s">
        <v>180</v>
      </c>
      <c r="C43" s="64" t="s">
        <v>181</v>
      </c>
      <c r="D43" s="28" t="s">
        <v>38</v>
      </c>
      <c r="E43" s="65"/>
    </row>
    <row r="44" s="67" customFormat="true" ht="22.5" hidden="false" customHeight="true" outlineLevel="0" collapsed="false">
      <c r="B44" s="63" t="s">
        <v>182</v>
      </c>
      <c r="C44" s="64" t="s">
        <v>183</v>
      </c>
      <c r="D44" s="28" t="s">
        <v>27</v>
      </c>
      <c r="E44" s="65"/>
    </row>
    <row r="45" s="67" customFormat="true" ht="22.5" hidden="false" customHeight="true" outlineLevel="0" collapsed="false">
      <c r="B45" s="63" t="s">
        <v>184</v>
      </c>
      <c r="C45" s="64" t="s">
        <v>185</v>
      </c>
      <c r="D45" s="28" t="s">
        <v>31</v>
      </c>
      <c r="E45" s="65"/>
    </row>
    <row r="46" s="67" customFormat="true" ht="22.5" hidden="false" customHeight="true" outlineLevel="0" collapsed="false">
      <c r="B46" s="63" t="s">
        <v>186</v>
      </c>
      <c r="C46" s="64" t="s">
        <v>187</v>
      </c>
      <c r="D46" s="28" t="s">
        <v>42</v>
      </c>
      <c r="E46" s="65"/>
    </row>
    <row r="47" s="67" customFormat="true" ht="22.5" hidden="false" customHeight="true" outlineLevel="0" collapsed="false">
      <c r="B47" s="63" t="s">
        <v>188</v>
      </c>
      <c r="C47" s="64" t="s">
        <v>189</v>
      </c>
      <c r="D47" s="28" t="s">
        <v>190</v>
      </c>
      <c r="E47" s="65"/>
    </row>
    <row r="48" s="67" customFormat="true" ht="22.5" hidden="false" customHeight="true" outlineLevel="0" collapsed="false">
      <c r="B48" s="63" t="s">
        <v>191</v>
      </c>
      <c r="C48" s="64" t="s">
        <v>192</v>
      </c>
      <c r="D48" s="28" t="s">
        <v>193</v>
      </c>
      <c r="E48" s="65"/>
    </row>
    <row r="49" s="67" customFormat="true" ht="22.5" hidden="false" customHeight="true" outlineLevel="0" collapsed="false">
      <c r="B49" s="63" t="s">
        <v>194</v>
      </c>
      <c r="C49" s="64" t="s">
        <v>195</v>
      </c>
      <c r="D49" s="28" t="s">
        <v>47</v>
      </c>
      <c r="E49" s="65"/>
    </row>
    <row r="50" s="15" customFormat="true" ht="39.6" hidden="false" customHeight="true" outlineLevel="0" collapsed="false">
      <c r="B50" s="16" t="s">
        <v>196</v>
      </c>
      <c r="C50" s="62" t="s">
        <v>197</v>
      </c>
      <c r="D50" s="62"/>
      <c r="E50" s="62"/>
    </row>
    <row r="51" s="67" customFormat="true" ht="22.5" hidden="false" customHeight="true" outlineLevel="0" collapsed="false">
      <c r="B51" s="63" t="s">
        <v>198</v>
      </c>
      <c r="C51" s="64" t="s">
        <v>199</v>
      </c>
      <c r="D51" s="28" t="s">
        <v>125</v>
      </c>
      <c r="E51" s="65"/>
    </row>
    <row r="52" s="67" customFormat="true" ht="22.5" hidden="false" customHeight="true" outlineLevel="0" collapsed="false">
      <c r="B52" s="63" t="s">
        <v>200</v>
      </c>
      <c r="C52" s="64" t="s">
        <v>201</v>
      </c>
      <c r="D52" s="28" t="s">
        <v>125</v>
      </c>
      <c r="E52" s="65"/>
    </row>
    <row r="53" s="67" customFormat="true" ht="22.5" hidden="false" customHeight="true" outlineLevel="0" collapsed="false">
      <c r="B53" s="63" t="s">
        <v>202</v>
      </c>
      <c r="C53" s="64" t="s">
        <v>203</v>
      </c>
      <c r="D53" s="28" t="s">
        <v>125</v>
      </c>
      <c r="E53" s="65"/>
    </row>
    <row r="54" s="67" customFormat="true" ht="22.5" hidden="false" customHeight="true" outlineLevel="0" collapsed="false">
      <c r="B54" s="63" t="s">
        <v>204</v>
      </c>
      <c r="C54" s="64" t="s">
        <v>205</v>
      </c>
      <c r="D54" s="28" t="s">
        <v>125</v>
      </c>
      <c r="E54" s="65"/>
    </row>
    <row r="55" s="67" customFormat="true" ht="22.5" hidden="false" customHeight="true" outlineLevel="0" collapsed="false">
      <c r="B55" s="63" t="s">
        <v>206</v>
      </c>
      <c r="C55" s="64" t="s">
        <v>207</v>
      </c>
      <c r="D55" s="28" t="s">
        <v>125</v>
      </c>
      <c r="E55" s="65"/>
    </row>
    <row r="56" s="67" customFormat="true" ht="22.5" hidden="false" customHeight="true" outlineLevel="0" collapsed="false">
      <c r="B56" s="63" t="s">
        <v>208</v>
      </c>
      <c r="C56" s="64" t="s">
        <v>209</v>
      </c>
      <c r="D56" s="28" t="s">
        <v>125</v>
      </c>
      <c r="E56" s="65"/>
    </row>
    <row r="57" s="67" customFormat="true" ht="22.5" hidden="false" customHeight="true" outlineLevel="0" collapsed="false">
      <c r="B57" s="63" t="s">
        <v>210</v>
      </c>
      <c r="C57" s="64" t="s">
        <v>211</v>
      </c>
      <c r="D57" s="28" t="s">
        <v>125</v>
      </c>
      <c r="E57" s="65"/>
    </row>
    <row r="58" s="67" customFormat="true" ht="22.5" hidden="false" customHeight="true" outlineLevel="0" collapsed="false">
      <c r="B58" s="63" t="s">
        <v>212</v>
      </c>
      <c r="C58" s="64" t="s">
        <v>213</v>
      </c>
      <c r="D58" s="28" t="s">
        <v>125</v>
      </c>
      <c r="E58" s="65"/>
    </row>
    <row r="59" s="67" customFormat="true" ht="22.5" hidden="false" customHeight="true" outlineLevel="0" collapsed="false">
      <c r="B59" s="63" t="s">
        <v>214</v>
      </c>
      <c r="C59" s="64" t="s">
        <v>215</v>
      </c>
      <c r="D59" s="28" t="s">
        <v>125</v>
      </c>
      <c r="E59" s="65"/>
    </row>
    <row r="60" s="67" customFormat="true" ht="22.5" hidden="false" customHeight="true" outlineLevel="0" collapsed="false">
      <c r="B60" s="63" t="s">
        <v>216</v>
      </c>
      <c r="C60" s="64" t="s">
        <v>217</v>
      </c>
      <c r="D60" s="28" t="s">
        <v>125</v>
      </c>
      <c r="E60" s="65"/>
    </row>
    <row r="61" s="67" customFormat="true" ht="22.5" hidden="false" customHeight="true" outlineLevel="0" collapsed="false">
      <c r="B61" s="63" t="s">
        <v>218</v>
      </c>
      <c r="C61" s="64" t="s">
        <v>219</v>
      </c>
      <c r="D61" s="28" t="s">
        <v>125</v>
      </c>
      <c r="E61" s="65"/>
    </row>
    <row r="62" s="67" customFormat="true" ht="22.5" hidden="false" customHeight="true" outlineLevel="0" collapsed="false">
      <c r="B62" s="63" t="s">
        <v>220</v>
      </c>
      <c r="C62" s="64" t="s">
        <v>221</v>
      </c>
      <c r="D62" s="28" t="s">
        <v>125</v>
      </c>
      <c r="E62" s="65"/>
    </row>
    <row r="63" s="67" customFormat="true" ht="22.5" hidden="false" customHeight="true" outlineLevel="0" collapsed="false">
      <c r="B63" s="63" t="s">
        <v>222</v>
      </c>
      <c r="C63" s="64" t="s">
        <v>223</v>
      </c>
      <c r="D63" s="28" t="s">
        <v>125</v>
      </c>
      <c r="E63" s="65"/>
    </row>
    <row r="64" s="67" customFormat="true" ht="22.5" hidden="false" customHeight="true" outlineLevel="0" collapsed="false">
      <c r="B64" s="63" t="s">
        <v>224</v>
      </c>
      <c r="C64" s="64" t="s">
        <v>225</v>
      </c>
      <c r="D64" s="28" t="s">
        <v>125</v>
      </c>
      <c r="E64" s="65"/>
    </row>
    <row r="65" s="15" customFormat="true" ht="39.6" hidden="false" customHeight="true" outlineLevel="0" collapsed="false">
      <c r="B65" s="16" t="s">
        <v>226</v>
      </c>
      <c r="C65" s="62" t="s">
        <v>227</v>
      </c>
      <c r="D65" s="62"/>
      <c r="E65" s="62"/>
    </row>
    <row r="66" s="67" customFormat="true" ht="22.5" hidden="false" customHeight="true" outlineLevel="0" collapsed="false">
      <c r="B66" s="63" t="s">
        <v>228</v>
      </c>
      <c r="C66" s="64" t="s">
        <v>229</v>
      </c>
      <c r="D66" s="28" t="s">
        <v>125</v>
      </c>
      <c r="E66" s="65"/>
    </row>
    <row r="67" s="67" customFormat="true" ht="22.5" hidden="false" customHeight="true" outlineLevel="0" collapsed="false">
      <c r="B67" s="63" t="s">
        <v>230</v>
      </c>
      <c r="C67" s="64" t="s">
        <v>231</v>
      </c>
      <c r="D67" s="28" t="s">
        <v>125</v>
      </c>
      <c r="E67" s="65"/>
    </row>
    <row r="68" s="67" customFormat="true" ht="22.5" hidden="false" customHeight="true" outlineLevel="0" collapsed="false">
      <c r="B68" s="63" t="s">
        <v>232</v>
      </c>
      <c r="C68" s="64" t="s">
        <v>233</v>
      </c>
      <c r="D68" s="28" t="s">
        <v>125</v>
      </c>
      <c r="E68" s="65"/>
    </row>
    <row r="69" s="67" customFormat="true" ht="22.5" hidden="false" customHeight="true" outlineLevel="0" collapsed="false">
      <c r="B69" s="63" t="s">
        <v>234</v>
      </c>
      <c r="C69" s="64" t="s">
        <v>235</v>
      </c>
      <c r="D69" s="28" t="s">
        <v>125</v>
      </c>
      <c r="E69" s="65"/>
    </row>
    <row r="70" s="67" customFormat="true" ht="22.5" hidden="false" customHeight="true" outlineLevel="0" collapsed="false">
      <c r="B70" s="63" t="s">
        <v>236</v>
      </c>
      <c r="C70" s="64" t="s">
        <v>237</v>
      </c>
      <c r="D70" s="28" t="s">
        <v>125</v>
      </c>
      <c r="E70" s="65"/>
    </row>
    <row r="71" s="67" customFormat="true" ht="22.5" hidden="false" customHeight="true" outlineLevel="0" collapsed="false">
      <c r="B71" s="63" t="s">
        <v>238</v>
      </c>
      <c r="C71" s="64" t="s">
        <v>239</v>
      </c>
      <c r="D71" s="28" t="s">
        <v>125</v>
      </c>
      <c r="E71" s="65"/>
    </row>
    <row r="72" s="67" customFormat="true" ht="22.5" hidden="false" customHeight="true" outlineLevel="0" collapsed="false">
      <c r="B72" s="63" t="s">
        <v>240</v>
      </c>
      <c r="C72" s="64" t="s">
        <v>241</v>
      </c>
      <c r="D72" s="28" t="s">
        <v>125</v>
      </c>
      <c r="E72" s="65"/>
    </row>
    <row r="73" s="67" customFormat="true" ht="22.5" hidden="false" customHeight="true" outlineLevel="0" collapsed="false">
      <c r="B73" s="63" t="s">
        <v>242</v>
      </c>
      <c r="C73" s="64" t="s">
        <v>243</v>
      </c>
      <c r="D73" s="28" t="s">
        <v>125</v>
      </c>
      <c r="E73" s="65"/>
    </row>
    <row r="74" s="67" customFormat="true" ht="22.5" hidden="false" customHeight="true" outlineLevel="0" collapsed="false">
      <c r="B74" s="63" t="s">
        <v>244</v>
      </c>
      <c r="C74" s="64" t="s">
        <v>245</v>
      </c>
      <c r="D74" s="28" t="s">
        <v>125</v>
      </c>
      <c r="E74" s="65"/>
    </row>
    <row r="75" s="67" customFormat="true" ht="22.5" hidden="false" customHeight="true" outlineLevel="0" collapsed="false">
      <c r="B75" s="63" t="s">
        <v>246</v>
      </c>
      <c r="C75" s="64" t="s">
        <v>247</v>
      </c>
      <c r="D75" s="28" t="s">
        <v>125</v>
      </c>
      <c r="E75" s="65"/>
    </row>
    <row r="76" s="67" customFormat="true" ht="22.5" hidden="false" customHeight="true" outlineLevel="0" collapsed="false">
      <c r="B76" s="63" t="s">
        <v>248</v>
      </c>
      <c r="C76" s="64" t="s">
        <v>249</v>
      </c>
      <c r="D76" s="28" t="s">
        <v>125</v>
      </c>
      <c r="E76" s="65"/>
    </row>
    <row r="77" s="67" customFormat="true" ht="22.5" hidden="false" customHeight="true" outlineLevel="0" collapsed="false">
      <c r="B77" s="63" t="s">
        <v>250</v>
      </c>
      <c r="C77" s="64" t="s">
        <v>251</v>
      </c>
      <c r="D77" s="28" t="s">
        <v>125</v>
      </c>
      <c r="E77" s="65"/>
    </row>
    <row r="78" s="67" customFormat="true" ht="22.5" hidden="false" customHeight="true" outlineLevel="0" collapsed="false">
      <c r="B78" s="63" t="s">
        <v>252</v>
      </c>
      <c r="C78" s="64" t="s">
        <v>253</v>
      </c>
      <c r="D78" s="28" t="s">
        <v>125</v>
      </c>
      <c r="E78" s="65"/>
    </row>
    <row r="79" s="67" customFormat="true" ht="22.5" hidden="false" customHeight="true" outlineLevel="0" collapsed="false">
      <c r="B79" s="63" t="s">
        <v>254</v>
      </c>
      <c r="C79" s="64" t="s">
        <v>255</v>
      </c>
      <c r="D79" s="28" t="s">
        <v>125</v>
      </c>
      <c r="E79" s="65"/>
    </row>
    <row r="80" s="67" customFormat="true" ht="22.5" hidden="false" customHeight="true" outlineLevel="0" collapsed="false">
      <c r="B80" s="63" t="s">
        <v>256</v>
      </c>
      <c r="C80" s="64" t="s">
        <v>257</v>
      </c>
      <c r="D80" s="28" t="s">
        <v>125</v>
      </c>
      <c r="E80" s="65"/>
    </row>
    <row r="81" s="67" customFormat="true" ht="22.5" hidden="false" customHeight="true" outlineLevel="0" collapsed="false">
      <c r="B81" s="63" t="s">
        <v>258</v>
      </c>
      <c r="C81" s="64" t="s">
        <v>259</v>
      </c>
      <c r="D81" s="28" t="s">
        <v>125</v>
      </c>
      <c r="E81" s="65"/>
    </row>
    <row r="82" s="67" customFormat="true" ht="22.5" hidden="false" customHeight="true" outlineLevel="0" collapsed="false">
      <c r="B82" s="63" t="s">
        <v>260</v>
      </c>
      <c r="C82" s="64" t="s">
        <v>261</v>
      </c>
      <c r="D82" s="28" t="s">
        <v>125</v>
      </c>
      <c r="E82" s="65"/>
    </row>
    <row r="83" s="67" customFormat="true" ht="22.5" hidden="false" customHeight="true" outlineLevel="0" collapsed="false">
      <c r="B83" s="63" t="s">
        <v>262</v>
      </c>
      <c r="C83" s="64" t="s">
        <v>263</v>
      </c>
      <c r="D83" s="28" t="s">
        <v>125</v>
      </c>
      <c r="E83" s="65"/>
    </row>
    <row r="84" s="67" customFormat="true" ht="22.5" hidden="false" customHeight="true" outlineLevel="0" collapsed="false">
      <c r="B84" s="63" t="s">
        <v>264</v>
      </c>
      <c r="C84" s="64" t="s">
        <v>265</v>
      </c>
      <c r="D84" s="28" t="s">
        <v>125</v>
      </c>
      <c r="E84" s="65"/>
    </row>
    <row r="85" s="67" customFormat="true" ht="22.5" hidden="false" customHeight="true" outlineLevel="0" collapsed="false">
      <c r="B85" s="63" t="s">
        <v>266</v>
      </c>
      <c r="C85" s="64" t="s">
        <v>267</v>
      </c>
      <c r="D85" s="28" t="s">
        <v>125</v>
      </c>
      <c r="E85" s="65"/>
    </row>
    <row r="86" s="67" customFormat="true" ht="22.5" hidden="false" customHeight="true" outlineLevel="0" collapsed="false">
      <c r="B86" s="63" t="s">
        <v>268</v>
      </c>
      <c r="C86" s="64" t="s">
        <v>269</v>
      </c>
      <c r="D86" s="28" t="s">
        <v>125</v>
      </c>
      <c r="E86" s="65"/>
    </row>
    <row r="87" s="67" customFormat="true" ht="22.5" hidden="false" customHeight="true" outlineLevel="0" collapsed="false">
      <c r="B87" s="63" t="s">
        <v>270</v>
      </c>
      <c r="C87" s="64" t="s">
        <v>271</v>
      </c>
      <c r="D87" s="28" t="s">
        <v>125</v>
      </c>
      <c r="E87" s="65"/>
    </row>
    <row r="88" s="67" customFormat="true" ht="22.5" hidden="false" customHeight="true" outlineLevel="0" collapsed="false">
      <c r="B88" s="63" t="s">
        <v>272</v>
      </c>
      <c r="C88" s="64" t="s">
        <v>273</v>
      </c>
      <c r="D88" s="28" t="s">
        <v>125</v>
      </c>
      <c r="E88" s="65"/>
    </row>
    <row r="89" s="67" customFormat="true" ht="22.5" hidden="false" customHeight="true" outlineLevel="0" collapsed="false">
      <c r="B89" s="63" t="s">
        <v>274</v>
      </c>
      <c r="C89" s="64" t="s">
        <v>275</v>
      </c>
      <c r="D89" s="28" t="s">
        <v>125</v>
      </c>
      <c r="E89" s="65"/>
    </row>
    <row r="90" s="67" customFormat="true" ht="22.5" hidden="false" customHeight="true" outlineLevel="0" collapsed="false">
      <c r="B90" s="63" t="s">
        <v>276</v>
      </c>
      <c r="C90" s="64" t="s">
        <v>277</v>
      </c>
      <c r="D90" s="28" t="s">
        <v>125</v>
      </c>
      <c r="E90" s="65"/>
    </row>
    <row r="91" s="67" customFormat="true" ht="22.5" hidden="false" customHeight="true" outlineLevel="0" collapsed="false">
      <c r="B91" s="63" t="s">
        <v>278</v>
      </c>
      <c r="C91" s="64" t="s">
        <v>279</v>
      </c>
      <c r="D91" s="28" t="s">
        <v>125</v>
      </c>
      <c r="E91" s="65"/>
    </row>
    <row r="92" s="67" customFormat="true" ht="22.5" hidden="false" customHeight="true" outlineLevel="0" collapsed="false">
      <c r="B92" s="63" t="s">
        <v>280</v>
      </c>
      <c r="C92" s="64" t="s">
        <v>281</v>
      </c>
      <c r="D92" s="28" t="s">
        <v>125</v>
      </c>
      <c r="E92" s="65"/>
    </row>
    <row r="93" s="67" customFormat="true" ht="22.5" hidden="false" customHeight="true" outlineLevel="0" collapsed="false">
      <c r="B93" s="63" t="s">
        <v>282</v>
      </c>
      <c r="C93" s="64" t="s">
        <v>283</v>
      </c>
      <c r="D93" s="28" t="s">
        <v>125</v>
      </c>
      <c r="E93" s="65"/>
    </row>
    <row r="94" s="67" customFormat="true" ht="22.5" hidden="false" customHeight="true" outlineLevel="0" collapsed="false">
      <c r="B94" s="63" t="s">
        <v>284</v>
      </c>
      <c r="C94" s="64" t="s">
        <v>285</v>
      </c>
      <c r="D94" s="28" t="s">
        <v>125</v>
      </c>
      <c r="E94" s="65"/>
    </row>
    <row r="95" s="67" customFormat="true" ht="22.5" hidden="false" customHeight="true" outlineLevel="0" collapsed="false">
      <c r="B95" s="63" t="s">
        <v>286</v>
      </c>
      <c r="C95" s="64" t="s">
        <v>287</v>
      </c>
      <c r="D95" s="28" t="s">
        <v>125</v>
      </c>
      <c r="E95" s="65"/>
    </row>
    <row r="96" s="67" customFormat="true" ht="22.5" hidden="false" customHeight="true" outlineLevel="0" collapsed="false">
      <c r="B96" s="63" t="s">
        <v>288</v>
      </c>
      <c r="C96" s="64" t="s">
        <v>289</v>
      </c>
      <c r="D96" s="28" t="s">
        <v>125</v>
      </c>
      <c r="E96" s="65"/>
    </row>
    <row r="97" s="67" customFormat="true" ht="22.5" hidden="false" customHeight="true" outlineLevel="0" collapsed="false">
      <c r="B97" s="63" t="s">
        <v>290</v>
      </c>
      <c r="C97" s="64" t="s">
        <v>291</v>
      </c>
      <c r="D97" s="28" t="s">
        <v>125</v>
      </c>
      <c r="E97" s="65"/>
    </row>
    <row r="98" s="67" customFormat="true" ht="22.5" hidden="false" customHeight="true" outlineLevel="0" collapsed="false">
      <c r="B98" s="63" t="s">
        <v>292</v>
      </c>
      <c r="C98" s="64" t="s">
        <v>293</v>
      </c>
      <c r="D98" s="28" t="s">
        <v>125</v>
      </c>
      <c r="E98" s="65"/>
    </row>
    <row r="99" s="67" customFormat="true" ht="22.5" hidden="false" customHeight="true" outlineLevel="0" collapsed="false">
      <c r="B99" s="63" t="s">
        <v>294</v>
      </c>
      <c r="C99" s="64" t="s">
        <v>295</v>
      </c>
      <c r="D99" s="28" t="s">
        <v>125</v>
      </c>
      <c r="E99" s="65"/>
    </row>
    <row r="100" s="72" customFormat="true" ht="17.9" hidden="false" customHeight="false" outlineLevel="0" collapsed="false">
      <c r="A100" s="68"/>
      <c r="B100" s="69"/>
      <c r="C100" s="70"/>
      <c r="D100" s="41" t="n">
        <f aca="false">COUNTA(D3:D99)</f>
        <v>93</v>
      </c>
      <c r="E100" s="71" t="s">
        <v>296</v>
      </c>
    </row>
    <row r="101" s="72" customFormat="true" ht="15" hidden="false" customHeight="false" outlineLevel="0" collapsed="false">
      <c r="A101" s="73"/>
      <c r="B101" s="73"/>
      <c r="C101" s="74"/>
      <c r="D101" s="69"/>
      <c r="E101" s="73"/>
    </row>
    <row r="102" s="72" customFormat="true" ht="15" hidden="false" customHeight="false" outlineLevel="0" collapsed="false">
      <c r="A102" s="73"/>
      <c r="B102" s="73"/>
      <c r="C102" s="74"/>
      <c r="D102" s="69"/>
      <c r="E102" s="73"/>
    </row>
    <row r="103" s="72" customFormat="true" ht="15" hidden="false" customHeight="false" outlineLevel="0" collapsed="false">
      <c r="A103" s="73"/>
      <c r="B103" s="73"/>
      <c r="C103" s="74"/>
      <c r="D103" s="69"/>
      <c r="E103" s="73"/>
    </row>
    <row r="104" s="72" customFormat="true" ht="15" hidden="false" customHeight="false" outlineLevel="0" collapsed="false">
      <c r="A104" s="73"/>
      <c r="B104" s="73"/>
      <c r="C104" s="74"/>
      <c r="D104" s="69"/>
      <c r="E104" s="73"/>
    </row>
    <row r="105" s="72" customFormat="true" ht="15" hidden="false" customHeight="false" outlineLevel="0" collapsed="false">
      <c r="A105" s="73"/>
      <c r="B105" s="73"/>
      <c r="C105" s="74"/>
      <c r="D105" s="69"/>
      <c r="E105" s="73"/>
    </row>
    <row r="106" s="72" customFormat="true" ht="15" hidden="false" customHeight="false" outlineLevel="0" collapsed="false">
      <c r="A106" s="73"/>
      <c r="B106" s="73"/>
      <c r="C106" s="74"/>
      <c r="D106" s="69"/>
      <c r="E106" s="73"/>
    </row>
    <row r="107" s="72" customFormat="true" ht="15" hidden="false" customHeight="false" outlineLevel="0" collapsed="false">
      <c r="A107" s="73"/>
      <c r="B107" s="73"/>
      <c r="C107" s="74"/>
      <c r="D107" s="69"/>
      <c r="E107" s="73"/>
    </row>
    <row r="108" s="72" customFormat="true" ht="15" hidden="false" customHeight="false" outlineLevel="0" collapsed="false">
      <c r="A108" s="73"/>
      <c r="B108" s="73"/>
      <c r="C108" s="74"/>
      <c r="D108" s="69"/>
      <c r="E108" s="73"/>
    </row>
    <row r="109" s="72" customFormat="true" ht="15" hidden="false" customHeight="false" outlineLevel="0" collapsed="false">
      <c r="A109" s="73"/>
      <c r="B109" s="73"/>
      <c r="C109" s="74"/>
      <c r="D109" s="69"/>
      <c r="E109" s="73"/>
    </row>
    <row r="110" s="72" customFormat="true" ht="15" hidden="false" customHeight="false" outlineLevel="0" collapsed="false">
      <c r="A110" s="73"/>
      <c r="B110" s="73"/>
      <c r="C110" s="74"/>
      <c r="D110" s="69"/>
      <c r="E110" s="73"/>
    </row>
  </sheetData>
  <mergeCells count="5">
    <mergeCell ref="B1:E1"/>
    <mergeCell ref="C3:E3"/>
    <mergeCell ref="C41:E41"/>
    <mergeCell ref="C50:E50"/>
    <mergeCell ref="C65:E65"/>
  </mergeCells>
  <conditionalFormatting sqref="D66:D99">
    <cfRule type="containsText" priority="10" operator="containsText" aboveAverage="0" equalAverage="0" bottom="0" percent="0" rank="0" text="Initial" dxfId="262">
      <formula>NOT(ISERROR(SEARCH("Initial",D66)))</formula>
    </cfRule>
    <cfRule type="containsText" priority="11" operator="containsText" aboveAverage="0" equalAverage="0" bottom="0" percent="0" rank="0" text="Nonexistent" dxfId="263">
      <formula>NOT(ISERROR(SEARCH("Nonexistent",D66)))</formula>
    </cfRule>
    <cfRule type="expression" priority="12" aboveAverage="0" equalAverage="0" bottom="0" percent="0" rank="0" text="" dxfId="264">
      <formula>_xlfn.ORG.OPENOFFICE.STYLE(VLOOKUP(D66,#ref!,2,0))</formula>
    </cfRule>
  </conditionalFormatting>
  <conditionalFormatting sqref="D51:D64">
    <cfRule type="containsText" priority="21" operator="containsText" aboveAverage="0" equalAverage="0" bottom="0" percent="0" rank="0" text="Initial" dxfId="273">
      <formula>NOT(ISERROR(SEARCH("Initial",D51)))</formula>
    </cfRule>
    <cfRule type="containsText" priority="22" operator="containsText" aboveAverage="0" equalAverage="0" bottom="0" percent="0" rank="0" text="Nonexistent" dxfId="274">
      <formula>NOT(ISERROR(SEARCH("Nonexistent",D51)))</formula>
    </cfRule>
    <cfRule type="expression" priority="23" aboveAverage="0" equalAverage="0" bottom="0" percent="0" rank="0" text="" dxfId="275">
      <formula>_xlfn.ORG.OPENOFFICE.STYLE(VLOOKUP(D51,#ref!,2,0))</formula>
    </cfRule>
  </conditionalFormatting>
  <conditionalFormatting sqref="D4:D40">
    <cfRule type="containsText" priority="32" operator="containsText" aboveAverage="0" equalAverage="0" bottom="0" percent="0" rank="0" text="Initial" dxfId="284">
      <formula>NOT(ISERROR(SEARCH("Initial",D4)))</formula>
    </cfRule>
    <cfRule type="containsText" priority="33" operator="containsText" aboveAverage="0" equalAverage="0" bottom="0" percent="0" rank="0" text="Nonexistent" dxfId="285">
      <formula>NOT(ISERROR(SEARCH("Nonexistent",D4)))</formula>
    </cfRule>
    <cfRule type="expression" priority="34" aboveAverage="0" equalAverage="0" bottom="0" percent="0" rank="0" text="" dxfId="286">
      <formula>_xlfn.ORG.OPENOFFICE.STYLE(VLOOKUP(D4,#ref!,2,0))</formula>
    </cfRule>
  </conditionalFormatting>
  <conditionalFormatting sqref="D42:D49">
    <cfRule type="containsText" priority="43" operator="containsText" aboveAverage="0" equalAverage="0" bottom="0" percent="0" rank="0" text="Initial" dxfId="295">
      <formula>NOT(ISERROR(SEARCH("Initial",D42)))</formula>
    </cfRule>
    <cfRule type="containsText" priority="44" operator="containsText" aboveAverage="0" equalAverage="0" bottom="0" percent="0" rank="0" text="Nonexistent" dxfId="296">
      <formula>NOT(ISERROR(SEARCH("Nonexistent",D42)))</formula>
    </cfRule>
    <cfRule type="expression" priority="45" aboveAverage="0" equalAverage="0" bottom="0" percent="0" rank="0" text="" dxfId="297">
      <formula>_xlfn.ORG.OPENOFFICE.STYLE(VLOOKUP(D42,#ref!,2,0))</formula>
    </cfRule>
  </conditionalFormatting>
  <dataValidations count="1">
    <dataValidation allowBlank="true" errorStyle="stop" operator="equal" promptTitle="Select status" showDropDown="false" showErrorMessage="true" showInputMessage="true" sqref="D4:D40 D42:D49 D51:D64 D66:D99" type="list">
      <formula1>Metrics!$B$3:$B$10</formula1>
      <formula2>0</formula2>
    </dataValidation>
  </dataValidations>
  <printOptions headings="false" gridLines="true" gridLinesSet="true" horizontalCentered="false" verticalCentered="false"/>
  <pageMargins left="0.39375" right="0.295138888888889" top="0.295138888888889" bottom="0.315972222222222" header="0.511811023622047" footer="0.177083333333333"/>
  <pageSetup paperSize="9" scale="100" fitToWidth="1" fitToHeight="15" pageOrder="downThenOver" orientation="portrait" blackAndWhite="false" draft="false" cellComments="none" horizontalDpi="300" verticalDpi="300" copies="1"/>
  <headerFooter differentFirst="false" differentOddEven="false">
    <oddHeader/>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2FCFF4B7-8025-4898-9C15-85FD458C9934}">
            <xm:f>Metrics!$B$10</xm:f>
            <x14:dxf>
              <font>
                <color rgb="FFFFFFFF"/>
              </font>
              <fill>
                <patternFill>
                  <bgColor theme="0" tint="-0.35"/>
                </patternFill>
              </fill>
            </x14:dxf>
          </x14:cfRule>
          <x14:cfRule type="cellIs" priority="3" operator="equal" id="{44C24365-BDD0-4DB0-8F92-2CB3A0277AB0}">
            <xm:f>Metrics!$B$3</xm:f>
            <x14:dxf>
              <font>
                <color rgb="FFD9D9D9"/>
              </font>
              <fill>
                <patternFill>
                  <bgColor theme="0"/>
                </patternFill>
              </fill>
            </x14:dxf>
          </x14:cfRule>
          <x14:cfRule type="cellIs" priority="4" operator="equal" id="{D19B42C3-C260-40E8-A541-8B2FA84E4695}">
            <xm:f>Metrics!$B$4</xm:f>
            <x14:dxf>
              <font>
                <color rgb="FFFFFFFF"/>
              </font>
              <fill>
                <patternFill>
                  <bgColor rgb="FFFF0000"/>
                </patternFill>
              </fill>
            </x14:dxf>
          </x14:cfRule>
          <x14:cfRule type="cellIs" priority="5" operator="equal" id="{D659E5EB-DB5B-49AC-8725-A9DB2AF56662}">
            <xm:f>Metrics!$B$5</xm:f>
            <x14:dxf>
              <font>
                <color rgb="FFFFFFFF"/>
              </font>
              <fill>
                <patternFill>
                  <bgColor rgb="FFC00000"/>
                </patternFill>
              </fill>
            </x14:dxf>
          </x14:cfRule>
          <x14:cfRule type="cellIs" priority="6" operator="equal" id="{C187B582-2E86-4445-BBB8-E83E1D0092E0}">
            <xm:f>Metrics!$B$6</xm:f>
            <x14:dxf>
              <font>
                <color rgb="FFFFFFFF"/>
              </font>
              <fill>
                <patternFill>
                  <bgColor theme="2" tint="-0.5"/>
                </patternFill>
              </fill>
            </x14:dxf>
          </x14:cfRule>
          <x14:cfRule type="cellIs" priority="7" operator="equal" id="{82AD1D6D-20C7-4643-B19B-9EB02E483AE0}">
            <xm:f>Metrics!$B$7</xm:f>
            <x14:dxf>
              <font>
                <color rgb="FFFFFFFF"/>
              </font>
              <fill>
                <patternFill>
                  <bgColor rgb="FFFFC000"/>
                </patternFill>
              </fill>
            </x14:dxf>
          </x14:cfRule>
          <x14:cfRule type="cellIs" priority="8" operator="equal" id="{2CA4E8FE-F3C2-403D-89B2-3F7EC5973A34}">
            <xm:f>Metrics!$B$8</xm:f>
            <x14:dxf>
              <font>
                <color rgb="FFFFFFFF"/>
              </font>
              <fill>
                <patternFill>
                  <bgColor rgb="FF92D050"/>
                </patternFill>
              </fill>
            </x14:dxf>
          </x14:cfRule>
          <x14:cfRule type="cellIs" priority="9" operator="equal" id="{107BBA5A-1116-4A21-84B7-EBC0CC831415}">
            <xm:f>Metrics!$B$9</xm:f>
            <x14:dxf>
              <font>
                <color rgb="FFFFFFFF"/>
              </font>
              <fill>
                <patternFill>
                  <bgColor rgb="FF336600"/>
                </patternFill>
              </fill>
            </x14:dxf>
          </x14:cfRule>
          <xm:sqref>D66:D99</xm:sqref>
        </x14:conditionalFormatting>
        <x14:conditionalFormatting xmlns:xm="http://schemas.microsoft.com/office/excel/2006/main">
          <x14:cfRule type="cellIs" priority="13" operator="equal" id="{50CE7A1D-8F66-49B4-9EC4-5354DA9F1029}">
            <xm:f>Metrics!$B$6</xm:f>
            <x14:dxf>
              <font>
                <color rgb="FFFFFFFF"/>
              </font>
              <fill>
                <patternFill>
                  <bgColor theme="2" tint="-0.5"/>
                </patternFill>
              </fill>
            </x14:dxf>
          </x14:cfRule>
          <x14:cfRule type="cellIs" priority="14" operator="equal" id="{53A7309B-2B51-4EBA-BFA5-EF10BABE5EF5}">
            <xm:f>Metrics!$B$10</xm:f>
            <x14:dxf>
              <font>
                <color rgb="FFFFFFFF"/>
              </font>
              <fill>
                <patternFill>
                  <bgColor theme="0" tint="-0.35"/>
                </patternFill>
              </fill>
            </x14:dxf>
          </x14:cfRule>
          <x14:cfRule type="cellIs" priority="15" operator="equal" id="{195F5C4D-2EDB-459B-B0D7-9913EF7E7E99}">
            <xm:f>Metrics!$B$9</xm:f>
            <x14:dxf>
              <font>
                <color rgb="FFFFFFFF"/>
              </font>
              <fill>
                <patternFill>
                  <bgColor rgb="FF336600"/>
                </patternFill>
              </fill>
            </x14:dxf>
          </x14:cfRule>
          <x14:cfRule type="cellIs" priority="16" operator="equal" id="{37616DCE-E733-42B0-BE80-C62310B56F9D}">
            <xm:f>Metrics!$B$8</xm:f>
            <x14:dxf>
              <font>
                <color rgb="FFFFFFFF"/>
              </font>
              <fill>
                <patternFill>
                  <bgColor rgb="FF92D050"/>
                </patternFill>
              </fill>
            </x14:dxf>
          </x14:cfRule>
          <x14:cfRule type="cellIs" priority="17" operator="equal" id="{EE732220-4614-4FEB-9ABE-E1A7B930241F}">
            <xm:f>Metrics!$B$7</xm:f>
            <x14:dxf>
              <font>
                <color rgb="FFFFFFFF"/>
              </font>
              <fill>
                <patternFill>
                  <bgColor rgb="FFFFC000"/>
                </patternFill>
              </fill>
            </x14:dxf>
          </x14:cfRule>
          <x14:cfRule type="cellIs" priority="18" operator="equal" id="{9C3C16C4-D919-419D-83C0-22ACA0DF2E51}">
            <xm:f>Metrics!$B$3</xm:f>
            <x14:dxf>
              <font>
                <color rgb="FFD9D9D9"/>
              </font>
              <fill>
                <patternFill>
                  <bgColor theme="0"/>
                </patternFill>
              </fill>
            </x14:dxf>
          </x14:cfRule>
          <x14:cfRule type="cellIs" priority="19" operator="equal" id="{6618A38A-5915-4FF0-91F3-AF5829BEAB69}">
            <xm:f>Metrics!$B$5</xm:f>
            <x14:dxf>
              <font>
                <color rgb="FFFFFFFF"/>
              </font>
              <fill>
                <patternFill>
                  <bgColor rgb="FFC00000"/>
                </patternFill>
              </fill>
            </x14:dxf>
          </x14:cfRule>
          <x14:cfRule type="cellIs" priority="20" operator="equal" id="{399871CE-B1A4-4DEE-A963-4188CBC55F81}">
            <xm:f>Metrics!$B$4</xm:f>
            <x14:dxf>
              <font>
                <color rgb="FFFFFFFF"/>
              </font>
              <fill>
                <patternFill>
                  <bgColor rgb="FFFF0000"/>
                </patternFill>
              </fill>
            </x14:dxf>
          </x14:cfRule>
          <xm:sqref>D51:D64</xm:sqref>
        </x14:conditionalFormatting>
        <x14:conditionalFormatting xmlns:xm="http://schemas.microsoft.com/office/excel/2006/main">
          <x14:cfRule type="cellIs" priority="24" operator="equal" id="{46ED3B6A-16FC-4669-89AE-525F2C40AF4D}">
            <xm:f>Metrics!$B$3</xm:f>
            <x14:dxf>
              <font>
                <color rgb="FFD9D9D9"/>
              </font>
              <fill>
                <patternFill>
                  <bgColor theme="0"/>
                </patternFill>
              </fill>
            </x14:dxf>
          </x14:cfRule>
          <x14:cfRule type="cellIs" priority="25" operator="equal" id="{84E2B639-507C-4CFB-A042-7670F8ECDEF1}">
            <xm:f>Metrics!$B$4</xm:f>
            <x14:dxf>
              <font>
                <color rgb="FFFFFFFF"/>
              </font>
              <fill>
                <patternFill>
                  <bgColor rgb="FFFF0000"/>
                </patternFill>
              </fill>
            </x14:dxf>
          </x14:cfRule>
          <x14:cfRule type="cellIs" priority="26" operator="equal" id="{62B6C912-1E56-4C9F-981F-81EE18BC47AB}">
            <xm:f>Metrics!$B$5</xm:f>
            <x14:dxf>
              <font>
                <color rgb="FFFFFFFF"/>
              </font>
              <fill>
                <patternFill>
                  <bgColor rgb="FFC00000"/>
                </patternFill>
              </fill>
            </x14:dxf>
          </x14:cfRule>
          <x14:cfRule type="cellIs" priority="27" operator="equal" id="{AC8428E9-F371-4A47-9833-50ED32ADD066}">
            <xm:f>Metrics!$B$6</xm:f>
            <x14:dxf>
              <font>
                <color rgb="FFFFFFFF"/>
              </font>
              <fill>
                <patternFill>
                  <bgColor theme="2" tint="-0.5"/>
                </patternFill>
              </fill>
            </x14:dxf>
          </x14:cfRule>
          <x14:cfRule type="cellIs" priority="28" operator="equal" id="{7F5C741A-1097-4AE9-891C-F0E2891F4AAE}">
            <xm:f>Metrics!$B$7</xm:f>
            <x14:dxf>
              <font>
                <color rgb="FFFFFFFF"/>
              </font>
              <fill>
                <patternFill>
                  <bgColor rgb="FFFFC000"/>
                </patternFill>
              </fill>
            </x14:dxf>
          </x14:cfRule>
          <x14:cfRule type="cellIs" priority="29" operator="equal" id="{90F582A8-DB97-4E3D-917B-E0DBCB256DA5}">
            <xm:f>Metrics!$B$8</xm:f>
            <x14:dxf>
              <font>
                <color rgb="FFFFFFFF"/>
              </font>
              <fill>
                <patternFill>
                  <bgColor rgb="FF92D050"/>
                </patternFill>
              </fill>
            </x14:dxf>
          </x14:cfRule>
          <x14:cfRule type="cellIs" priority="30" operator="equal" id="{5BDC8D83-584A-4D95-9440-3411F2837029}">
            <xm:f>Metrics!$B$9</xm:f>
            <x14:dxf>
              <font>
                <color rgb="FFFFFFFF"/>
              </font>
              <fill>
                <patternFill>
                  <bgColor rgb="FF336600"/>
                </patternFill>
              </fill>
            </x14:dxf>
          </x14:cfRule>
          <x14:cfRule type="cellIs" priority="31" operator="equal" id="{3F4F9070-CF17-4B57-B2CA-AC9B6639E9FD}">
            <xm:f>Metrics!$B$10</xm:f>
            <x14:dxf>
              <font>
                <color rgb="FFFFFFFF"/>
              </font>
              <fill>
                <patternFill>
                  <bgColor theme="0" tint="-0.35"/>
                </patternFill>
              </fill>
            </x14:dxf>
          </x14:cfRule>
          <xm:sqref>D4:D40</xm:sqref>
        </x14:conditionalFormatting>
        <x14:conditionalFormatting xmlns:xm="http://schemas.microsoft.com/office/excel/2006/main">
          <x14:cfRule type="cellIs" priority="35" operator="equal" id="{F900A0CE-4FC8-431A-8858-2FFBC98CF280}">
            <xm:f>Metrics!$B$10</xm:f>
            <x14:dxf>
              <font>
                <color rgb="FFFFFFFF"/>
              </font>
              <fill>
                <patternFill>
                  <bgColor theme="0" tint="-0.35"/>
                </patternFill>
              </fill>
            </x14:dxf>
          </x14:cfRule>
          <x14:cfRule type="cellIs" priority="36" operator="equal" id="{9340FBEF-A433-476B-AA88-1883429F8578}">
            <xm:f>Metrics!$B$9</xm:f>
            <x14:dxf>
              <font>
                <color rgb="FFFFFFFF"/>
              </font>
              <fill>
                <patternFill>
                  <bgColor rgb="FF336600"/>
                </patternFill>
              </fill>
            </x14:dxf>
          </x14:cfRule>
          <x14:cfRule type="cellIs" priority="37" operator="equal" id="{E915F5A0-BDD6-41F9-849F-7E9059AF5A38}">
            <xm:f>Metrics!$B$8</xm:f>
            <x14:dxf>
              <font>
                <color rgb="FFFFFFFF"/>
              </font>
              <fill>
                <patternFill>
                  <bgColor rgb="FF92D050"/>
                </patternFill>
              </fill>
            </x14:dxf>
          </x14:cfRule>
          <x14:cfRule type="cellIs" priority="38" operator="equal" id="{9282C956-9110-4DD2-8BE3-5250821D701B}">
            <xm:f>Metrics!$B$7</xm:f>
            <x14:dxf>
              <font>
                <color rgb="FFFFFFFF"/>
              </font>
              <fill>
                <patternFill>
                  <bgColor rgb="FFFFC000"/>
                </patternFill>
              </fill>
            </x14:dxf>
          </x14:cfRule>
          <x14:cfRule type="cellIs" priority="39" operator="equal" id="{C01CB169-59CB-4AE7-AD36-6D3949387647}">
            <xm:f>Metrics!$B$6</xm:f>
            <x14:dxf>
              <font>
                <color rgb="FFFFFFFF"/>
              </font>
              <fill>
                <patternFill>
                  <bgColor theme="2" tint="-0.5"/>
                </patternFill>
              </fill>
            </x14:dxf>
          </x14:cfRule>
          <x14:cfRule type="cellIs" priority="40" operator="equal" id="{AF67A930-C7D0-447E-9D8C-4B1DE8E5E03D}">
            <xm:f>Metrics!$B$5</xm:f>
            <x14:dxf>
              <font>
                <color rgb="FFFFFFFF"/>
              </font>
              <fill>
                <patternFill>
                  <bgColor rgb="FFC00000"/>
                </patternFill>
              </fill>
            </x14:dxf>
          </x14:cfRule>
          <x14:cfRule type="cellIs" priority="41" operator="equal" id="{FE65C946-3964-4FA0-9320-DC1D34CEAC81}">
            <xm:f>Metrics!$B$4</xm:f>
            <x14:dxf>
              <font>
                <color rgb="FFFFFFFF"/>
              </font>
              <fill>
                <patternFill>
                  <bgColor rgb="FFFF0000"/>
                </patternFill>
              </fill>
            </x14:dxf>
          </x14:cfRule>
          <x14:cfRule type="cellIs" priority="42" operator="equal" id="{36B98BFD-77D2-43C6-A2D8-95BBAF8639CA}">
            <xm:f>Metrics!$B$3</xm:f>
            <x14:dxf>
              <font>
                <color rgb="FFD9D9D9"/>
              </font>
              <fill>
                <patternFill>
                  <bgColor theme="0"/>
                </patternFill>
              </fill>
            </x14:dxf>
          </x14:cfRule>
          <xm:sqref>D42:D49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E31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R6" activeCellId="0" sqref="R6"/>
    </sheetView>
  </sheetViews>
  <sheetFormatPr defaultColWidth="9.171875" defaultRowHeight="14.25" zeroHeight="false" outlineLevelRow="0" outlineLevelCol="0"/>
  <cols>
    <col collapsed="false" customWidth="true" hidden="false" outlineLevel="0" max="1" min="1" style="51" width="3.23"/>
    <col collapsed="false" customWidth="true" hidden="false" outlineLevel="0" max="2" min="2" style="51" width="14.03"/>
    <col collapsed="false" customWidth="true" hidden="false" outlineLevel="0" max="3" min="3" style="51" width="31.69"/>
    <col collapsed="false" customWidth="true" hidden="false" outlineLevel="0" max="4" min="4" style="51" width="13.35"/>
    <col collapsed="false" customWidth="true" hidden="false" outlineLevel="0" max="5" min="5" style="51" width="12.95"/>
    <col collapsed="false" customWidth="false" hidden="false" outlineLevel="0" max="16384" min="6" style="51" width="9.17"/>
  </cols>
  <sheetData>
    <row r="2" s="75" customFormat="true" ht="43.5" hidden="false" customHeight="true" outlineLevel="0" collapsed="false">
      <c r="B2" s="76" t="s">
        <v>22</v>
      </c>
      <c r="C2" s="77" t="s">
        <v>297</v>
      </c>
      <c r="D2" s="78" t="s">
        <v>298</v>
      </c>
      <c r="E2" s="79" t="s">
        <v>299</v>
      </c>
    </row>
    <row r="3" s="80" customFormat="true" ht="58.5" hidden="false" customHeight="true" outlineLevel="0" collapsed="false">
      <c r="B3" s="81" t="s">
        <v>125</v>
      </c>
      <c r="C3" s="82" t="s">
        <v>300</v>
      </c>
      <c r="D3" s="83" t="n">
        <f aca="false">COUNTIF('Mandatory ISMS requirements'!$D$3:$D$60,$B3)/'Mandatory ISMS requirements'!$D$61</f>
        <v>0</v>
      </c>
      <c r="E3" s="84" t="n">
        <f aca="false">COUNTIF('Annex A controls'!$D$3:$D$99,$B3)/ControlTotal</f>
        <v>0.806451612903226</v>
      </c>
    </row>
    <row r="4" s="80" customFormat="true" ht="58.5" hidden="false" customHeight="true" outlineLevel="0" collapsed="false">
      <c r="B4" s="85" t="s">
        <v>38</v>
      </c>
      <c r="C4" s="86" t="s">
        <v>301</v>
      </c>
      <c r="D4" s="87" t="n">
        <f aca="false">COUNTIF('Mandatory ISMS requirements'!$D$3:$D$60,$B4)/'Mandatory ISMS requirements'!$D$61</f>
        <v>0.0714285714285714</v>
      </c>
      <c r="E4" s="88" t="n">
        <f aca="false">COUNTIF('Annex A controls'!$D$3:$D$99,$B4)/ControlTotal</f>
        <v>0.0645161290322581</v>
      </c>
    </row>
    <row r="5" s="80" customFormat="true" ht="58.5" hidden="false" customHeight="true" outlineLevel="0" collapsed="false">
      <c r="B5" s="85" t="s">
        <v>27</v>
      </c>
      <c r="C5" s="86" t="s">
        <v>302</v>
      </c>
      <c r="D5" s="87" t="n">
        <f aca="false">COUNTIF('Mandatory ISMS requirements'!$D$3:$D$60,$B5)/'Mandatory ISMS requirements'!$D$61</f>
        <v>0.785714285714286</v>
      </c>
      <c r="E5" s="88" t="n">
        <f aca="false">COUNTIF('Annex A controls'!$D$3:$D$99,$B5)/ControlTotal</f>
        <v>0.010752688172043</v>
      </c>
    </row>
    <row r="6" s="80" customFormat="true" ht="58.5" hidden="false" customHeight="true" outlineLevel="0" collapsed="false">
      <c r="B6" s="85" t="s">
        <v>31</v>
      </c>
      <c r="C6" s="86" t="s">
        <v>303</v>
      </c>
      <c r="D6" s="87" t="n">
        <f aca="false">COUNTIF('Mandatory ISMS requirements'!$D$3:$D$60,$B6)/'Mandatory ISMS requirements'!$D$61</f>
        <v>0.0714285714285714</v>
      </c>
      <c r="E6" s="88" t="n">
        <f aca="false">COUNTIF('Annex A controls'!$D$3:$D$99,$B6)/ControlTotal</f>
        <v>0.010752688172043</v>
      </c>
    </row>
    <row r="7" s="80" customFormat="true" ht="58.5" hidden="false" customHeight="true" outlineLevel="0" collapsed="false">
      <c r="B7" s="85" t="s">
        <v>42</v>
      </c>
      <c r="C7" s="86" t="s">
        <v>304</v>
      </c>
      <c r="D7" s="87" t="n">
        <f aca="false">COUNTIF('Mandatory ISMS requirements'!$D$3:$D$60,$B7)/'Mandatory ISMS requirements'!$D$61</f>
        <v>0.0357142857142857</v>
      </c>
      <c r="E7" s="88" t="n">
        <f aca="false">COUNTIF('Annex A controls'!$D$3:$D$99,$B7)/ControlTotal</f>
        <v>0.0752688172043011</v>
      </c>
    </row>
    <row r="8" s="80" customFormat="true" ht="58.5" hidden="false" customHeight="true" outlineLevel="0" collapsed="false">
      <c r="B8" s="85" t="s">
        <v>190</v>
      </c>
      <c r="C8" s="86" t="s">
        <v>305</v>
      </c>
      <c r="D8" s="87" t="n">
        <f aca="false">COUNTIF('Mandatory ISMS requirements'!$D$3:$D$60,$B8)/'Mandatory ISMS requirements'!$D$61</f>
        <v>0</v>
      </c>
      <c r="E8" s="88" t="n">
        <f aca="false">COUNTIF('Annex A controls'!$D$3:$D$99,$B8)/ControlTotal</f>
        <v>0.010752688172043</v>
      </c>
    </row>
    <row r="9" s="80" customFormat="true" ht="58.5" hidden="false" customHeight="true" outlineLevel="0" collapsed="false">
      <c r="B9" s="85" t="s">
        <v>193</v>
      </c>
      <c r="C9" s="86" t="s">
        <v>306</v>
      </c>
      <c r="D9" s="87" t="n">
        <f aca="false">COUNTIF('Mandatory ISMS requirements'!$D$3:$D$60,$B9)/'Mandatory ISMS requirements'!$D$61</f>
        <v>0</v>
      </c>
      <c r="E9" s="88" t="n">
        <f aca="false">COUNTIF('Annex A controls'!$D$3:$D$99,$B9)/ControlTotal</f>
        <v>0.010752688172043</v>
      </c>
    </row>
    <row r="10" s="80" customFormat="true" ht="58.5" hidden="false" customHeight="true" outlineLevel="0" collapsed="false">
      <c r="B10" s="89" t="s">
        <v>47</v>
      </c>
      <c r="C10" s="90" t="s">
        <v>307</v>
      </c>
      <c r="D10" s="91" t="n">
        <f aca="false">COUNTIF('Mandatory ISMS requirements'!$D$3:$D$60,$B10)/'Mandatory ISMS requirements'!$D$61</f>
        <v>0.0357142857142857</v>
      </c>
      <c r="E10" s="92" t="n">
        <f aca="false">COUNTIF('Annex A controls'!$D$3:$D$99,$B10)/ControlTotal</f>
        <v>0.010752688172043</v>
      </c>
    </row>
    <row r="11" s="80" customFormat="true" ht="14.25" hidden="false" customHeight="false" outlineLevel="0" collapsed="false">
      <c r="C11" s="93" t="s">
        <v>308</v>
      </c>
      <c r="D11" s="94" t="n">
        <f aca="false">SUM(D3:D10)</f>
        <v>1</v>
      </c>
      <c r="E11" s="94" t="n">
        <f aca="false">SUM(E3:E10)</f>
        <v>1</v>
      </c>
    </row>
    <row r="12" s="80" customFormat="true" ht="14.25" hidden="false" customHeight="false" outlineLevel="0" collapsed="false"/>
    <row r="13" s="80" customFormat="true" ht="14.25" hidden="false" customHeight="false" outlineLevel="0" collapsed="false"/>
    <row r="14" s="80" customFormat="true" ht="19.7" hidden="false" customHeight="false" outlineLevel="0" collapsed="false">
      <c r="B14" s="95"/>
    </row>
    <row r="15" s="80" customFormat="true" ht="19.7" hidden="false" customHeight="false" outlineLevel="0" collapsed="false">
      <c r="B15" s="95"/>
    </row>
    <row r="16" s="80" customFormat="true" ht="19.7" hidden="false" customHeight="false" outlineLevel="0" collapsed="false">
      <c r="B16" s="95"/>
    </row>
    <row r="17" s="80" customFormat="true" ht="14.25" hidden="false" customHeight="false" outlineLevel="0" collapsed="false"/>
    <row r="18" s="80" customFormat="true" ht="14.25" hidden="false" customHeight="false" outlineLevel="0" collapsed="false"/>
    <row r="19" s="80" customFormat="true" ht="14.25" hidden="false" customHeight="false" outlineLevel="0" collapsed="false"/>
    <row r="20" s="80" customFormat="true" ht="14.25" hidden="false" customHeight="false" outlineLevel="0" collapsed="false"/>
    <row r="21" s="80" customFormat="true" ht="14.25" hidden="false" customHeight="false" outlineLevel="0" collapsed="false"/>
    <row r="22" s="80" customFormat="true" ht="14.25" hidden="false" customHeight="false" outlineLevel="0" collapsed="false"/>
    <row r="23" s="80" customFormat="true" ht="14.25" hidden="false" customHeight="false" outlineLevel="0" collapsed="false"/>
    <row r="24" s="80" customFormat="true" ht="14.25" hidden="false" customHeight="false" outlineLevel="0" collapsed="false"/>
    <row r="25" s="80" customFormat="true" ht="14.25" hidden="false" customHeight="false" outlineLevel="0" collapsed="false"/>
    <row r="26" s="80" customFormat="true" ht="14.25" hidden="false" customHeight="false" outlineLevel="0" collapsed="false"/>
    <row r="27" s="80" customFormat="true" ht="14.25" hidden="false" customHeight="false" outlineLevel="0" collapsed="false"/>
    <row r="28" s="80" customFormat="true" ht="14.25" hidden="false" customHeight="false" outlineLevel="0" collapsed="false"/>
    <row r="29" s="80" customFormat="true" ht="14.25" hidden="false" customHeight="false" outlineLevel="0" collapsed="false"/>
    <row r="30" s="80" customFormat="true" ht="14.25" hidden="false" customHeight="false" outlineLevel="0" collapsed="false"/>
    <row r="31" s="80" customFormat="true" ht="14.25" hidden="false" customHeight="false" outlineLevel="0" collapsed="false"/>
    <row r="32" s="80" customFormat="true" ht="14.25" hidden="false" customHeight="false" outlineLevel="0" collapsed="false"/>
    <row r="33" s="80" customFormat="true" ht="14.25" hidden="false" customHeight="false" outlineLevel="0" collapsed="false"/>
    <row r="34" s="80" customFormat="true" ht="14.25" hidden="false" customHeight="false" outlineLevel="0" collapsed="false"/>
    <row r="35" s="80" customFormat="true" ht="14.25" hidden="false" customHeight="false" outlineLevel="0" collapsed="false"/>
    <row r="36" s="80" customFormat="true" ht="14.25" hidden="false" customHeight="false" outlineLevel="0" collapsed="false"/>
    <row r="37" s="80" customFormat="true" ht="14.25" hidden="false" customHeight="false" outlineLevel="0" collapsed="false"/>
    <row r="38" s="80" customFormat="true" ht="14.25" hidden="false" customHeight="false" outlineLevel="0" collapsed="false"/>
    <row r="39" s="80" customFormat="true" ht="14.25" hidden="false" customHeight="false" outlineLevel="0" collapsed="false"/>
    <row r="40" s="80" customFormat="true" ht="14.25" hidden="false" customHeight="false" outlineLevel="0" collapsed="false"/>
    <row r="41" s="80" customFormat="true" ht="14.25" hidden="false" customHeight="false" outlineLevel="0" collapsed="false"/>
    <row r="42" s="80" customFormat="true" ht="14.25" hidden="false" customHeight="false" outlineLevel="0" collapsed="false"/>
    <row r="43" s="80" customFormat="true" ht="14.25" hidden="false" customHeight="false" outlineLevel="0" collapsed="false"/>
    <row r="44" s="80" customFormat="true" ht="14.25" hidden="false" customHeight="false" outlineLevel="0" collapsed="false"/>
    <row r="45" s="80" customFormat="true" ht="14.25" hidden="false" customHeight="false" outlineLevel="0" collapsed="false"/>
    <row r="46" s="80" customFormat="true" ht="14.25" hidden="false" customHeight="false" outlineLevel="0" collapsed="false"/>
    <row r="47" s="80" customFormat="true" ht="14.25" hidden="false" customHeight="false" outlineLevel="0" collapsed="false"/>
    <row r="48" s="80" customFormat="true" ht="14.25" hidden="false" customHeight="false" outlineLevel="0" collapsed="false"/>
    <row r="49" s="80" customFormat="true" ht="14.25" hidden="false" customHeight="false" outlineLevel="0" collapsed="false"/>
    <row r="50" s="80" customFormat="true" ht="14.25" hidden="false" customHeight="false" outlineLevel="0" collapsed="false"/>
    <row r="51" s="80" customFormat="true" ht="14.25" hidden="false" customHeight="false" outlineLevel="0" collapsed="false"/>
    <row r="52" s="80" customFormat="true" ht="14.25" hidden="false" customHeight="false" outlineLevel="0" collapsed="false"/>
    <row r="53" s="80" customFormat="true" ht="14.25" hidden="false" customHeight="false" outlineLevel="0" collapsed="false"/>
    <row r="54" s="80" customFormat="true" ht="14.25" hidden="false" customHeight="false" outlineLevel="0" collapsed="false"/>
    <row r="55" s="80" customFormat="true" ht="14.25" hidden="false" customHeight="false" outlineLevel="0" collapsed="false"/>
    <row r="56" s="80" customFormat="true" ht="14.25" hidden="false" customHeight="false" outlineLevel="0" collapsed="false"/>
    <row r="57" s="80" customFormat="true" ht="14.25" hidden="false" customHeight="false" outlineLevel="0" collapsed="false"/>
    <row r="58" s="80" customFormat="true" ht="14.25" hidden="false" customHeight="false" outlineLevel="0" collapsed="false"/>
    <row r="59" s="80" customFormat="true" ht="14.25" hidden="false" customHeight="false" outlineLevel="0" collapsed="false"/>
    <row r="60" s="80" customFormat="true" ht="14.25" hidden="false" customHeight="false" outlineLevel="0" collapsed="false"/>
    <row r="61" s="80" customFormat="true" ht="14.25" hidden="false" customHeight="false" outlineLevel="0" collapsed="false"/>
    <row r="62" s="80" customFormat="true" ht="14.25" hidden="false" customHeight="false" outlineLevel="0" collapsed="false"/>
    <row r="63" s="80" customFormat="true" ht="14.25" hidden="false" customHeight="false" outlineLevel="0" collapsed="false"/>
    <row r="64" s="80" customFormat="true" ht="14.25" hidden="false" customHeight="false" outlineLevel="0" collapsed="false"/>
    <row r="65" s="80" customFormat="true" ht="14.25" hidden="false" customHeight="false" outlineLevel="0" collapsed="false"/>
    <row r="66" s="80" customFormat="true" ht="14.25" hidden="false" customHeight="false" outlineLevel="0" collapsed="false"/>
    <row r="67" s="80" customFormat="true" ht="14.25" hidden="false" customHeight="false" outlineLevel="0" collapsed="false"/>
    <row r="68" s="80" customFormat="true" ht="14.25" hidden="false" customHeight="false" outlineLevel="0" collapsed="false"/>
    <row r="69" s="80" customFormat="true" ht="14.25" hidden="false" customHeight="false" outlineLevel="0" collapsed="false"/>
    <row r="70" s="80" customFormat="true" ht="14.25" hidden="false" customHeight="false" outlineLevel="0" collapsed="false"/>
    <row r="71" s="80" customFormat="true" ht="14.25" hidden="false" customHeight="false" outlineLevel="0" collapsed="false"/>
    <row r="72" s="80" customFormat="true" ht="14.25" hidden="false" customHeight="false" outlineLevel="0" collapsed="false"/>
    <row r="73" s="80" customFormat="true" ht="14.25" hidden="false" customHeight="false" outlineLevel="0" collapsed="false"/>
    <row r="74" s="80" customFormat="true" ht="14.25" hidden="false" customHeight="false" outlineLevel="0" collapsed="false"/>
    <row r="75" s="80" customFormat="true" ht="14.25" hidden="false" customHeight="false" outlineLevel="0" collapsed="false"/>
    <row r="76" s="80" customFormat="true" ht="14.25" hidden="false" customHeight="false" outlineLevel="0" collapsed="false"/>
    <row r="77" s="80" customFormat="true" ht="14.25" hidden="false" customHeight="false" outlineLevel="0" collapsed="false"/>
    <row r="78" s="80" customFormat="true" ht="14.25" hidden="false" customHeight="false" outlineLevel="0" collapsed="false"/>
    <row r="79" s="80" customFormat="true" ht="14.25" hidden="false" customHeight="false" outlineLevel="0" collapsed="false"/>
    <row r="80" s="80" customFormat="true" ht="14.25" hidden="false" customHeight="false" outlineLevel="0" collapsed="false"/>
    <row r="81" s="80" customFormat="true" ht="14.25" hidden="false" customHeight="false" outlineLevel="0" collapsed="false"/>
    <row r="82" s="80" customFormat="true" ht="14.25" hidden="false" customHeight="false" outlineLevel="0" collapsed="false"/>
    <row r="83" s="80" customFormat="true" ht="14.25" hidden="false" customHeight="false" outlineLevel="0" collapsed="false"/>
    <row r="84" s="80" customFormat="true" ht="14.25" hidden="false" customHeight="false" outlineLevel="0" collapsed="false"/>
    <row r="85" s="80" customFormat="true" ht="14.25" hidden="false" customHeight="false" outlineLevel="0" collapsed="false"/>
    <row r="86" s="80" customFormat="true" ht="14.25" hidden="false" customHeight="false" outlineLevel="0" collapsed="false"/>
    <row r="87" s="80" customFormat="true" ht="14.25" hidden="false" customHeight="false" outlineLevel="0" collapsed="false"/>
    <row r="88" s="80" customFormat="true" ht="14.25" hidden="false" customHeight="false" outlineLevel="0" collapsed="false"/>
    <row r="89" s="80" customFormat="true" ht="14.25" hidden="false" customHeight="false" outlineLevel="0" collapsed="false"/>
    <row r="90" s="80" customFormat="true" ht="14.25" hidden="false" customHeight="false" outlineLevel="0" collapsed="false"/>
    <row r="91" s="80" customFormat="true" ht="14.25" hidden="false" customHeight="false" outlineLevel="0" collapsed="false"/>
    <row r="92" s="80" customFormat="true" ht="14.25" hidden="false" customHeight="false" outlineLevel="0" collapsed="false"/>
    <row r="93" s="80" customFormat="true" ht="14.25" hidden="false" customHeight="false" outlineLevel="0" collapsed="false"/>
    <row r="94" s="80" customFormat="true" ht="14.25" hidden="false" customHeight="false" outlineLevel="0" collapsed="false"/>
    <row r="95" s="80" customFormat="true" ht="14.25" hidden="false" customHeight="false" outlineLevel="0" collapsed="false"/>
    <row r="96" s="80" customFormat="true" ht="14.25" hidden="false" customHeight="false" outlineLevel="0" collapsed="false"/>
    <row r="97" s="80" customFormat="true" ht="14.25" hidden="false" customHeight="false" outlineLevel="0" collapsed="false"/>
    <row r="98" s="80" customFormat="true" ht="14.25" hidden="false" customHeight="false" outlineLevel="0" collapsed="false"/>
    <row r="99" s="80" customFormat="true" ht="14.25" hidden="false" customHeight="false" outlineLevel="0" collapsed="false"/>
    <row r="100" s="80" customFormat="true" ht="14.25" hidden="false" customHeight="false" outlineLevel="0" collapsed="false"/>
    <row r="101" s="80" customFormat="true" ht="14.25" hidden="false" customHeight="false" outlineLevel="0" collapsed="false"/>
    <row r="102" s="80" customFormat="true" ht="14.25" hidden="false" customHeight="false" outlineLevel="0" collapsed="false"/>
    <row r="103" s="80" customFormat="true" ht="14.25" hidden="false" customHeight="false" outlineLevel="0" collapsed="false"/>
    <row r="104" s="80" customFormat="true" ht="14.25" hidden="false" customHeight="false" outlineLevel="0" collapsed="false"/>
    <row r="105" s="80" customFormat="true" ht="14.25" hidden="false" customHeight="false" outlineLevel="0" collapsed="false"/>
    <row r="106" s="80" customFormat="true" ht="14.25" hidden="false" customHeight="false" outlineLevel="0" collapsed="false"/>
    <row r="107" s="80" customFormat="true" ht="14.25" hidden="false" customHeight="false" outlineLevel="0" collapsed="false"/>
    <row r="108" s="80" customFormat="true" ht="14.25" hidden="false" customHeight="false" outlineLevel="0" collapsed="false"/>
    <row r="109" s="80" customFormat="true" ht="14.25" hidden="false" customHeight="false" outlineLevel="0" collapsed="false"/>
    <row r="110" s="80" customFormat="true" ht="14.25" hidden="false" customHeight="false" outlineLevel="0" collapsed="false"/>
    <row r="111" s="80" customFormat="true" ht="14.25" hidden="false" customHeight="false" outlineLevel="0" collapsed="false"/>
    <row r="112" s="80" customFormat="true" ht="14.25" hidden="false" customHeight="false" outlineLevel="0" collapsed="false"/>
    <row r="113" s="80" customFormat="true" ht="14.25" hidden="false" customHeight="false" outlineLevel="0" collapsed="false"/>
    <row r="114" s="80" customFormat="true" ht="14.25" hidden="false" customHeight="false" outlineLevel="0" collapsed="false"/>
    <row r="115" s="80" customFormat="true" ht="14.25" hidden="false" customHeight="false" outlineLevel="0" collapsed="false"/>
    <row r="116" s="80" customFormat="true" ht="14.25" hidden="false" customHeight="false" outlineLevel="0" collapsed="false"/>
    <row r="117" s="80" customFormat="true" ht="14.25" hidden="false" customHeight="false" outlineLevel="0" collapsed="false"/>
    <row r="118" s="80" customFormat="true" ht="14.25" hidden="false" customHeight="false" outlineLevel="0" collapsed="false"/>
    <row r="119" s="80" customFormat="true" ht="14.25" hidden="false" customHeight="false" outlineLevel="0" collapsed="false"/>
    <row r="120" s="80" customFormat="true" ht="14.25" hidden="false" customHeight="false" outlineLevel="0" collapsed="false"/>
    <row r="121" s="80" customFormat="true" ht="14.25" hidden="false" customHeight="false" outlineLevel="0" collapsed="false"/>
    <row r="122" s="80" customFormat="true" ht="14.25" hidden="false" customHeight="false" outlineLevel="0" collapsed="false"/>
    <row r="123" s="80" customFormat="true" ht="14.25" hidden="false" customHeight="false" outlineLevel="0" collapsed="false"/>
    <row r="124" s="80" customFormat="true" ht="14.25" hidden="false" customHeight="false" outlineLevel="0" collapsed="false"/>
    <row r="125" s="80" customFormat="true" ht="14.25" hidden="false" customHeight="false" outlineLevel="0" collapsed="false"/>
    <row r="126" s="80" customFormat="true" ht="14.25" hidden="false" customHeight="false" outlineLevel="0" collapsed="false"/>
    <row r="127" s="80" customFormat="true" ht="14.25" hidden="false" customHeight="false" outlineLevel="0" collapsed="false"/>
    <row r="128" s="80" customFormat="true" ht="14.25" hidden="false" customHeight="false" outlineLevel="0" collapsed="false"/>
    <row r="129" s="80" customFormat="true" ht="14.25" hidden="false" customHeight="false" outlineLevel="0" collapsed="false"/>
    <row r="130" s="80" customFormat="true" ht="14.25" hidden="false" customHeight="false" outlineLevel="0" collapsed="false"/>
    <row r="131" s="80" customFormat="true" ht="14.25" hidden="false" customHeight="false" outlineLevel="0" collapsed="false"/>
    <row r="132" s="80" customFormat="true" ht="14.25" hidden="false" customHeight="false" outlineLevel="0" collapsed="false"/>
    <row r="133" s="80" customFormat="true" ht="14.25" hidden="false" customHeight="false" outlineLevel="0" collapsed="false"/>
    <row r="134" s="80" customFormat="true" ht="14.25" hidden="false" customHeight="false" outlineLevel="0" collapsed="false"/>
    <row r="135" s="80" customFormat="true" ht="14.25" hidden="false" customHeight="false" outlineLevel="0" collapsed="false"/>
    <row r="136" s="80" customFormat="true" ht="14.25" hidden="false" customHeight="false" outlineLevel="0" collapsed="false"/>
    <row r="137" s="80" customFormat="true" ht="14.25" hidden="false" customHeight="false" outlineLevel="0" collapsed="false"/>
    <row r="138" s="80" customFormat="true" ht="14.25" hidden="false" customHeight="false" outlineLevel="0" collapsed="false"/>
    <row r="139" s="80" customFormat="true" ht="14.25" hidden="false" customHeight="false" outlineLevel="0" collapsed="false"/>
    <row r="140" s="80" customFormat="true" ht="14.25" hidden="false" customHeight="false" outlineLevel="0" collapsed="false"/>
    <row r="141" s="80" customFormat="true" ht="14.25" hidden="false" customHeight="false" outlineLevel="0" collapsed="false"/>
    <row r="142" s="80" customFormat="true" ht="14.25" hidden="false" customHeight="false" outlineLevel="0" collapsed="false"/>
    <row r="143" s="80" customFormat="true" ht="14.25" hidden="false" customHeight="false" outlineLevel="0" collapsed="false"/>
    <row r="144" s="80" customFormat="true" ht="14.25" hidden="false" customHeight="false" outlineLevel="0" collapsed="false"/>
    <row r="145" s="80" customFormat="true" ht="14.25" hidden="false" customHeight="false" outlineLevel="0" collapsed="false"/>
    <row r="146" s="80" customFormat="true" ht="14.25" hidden="false" customHeight="false" outlineLevel="0" collapsed="false"/>
    <row r="147" s="80" customFormat="true" ht="14.25" hidden="false" customHeight="false" outlineLevel="0" collapsed="false"/>
    <row r="148" s="80" customFormat="true" ht="14.25" hidden="false" customHeight="false" outlineLevel="0" collapsed="false"/>
    <row r="149" s="80" customFormat="true" ht="14.25" hidden="false" customHeight="false" outlineLevel="0" collapsed="false"/>
    <row r="150" s="80" customFormat="true" ht="14.25" hidden="false" customHeight="false" outlineLevel="0" collapsed="false"/>
    <row r="151" s="80" customFormat="true" ht="14.25" hidden="false" customHeight="false" outlineLevel="0" collapsed="false"/>
    <row r="152" s="80" customFormat="true" ht="14.25" hidden="false" customHeight="false" outlineLevel="0" collapsed="false"/>
    <row r="153" s="80" customFormat="true" ht="14.25" hidden="false" customHeight="false" outlineLevel="0" collapsed="false"/>
    <row r="154" s="80" customFormat="true" ht="14.25" hidden="false" customHeight="false" outlineLevel="0" collapsed="false"/>
    <row r="155" s="80" customFormat="true" ht="14.25" hidden="false" customHeight="false" outlineLevel="0" collapsed="false"/>
    <row r="156" s="80" customFormat="true" ht="14.25" hidden="false" customHeight="false" outlineLevel="0" collapsed="false"/>
    <row r="157" s="80" customFormat="true" ht="14.25" hidden="false" customHeight="false" outlineLevel="0" collapsed="false"/>
    <row r="158" s="80" customFormat="true" ht="14.25" hidden="false" customHeight="false" outlineLevel="0" collapsed="false"/>
    <row r="159" s="80" customFormat="true" ht="14.25" hidden="false" customHeight="false" outlineLevel="0" collapsed="false"/>
    <row r="160" s="80" customFormat="true" ht="14.25" hidden="false" customHeight="false" outlineLevel="0" collapsed="false"/>
    <row r="161" s="80" customFormat="true" ht="14.25" hidden="false" customHeight="false" outlineLevel="0" collapsed="false"/>
    <row r="162" s="80" customFormat="true" ht="14.25" hidden="false" customHeight="false" outlineLevel="0" collapsed="false"/>
    <row r="163" s="80" customFormat="true" ht="14.25" hidden="false" customHeight="false" outlineLevel="0" collapsed="false"/>
    <row r="164" s="80" customFormat="true" ht="14.25" hidden="false" customHeight="false" outlineLevel="0" collapsed="false"/>
    <row r="165" s="80" customFormat="true" ht="14.25" hidden="false" customHeight="false" outlineLevel="0" collapsed="false"/>
    <row r="166" s="80" customFormat="true" ht="14.25" hidden="false" customHeight="false" outlineLevel="0" collapsed="false"/>
    <row r="167" s="80" customFormat="true" ht="14.25" hidden="false" customHeight="false" outlineLevel="0" collapsed="false"/>
    <row r="168" s="80" customFormat="true" ht="14.25" hidden="false" customHeight="false" outlineLevel="0" collapsed="false"/>
    <row r="169" s="80" customFormat="true" ht="14.25" hidden="false" customHeight="false" outlineLevel="0" collapsed="false"/>
    <row r="170" s="80" customFormat="true" ht="14.25" hidden="false" customHeight="false" outlineLevel="0" collapsed="false"/>
    <row r="171" s="80" customFormat="true" ht="14.25" hidden="false" customHeight="false" outlineLevel="0" collapsed="false"/>
    <row r="172" s="80" customFormat="true" ht="14.25" hidden="false" customHeight="false" outlineLevel="0" collapsed="false"/>
    <row r="173" s="80" customFormat="true" ht="14.25" hidden="false" customHeight="false" outlineLevel="0" collapsed="false"/>
    <row r="174" s="80" customFormat="true" ht="14.25" hidden="false" customHeight="false" outlineLevel="0" collapsed="false"/>
    <row r="175" s="80" customFormat="true" ht="14.25" hidden="false" customHeight="false" outlineLevel="0" collapsed="false"/>
    <row r="176" s="80" customFormat="true" ht="14.25" hidden="false" customHeight="false" outlineLevel="0" collapsed="false"/>
    <row r="177" s="80" customFormat="true" ht="14.25" hidden="false" customHeight="false" outlineLevel="0" collapsed="false"/>
    <row r="178" s="80" customFormat="true" ht="14.25" hidden="false" customHeight="false" outlineLevel="0" collapsed="false"/>
    <row r="179" s="80" customFormat="true" ht="14.25" hidden="false" customHeight="false" outlineLevel="0" collapsed="false"/>
    <row r="180" s="80" customFormat="true" ht="14.25" hidden="false" customHeight="false" outlineLevel="0" collapsed="false"/>
    <row r="181" s="80" customFormat="true" ht="14.25" hidden="false" customHeight="false" outlineLevel="0" collapsed="false"/>
    <row r="182" s="80" customFormat="true" ht="14.25" hidden="false" customHeight="false" outlineLevel="0" collapsed="false"/>
    <row r="183" s="80" customFormat="true" ht="14.25" hidden="false" customHeight="false" outlineLevel="0" collapsed="false"/>
    <row r="184" s="80" customFormat="true" ht="14.25" hidden="false" customHeight="false" outlineLevel="0" collapsed="false"/>
    <row r="185" s="80" customFormat="true" ht="14.25" hidden="false" customHeight="false" outlineLevel="0" collapsed="false"/>
    <row r="186" s="80" customFormat="true" ht="14.25" hidden="false" customHeight="false" outlineLevel="0" collapsed="false"/>
    <row r="187" s="80" customFormat="true" ht="14.25" hidden="false" customHeight="false" outlineLevel="0" collapsed="false"/>
    <row r="188" s="80" customFormat="true" ht="14.25" hidden="false" customHeight="false" outlineLevel="0" collapsed="false"/>
    <row r="189" s="80" customFormat="true" ht="14.25" hidden="false" customHeight="false" outlineLevel="0" collapsed="false"/>
    <row r="190" s="80" customFormat="true" ht="14.25" hidden="false" customHeight="false" outlineLevel="0" collapsed="false"/>
    <row r="191" s="80" customFormat="true" ht="14.25" hidden="false" customHeight="false" outlineLevel="0" collapsed="false"/>
    <row r="192" s="80" customFormat="true" ht="14.25" hidden="false" customHeight="false" outlineLevel="0" collapsed="false"/>
    <row r="193" s="80" customFormat="true" ht="14.25" hidden="false" customHeight="false" outlineLevel="0" collapsed="false"/>
    <row r="194" s="80" customFormat="true" ht="14.25" hidden="false" customHeight="false" outlineLevel="0" collapsed="false"/>
    <row r="195" s="80" customFormat="true" ht="14.25" hidden="false" customHeight="false" outlineLevel="0" collapsed="false"/>
    <row r="196" s="80" customFormat="true" ht="14.25" hidden="false" customHeight="false" outlineLevel="0" collapsed="false"/>
    <row r="197" s="80" customFormat="true" ht="14.25" hidden="false" customHeight="false" outlineLevel="0" collapsed="false"/>
    <row r="198" s="80" customFormat="true" ht="14.25" hidden="false" customHeight="false" outlineLevel="0" collapsed="false"/>
    <row r="199" s="80" customFormat="true" ht="14.25" hidden="false" customHeight="false" outlineLevel="0" collapsed="false"/>
    <row r="200" s="80" customFormat="true" ht="14.25" hidden="false" customHeight="false" outlineLevel="0" collapsed="false"/>
    <row r="201" s="80" customFormat="true" ht="14.25" hidden="false" customHeight="false" outlineLevel="0" collapsed="false"/>
    <row r="202" s="80" customFormat="true" ht="14.25" hidden="false" customHeight="false" outlineLevel="0" collapsed="false"/>
    <row r="203" s="80" customFormat="true" ht="14.25" hidden="false" customHeight="false" outlineLevel="0" collapsed="false"/>
    <row r="204" s="80" customFormat="true" ht="14.25" hidden="false" customHeight="false" outlineLevel="0" collapsed="false"/>
    <row r="205" s="80" customFormat="true" ht="14.25" hidden="false" customHeight="false" outlineLevel="0" collapsed="false"/>
    <row r="206" s="80" customFormat="true" ht="14.25" hidden="false" customHeight="false" outlineLevel="0" collapsed="false"/>
    <row r="207" s="80" customFormat="true" ht="14.25" hidden="false" customHeight="false" outlineLevel="0" collapsed="false"/>
    <row r="208" s="80" customFormat="true" ht="14.25" hidden="false" customHeight="false" outlineLevel="0" collapsed="false"/>
    <row r="209" s="80" customFormat="true" ht="14.25" hidden="false" customHeight="false" outlineLevel="0" collapsed="false"/>
    <row r="210" s="80" customFormat="true" ht="14.25" hidden="false" customHeight="false" outlineLevel="0" collapsed="false"/>
    <row r="211" s="80" customFormat="true" ht="14.25" hidden="false" customHeight="false" outlineLevel="0" collapsed="false"/>
    <row r="212" s="80" customFormat="true" ht="14.25" hidden="false" customHeight="false" outlineLevel="0" collapsed="false"/>
    <row r="213" s="80" customFormat="true" ht="14.25" hidden="false" customHeight="false" outlineLevel="0" collapsed="false"/>
    <row r="214" s="80" customFormat="true" ht="14.25" hidden="false" customHeight="false" outlineLevel="0" collapsed="false"/>
    <row r="215" s="80" customFormat="true" ht="14.25" hidden="false" customHeight="false" outlineLevel="0" collapsed="false"/>
    <row r="216" s="80" customFormat="true" ht="14.25" hidden="false" customHeight="false" outlineLevel="0" collapsed="false"/>
    <row r="217" s="80" customFormat="true" ht="14.25" hidden="false" customHeight="false" outlineLevel="0" collapsed="false"/>
    <row r="218" s="80" customFormat="true" ht="14.25" hidden="false" customHeight="false" outlineLevel="0" collapsed="false"/>
    <row r="219" s="80" customFormat="true" ht="14.25" hidden="false" customHeight="false" outlineLevel="0" collapsed="false"/>
    <row r="220" s="80" customFormat="true" ht="14.25" hidden="false" customHeight="false" outlineLevel="0" collapsed="false"/>
    <row r="221" s="80" customFormat="true" ht="14.25" hidden="false" customHeight="false" outlineLevel="0" collapsed="false"/>
    <row r="222" s="80" customFormat="true" ht="14.25" hidden="false" customHeight="false" outlineLevel="0" collapsed="false"/>
    <row r="223" s="80" customFormat="true" ht="14.25" hidden="false" customHeight="false" outlineLevel="0" collapsed="false"/>
    <row r="224" s="80" customFormat="true" ht="14.25" hidden="false" customHeight="false" outlineLevel="0" collapsed="false"/>
    <row r="225" s="80" customFormat="true" ht="14.25" hidden="false" customHeight="false" outlineLevel="0" collapsed="false"/>
    <row r="226" s="80" customFormat="true" ht="14.25" hidden="false" customHeight="false" outlineLevel="0" collapsed="false"/>
    <row r="227" s="80" customFormat="true" ht="14.25" hidden="false" customHeight="false" outlineLevel="0" collapsed="false"/>
    <row r="228" s="80" customFormat="true" ht="14.25" hidden="false" customHeight="false" outlineLevel="0" collapsed="false"/>
    <row r="229" s="80" customFormat="true" ht="14.25" hidden="false" customHeight="false" outlineLevel="0" collapsed="false"/>
    <row r="230" s="80" customFormat="true" ht="14.25" hidden="false" customHeight="false" outlineLevel="0" collapsed="false"/>
    <row r="231" s="80" customFormat="true" ht="14.25" hidden="false" customHeight="false" outlineLevel="0" collapsed="false"/>
    <row r="232" s="80" customFormat="true" ht="14.25" hidden="false" customHeight="false" outlineLevel="0" collapsed="false"/>
    <row r="233" s="80" customFormat="true" ht="14.25" hidden="false" customHeight="false" outlineLevel="0" collapsed="false"/>
    <row r="234" s="80" customFormat="true" ht="14.25" hidden="false" customHeight="false" outlineLevel="0" collapsed="false"/>
    <row r="235" s="80" customFormat="true" ht="14.25" hidden="false" customHeight="false" outlineLevel="0" collapsed="false"/>
    <row r="236" s="80" customFormat="true" ht="14.25" hidden="false" customHeight="false" outlineLevel="0" collapsed="false"/>
    <row r="237" s="80" customFormat="true" ht="14.25" hidden="false" customHeight="false" outlineLevel="0" collapsed="false"/>
    <row r="238" s="80" customFormat="true" ht="14.25" hidden="false" customHeight="false" outlineLevel="0" collapsed="false"/>
    <row r="239" s="80" customFormat="true" ht="14.25" hidden="false" customHeight="false" outlineLevel="0" collapsed="false"/>
    <row r="240" s="80" customFormat="true" ht="14.25" hidden="false" customHeight="false" outlineLevel="0" collapsed="false"/>
    <row r="241" s="80" customFormat="true" ht="14.25" hidden="false" customHeight="false" outlineLevel="0" collapsed="false"/>
    <row r="242" s="80" customFormat="true" ht="14.25" hidden="false" customHeight="false" outlineLevel="0" collapsed="false"/>
    <row r="243" s="80" customFormat="true" ht="14.25" hidden="false" customHeight="false" outlineLevel="0" collapsed="false"/>
    <row r="244" s="80" customFormat="true" ht="14.25" hidden="false" customHeight="false" outlineLevel="0" collapsed="false"/>
    <row r="245" s="80" customFormat="true" ht="14.25" hidden="false" customHeight="false" outlineLevel="0" collapsed="false"/>
    <row r="246" s="80" customFormat="true" ht="14.25" hidden="false" customHeight="false" outlineLevel="0" collapsed="false"/>
    <row r="247" s="80" customFormat="true" ht="14.25" hidden="false" customHeight="false" outlineLevel="0" collapsed="false"/>
    <row r="248" s="80" customFormat="true" ht="14.25" hidden="false" customHeight="false" outlineLevel="0" collapsed="false"/>
    <row r="249" s="80" customFormat="true" ht="14.25" hidden="false" customHeight="false" outlineLevel="0" collapsed="false"/>
    <row r="250" s="80" customFormat="true" ht="14.25" hidden="false" customHeight="false" outlineLevel="0" collapsed="false"/>
    <row r="251" s="80" customFormat="true" ht="14.25" hidden="false" customHeight="false" outlineLevel="0" collapsed="false"/>
    <row r="252" s="80" customFormat="true" ht="14.25" hidden="false" customHeight="false" outlineLevel="0" collapsed="false"/>
    <row r="253" s="80" customFormat="true" ht="14.25" hidden="false" customHeight="false" outlineLevel="0" collapsed="false"/>
    <row r="254" s="80" customFormat="true" ht="14.25" hidden="false" customHeight="false" outlineLevel="0" collapsed="false"/>
    <row r="255" s="80" customFormat="true" ht="14.25" hidden="false" customHeight="false" outlineLevel="0" collapsed="false"/>
    <row r="256" s="80" customFormat="true" ht="14.25" hidden="false" customHeight="false" outlineLevel="0" collapsed="false"/>
    <row r="257" s="80" customFormat="true" ht="14.25" hidden="false" customHeight="false" outlineLevel="0" collapsed="false"/>
    <row r="258" s="80" customFormat="true" ht="14.25" hidden="false" customHeight="false" outlineLevel="0" collapsed="false"/>
    <row r="259" s="80" customFormat="true" ht="14.25" hidden="false" customHeight="false" outlineLevel="0" collapsed="false"/>
    <row r="260" s="80" customFormat="true" ht="14.25" hidden="false" customHeight="false" outlineLevel="0" collapsed="false"/>
    <row r="261" s="80" customFormat="true" ht="14.25" hidden="false" customHeight="false" outlineLevel="0" collapsed="false"/>
    <row r="262" s="80" customFormat="true" ht="14.25" hidden="false" customHeight="false" outlineLevel="0" collapsed="false"/>
    <row r="263" s="80" customFormat="true" ht="14.25" hidden="false" customHeight="false" outlineLevel="0" collapsed="false"/>
    <row r="264" s="80" customFormat="true" ht="14.25" hidden="false" customHeight="false" outlineLevel="0" collapsed="false"/>
    <row r="265" s="80" customFormat="true" ht="14.25" hidden="false" customHeight="false" outlineLevel="0" collapsed="false"/>
    <row r="266" s="80" customFormat="true" ht="14.25" hidden="false" customHeight="false" outlineLevel="0" collapsed="false"/>
    <row r="267" s="80" customFormat="true" ht="14.25" hidden="false" customHeight="false" outlineLevel="0" collapsed="false"/>
    <row r="268" s="80" customFormat="true" ht="14.25" hidden="false" customHeight="false" outlineLevel="0" collapsed="false"/>
    <row r="269" s="80" customFormat="true" ht="14.25" hidden="false" customHeight="false" outlineLevel="0" collapsed="false"/>
    <row r="270" s="80" customFormat="true" ht="14.25" hidden="false" customHeight="false" outlineLevel="0" collapsed="false"/>
    <row r="271" s="80" customFormat="true" ht="14.25" hidden="false" customHeight="false" outlineLevel="0" collapsed="false"/>
    <row r="272" s="80" customFormat="true" ht="14.25" hidden="false" customHeight="false" outlineLevel="0" collapsed="false"/>
    <row r="273" s="80" customFormat="true" ht="14.25" hidden="false" customHeight="false" outlineLevel="0" collapsed="false"/>
    <row r="274" s="80" customFormat="true" ht="14.25" hidden="false" customHeight="false" outlineLevel="0" collapsed="false"/>
    <row r="275" s="80" customFormat="true" ht="14.25" hidden="false" customHeight="false" outlineLevel="0" collapsed="false"/>
    <row r="276" s="80" customFormat="true" ht="14.25" hidden="false" customHeight="false" outlineLevel="0" collapsed="false"/>
    <row r="277" s="80" customFormat="true" ht="14.25" hidden="false" customHeight="false" outlineLevel="0" collapsed="false"/>
    <row r="278" s="80" customFormat="true" ht="14.25" hidden="false" customHeight="false" outlineLevel="0" collapsed="false"/>
    <row r="279" s="80" customFormat="true" ht="14.25" hidden="false" customHeight="false" outlineLevel="0" collapsed="false"/>
    <row r="280" s="80" customFormat="true" ht="14.25" hidden="false" customHeight="false" outlineLevel="0" collapsed="false"/>
    <row r="281" s="80" customFormat="true" ht="14.25" hidden="false" customHeight="false" outlineLevel="0" collapsed="false"/>
    <row r="282" s="80" customFormat="true" ht="14.25" hidden="false" customHeight="false" outlineLevel="0" collapsed="false"/>
    <row r="283" s="80" customFormat="true" ht="14.25" hidden="false" customHeight="false" outlineLevel="0" collapsed="false"/>
    <row r="284" s="80" customFormat="true" ht="14.25" hidden="false" customHeight="false" outlineLevel="0" collapsed="false"/>
    <row r="285" s="80" customFormat="true" ht="14.25" hidden="false" customHeight="false" outlineLevel="0" collapsed="false"/>
    <row r="286" s="80" customFormat="true" ht="14.25" hidden="false" customHeight="false" outlineLevel="0" collapsed="false"/>
    <row r="287" s="80" customFormat="true" ht="14.25" hidden="false" customHeight="false" outlineLevel="0" collapsed="false"/>
    <row r="288" s="80" customFormat="true" ht="14.25" hidden="false" customHeight="false" outlineLevel="0" collapsed="false"/>
    <row r="289" s="80" customFormat="true" ht="14.25" hidden="false" customHeight="false" outlineLevel="0" collapsed="false"/>
    <row r="290" s="80" customFormat="true" ht="14.25" hidden="false" customHeight="false" outlineLevel="0" collapsed="false"/>
    <row r="291" s="80" customFormat="true" ht="14.25" hidden="false" customHeight="false" outlineLevel="0" collapsed="false"/>
    <row r="292" s="80" customFormat="true" ht="14.25" hidden="false" customHeight="false" outlineLevel="0" collapsed="false"/>
    <row r="293" s="80" customFormat="true" ht="14.25" hidden="false" customHeight="false" outlineLevel="0" collapsed="false"/>
    <row r="294" s="80" customFormat="true" ht="14.25" hidden="false" customHeight="false" outlineLevel="0" collapsed="false"/>
    <row r="295" s="80" customFormat="true" ht="14.25" hidden="false" customHeight="false" outlineLevel="0" collapsed="false"/>
    <row r="296" s="80" customFormat="true" ht="14.25" hidden="false" customHeight="false" outlineLevel="0" collapsed="false"/>
    <row r="297" s="80" customFormat="true" ht="14.25" hidden="false" customHeight="false" outlineLevel="0" collapsed="false"/>
    <row r="298" s="80" customFormat="true" ht="14.25" hidden="false" customHeight="false" outlineLevel="0" collapsed="false"/>
    <row r="299" s="80" customFormat="true" ht="14.25" hidden="false" customHeight="false" outlineLevel="0" collapsed="false"/>
    <row r="300" s="80" customFormat="true" ht="14.25" hidden="false" customHeight="false" outlineLevel="0" collapsed="false"/>
    <row r="301" s="80" customFormat="true" ht="14.25" hidden="false" customHeight="false" outlineLevel="0" collapsed="false"/>
    <row r="302" s="80" customFormat="true" ht="14.25" hidden="false" customHeight="false" outlineLevel="0" collapsed="false"/>
    <row r="303" s="80" customFormat="true" ht="14.25" hidden="false" customHeight="false" outlineLevel="0" collapsed="false"/>
    <row r="304" s="80" customFormat="true" ht="14.25" hidden="false" customHeight="false" outlineLevel="0" collapsed="false"/>
    <row r="305" s="80" customFormat="true" ht="14.25" hidden="false" customHeight="false" outlineLevel="0" collapsed="false"/>
    <row r="306" s="80" customFormat="true" ht="14.25" hidden="false" customHeight="false" outlineLevel="0" collapsed="false"/>
    <row r="307" s="80" customFormat="true" ht="14.25" hidden="false" customHeight="false" outlineLevel="0" collapsed="false"/>
    <row r="308" s="80" customFormat="true" ht="14.25" hidden="false" customHeight="false" outlineLevel="0" collapsed="false"/>
    <row r="309" s="80" customFormat="true" ht="14.25" hidden="false" customHeight="false" outlineLevel="0" collapsed="false"/>
    <row r="310" s="80" customFormat="true" ht="14.25" hidden="false" customHeight="false" outlineLevel="0" collapsed="false"/>
    <row r="311" s="80" customFormat="true" ht="14.25" hidden="false" customHeight="false" outlineLevel="0" collapsed="false"/>
    <row r="312" s="80" customFormat="true" ht="14.25" hidden="false" customHeight="false" outlineLevel="0" collapsed="false"/>
    <row r="313" s="80" customFormat="true" ht="14.25" hidden="false" customHeight="false" outlineLevel="0" collapsed="false"/>
    <row r="314" s="80" customFormat="true" ht="14.25" hidden="false" customHeight="false" outlineLevel="0" collapsed="false"/>
    <row r="315" s="80" customFormat="true" ht="14.25" hidden="false" customHeight="false" outlineLevel="0" collapsed="false"/>
    <row r="316" s="80" customFormat="true" ht="14.25" hidden="false" customHeight="false" outlineLevel="0" collapsed="false"/>
    <row r="317" s="80" customFormat="true" ht="14.25" hidden="false" customHeight="false" outlineLevel="0" collapsed="false"/>
    <row r="318" s="80" customFormat="true" ht="14.25" hidden="false" customHeight="false" outlineLevel="0" collapsed="false"/>
    <row r="319" s="80" customFormat="true" ht="14.25" hidden="false" customHeight="false" outlineLevel="0" collapsed="false"/>
  </sheetData>
  <conditionalFormatting sqref="B10">
    <cfRule type="cellIs" priority="2" operator="equal" aboveAverage="0" equalAverage="0" bottom="0" percent="0" rank="0" text="" dxfId="298">
      <formula>$B$10</formula>
    </cfRule>
  </conditionalFormatting>
  <conditionalFormatting sqref="B3:B10">
    <cfRule type="cellIs" priority="3" operator="equal" aboveAverage="0" equalAverage="0" bottom="0" percent="0" rank="0" text="" dxfId="299">
      <formula>$B$9</formula>
    </cfRule>
    <cfRule type="cellIs" priority="4" operator="equal" aboveAverage="0" equalAverage="0" bottom="0" percent="0" rank="0" text="" dxfId="300">
      <formula>$B$8</formula>
    </cfRule>
    <cfRule type="cellIs" priority="5" operator="equal" aboveAverage="0" equalAverage="0" bottom="0" percent="0" rank="0" text="" dxfId="301">
      <formula>$B$7</formula>
    </cfRule>
    <cfRule type="cellIs" priority="6" operator="equal" aboveAverage="0" equalAverage="0" bottom="0" percent="0" rank="0" text="" dxfId="302">
      <formula>$B$6</formula>
    </cfRule>
    <cfRule type="cellIs" priority="7" operator="equal" aboveAverage="0" equalAverage="0" bottom="0" percent="0" rank="0" text="" dxfId="303">
      <formula>$B$5</formula>
    </cfRule>
    <cfRule type="cellIs" priority="8" operator="equal" aboveAverage="0" equalAverage="0" bottom="0" percent="0" rank="0" text="" dxfId="304">
      <formula>$B$4</formula>
    </cfRule>
    <cfRule type="cellIs" priority="9" operator="equal" aboveAverage="0" equalAverage="0" bottom="0" percent="0" rank="0" text="" dxfId="305">
      <formula>$B$3</formula>
    </cfRule>
    <cfRule type="containsText" priority="10" operator="containsText" aboveAverage="0" equalAverage="0" bottom="0" percent="0" rank="0" text="Initial" dxfId="306">
      <formula>NOT(ISERROR(SEARCH("Initial",B3)))</formula>
    </cfRule>
    <cfRule type="containsText" priority="11" operator="containsText" aboveAverage="0" equalAverage="0" bottom="0" percent="0" rank="0" text="Nonexistent" dxfId="307">
      <formula>NOT(ISERROR(SEARCH("Nonexistent",B3)))</formula>
    </cfRule>
    <cfRule type="expression" priority="12" aboveAverage="0" equalAverage="0" bottom="0" percent="0" rank="0" text="" dxfId="308">
      <formula>_xlfn.ORG.OPENOFFICE.STYLE(VLOOKUP(B3,#ref!,2,0))</formula>
    </cfRule>
  </conditionalFormatting>
  <dataValidations count="1">
    <dataValidation allowBlank="true" errorStyle="stop" operator="equal" promptTitle="Select Control Scope" showDropDown="false" showErrorMessage="true" showInputMessage="true" sqref="B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LibreOffice/24.2.7.2$Linux_X86_64 LibreOffice_project/420$Build-2</Application>
  <HyperlinkBase>www.ISO27001security.com</HyperlinkBase>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Part of the FREE ISO27k Toolkit</cp:contentStatus>
  <dcterms:created xsi:type="dcterms:W3CDTF">2014-03-11T21:40:57Z</dcterms:created>
  <dc:creator>Gary@isect.com</dc:creator>
  <dc:description>Copyright © 2014 ISO27k Forum  See the embedded copyright notice</dc:description>
  <cp:keywords>ISO27k ISMS</cp:keywords>
  <dc:language>en-US</dc:language>
  <cp:lastModifiedBy/>
  <cp:lastPrinted>2014-03-12T05:00:07Z</cp:lastPrinted>
  <dcterms:modified xsi:type="dcterms:W3CDTF">2025-05-07T20:07:48Z</dcterms:modified>
  <cp:revision>3</cp:revision>
  <dc:subject>Information Security Management</dc:subject>
  <dc:title>ISMS status and SoA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ActionId">
    <vt:lpwstr>c92806bd-9e9f-4b66-a767-d3bb61c7171b</vt:lpwstr>
  </property>
  <property fmtid="{D5CDD505-2E9C-101B-9397-08002B2CF9AE}" pid="3" name="MSIP_Label_b6115d7e-b42c-4cb0-9d5d-d9d427f162d6_ContentBits">
    <vt:lpwstr>0</vt:lpwstr>
  </property>
  <property fmtid="{D5CDD505-2E9C-101B-9397-08002B2CF9AE}" pid="4" name="MSIP_Label_b6115d7e-b42c-4cb0-9d5d-d9d427f162d6_Enabled">
    <vt:lpwstr>true</vt:lpwstr>
  </property>
  <property fmtid="{D5CDD505-2E9C-101B-9397-08002B2CF9AE}" pid="5" name="MSIP_Label_b6115d7e-b42c-4cb0-9d5d-d9d427f162d6_Method">
    <vt:lpwstr>Standard</vt:lpwstr>
  </property>
  <property fmtid="{D5CDD505-2E9C-101B-9397-08002B2CF9AE}" pid="6" name="MSIP_Label_b6115d7e-b42c-4cb0-9d5d-d9d427f162d6_Name">
    <vt:lpwstr>Public</vt:lpwstr>
  </property>
  <property fmtid="{D5CDD505-2E9C-101B-9397-08002B2CF9AE}" pid="7" name="MSIP_Label_b6115d7e-b42c-4cb0-9d5d-d9d427f162d6_SetDate">
    <vt:lpwstr>2022-09-11T09:19:33Z</vt:lpwstr>
  </property>
  <property fmtid="{D5CDD505-2E9C-101B-9397-08002B2CF9AE}" pid="8" name="MSIP_Label_b6115d7e-b42c-4cb0-9d5d-d9d427f162d6_SiteId">
    <vt:lpwstr>b3df40eb-c945-4bc1-8821-0b8d9b63b14a</vt:lpwstr>
  </property>
</Properties>
</file>