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Users\Gary\ISO27001security dotcom\ISO27k toolkit\"/>
    </mc:Choice>
  </mc:AlternateContent>
  <xr:revisionPtr revIDLastSave="0" documentId="13_ncr:1_{623584EF-8752-4F0F-A7C6-071FC1DB1F28}" xr6:coauthVersionLast="47" xr6:coauthVersionMax="47" xr10:uidLastSave="{00000000-0000-0000-0000-000000000000}"/>
  <bookViews>
    <workbookView xWindow="-120" yWindow="-120" windowWidth="29040" windowHeight="16440" activeTab="1" xr2:uid="{00000000-000D-0000-FFFF-FFFF00000000}"/>
  </bookViews>
  <sheets>
    <sheet name="Intro" sheetId="1" r:id="rId1"/>
    <sheet name="Scalar assessment (Gary)" sheetId="2" r:id="rId2"/>
    <sheet name="Scalar assessment (Ed)" sheetId="3" r:id="rId3"/>
    <sheet name="Summary" sheetId="5" r:id="rId4"/>
  </sheets>
  <definedNames>
    <definedName name="Blockers" localSheetId="2">'Scalar assessment (Ed)'!$G$12</definedName>
    <definedName name="Blockers">'Scalar assessment (Gary)'!$G$12</definedName>
    <definedName name="ComplianceMaturity" localSheetId="2">'Scalar assessment (Ed)'!$G$9</definedName>
    <definedName name="ComplianceMaturity">'Scalar assessment (Gary)'!$G$9</definedName>
    <definedName name="ExecSupport" localSheetId="2">'Scalar assessment (Ed)'!$G$3:$G$4</definedName>
    <definedName name="ExecSupport">'Scalar assessment (Gary)'!$G$3:$G$4</definedName>
    <definedName name="InfosecRisk" localSheetId="2">'Scalar assessment (Ed)'!$G$8</definedName>
    <definedName name="InfosecRisk">'Scalar assessment (Gary)'!$G$8</definedName>
    <definedName name="InifosecMaturity" localSheetId="2">'Scalar assessment (Ed)'!$G$7</definedName>
    <definedName name="InifosecMaturity">'Scalar assessment (Gary)'!$G$7</definedName>
    <definedName name="MiddleMgmt" localSheetId="2">'Scalar assessment (Ed)'!$G$4</definedName>
    <definedName name="MiddleMgmt">'Scalar assessment (Gary)'!$G$4</definedName>
    <definedName name="Resourcing" localSheetId="2">'Scalar assessment (Ed)'!$G$13</definedName>
    <definedName name="Resourcing">'Scalar assessment (Gary)'!$G$13</definedName>
    <definedName name="ScopeBreadth" localSheetId="2">'Scalar assessment (Ed)'!$G$15</definedName>
    <definedName name="ScopeBreadth">'Scalar assessment (Gary)'!$G$15</definedName>
    <definedName name="ScopeDef" localSheetId="2">'Scalar assessment (Ed)'!$G$14</definedName>
    <definedName name="ScopeDef">'Scalar assessment (Gary)'!$G$14</definedName>
    <definedName name="Specialists" localSheetId="2">'Scalar assessment (Ed)'!$G$10</definedName>
    <definedName name="Specialists">'Scalar assessment (Gary)'!$G$10</definedName>
    <definedName name="StrategicFit" localSheetId="2">'Scalar assessment (Ed)'!$G$11</definedName>
    <definedName name="StrategicFit">'Scalar assessment (Gary)'!$G$11</definedName>
    <definedName name="TeamQuality" localSheetId="2">'Scalar assessment (Ed)'!$G$6</definedName>
    <definedName name="TeamQuality">'Scalar assessment (Gary)'!$G$6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1" i="3" l="1"/>
  <c r="B16" i="3"/>
  <c r="E32" i="3"/>
  <c r="D32" i="3"/>
  <c r="E31" i="3"/>
  <c r="D31" i="3"/>
  <c r="E30" i="3"/>
  <c r="D30" i="3"/>
  <c r="E29" i="3"/>
  <c r="D29" i="3"/>
  <c r="E28" i="3"/>
  <c r="D28" i="3"/>
  <c r="E27" i="3"/>
  <c r="D27" i="3"/>
  <c r="E26" i="3"/>
  <c r="D26" i="3"/>
  <c r="E25" i="3"/>
  <c r="D25" i="3"/>
  <c r="E24" i="3"/>
  <c r="D24" i="3"/>
  <c r="E23" i="3"/>
  <c r="D23" i="3"/>
  <c r="E22" i="3"/>
  <c r="D22" i="3"/>
  <c r="E21" i="3"/>
  <c r="E32" i="2"/>
  <c r="D32" i="2"/>
  <c r="E31" i="2"/>
  <c r="D31" i="2"/>
  <c r="E30" i="2"/>
  <c r="D30" i="2"/>
  <c r="E29" i="2"/>
  <c r="D29" i="2"/>
  <c r="E28" i="2"/>
  <c r="D28" i="2"/>
  <c r="E27" i="2"/>
  <c r="D27" i="2"/>
  <c r="E26" i="2"/>
  <c r="D26" i="2"/>
  <c r="E25" i="2"/>
  <c r="D25" i="2"/>
  <c r="E24" i="2"/>
  <c r="D24" i="2"/>
  <c r="E23" i="2"/>
  <c r="D23" i="2"/>
  <c r="E22" i="2"/>
  <c r="D22" i="2"/>
  <c r="E21" i="2"/>
  <c r="E33" i="2" s="1"/>
  <c r="D21" i="2"/>
  <c r="B16" i="2"/>
  <c r="E33" i="3" l="1"/>
  <c r="E34" i="3" s="1"/>
  <c r="B4" i="5" s="1"/>
  <c r="C4" i="5" s="1"/>
  <c r="E34" i="2"/>
  <c r="B3" i="5" s="1"/>
  <c r="C3" i="5" s="1"/>
  <c r="B6" i="5" l="1"/>
  <c r="C6"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34" authorId="0" shapeId="0" xr:uid="{00000000-0006-0000-0200-000001000000}">
      <text>
        <r>
          <rPr>
            <sz val="12"/>
            <color rgb="FF000000"/>
            <rFont val="Arial"/>
            <family val="2"/>
          </rPr>
          <t>I have used a different method to Gary to calculate the effects on project time: high scores reduce times slightly whereas low scores increase time by a much greater amount.
Edward Hodgson</t>
        </r>
      </text>
    </comment>
  </commentList>
</comments>
</file>

<file path=xl/sharedStrings.xml><?xml version="1.0" encoding="utf-8"?>
<sst xmlns="http://schemas.openxmlformats.org/spreadsheetml/2006/main" count="205" uniqueCount="120">
  <si>
    <t>Introduction &amp; purpose</t>
  </si>
  <si>
    <t>Instructions</t>
  </si>
  <si>
    <t>Support</t>
  </si>
  <si>
    <t>Authors</t>
  </si>
  <si>
    <t>Change history</t>
  </si>
  <si>
    <t>Copyright</t>
  </si>
  <si>
    <t>Factor</t>
  </si>
  <si>
    <t>Weight</t>
  </si>
  <si>
    <t>Scoring guide</t>
  </si>
  <si>
    <t>Your score</t>
  </si>
  <si>
    <t>Notes</t>
  </si>
  <si>
    <t>Senior managers are generally oblivious to or ingnorant of the initiative.  They have no involvement and no interest in the outcome, and in fact some are quite hostile to the entire project ... or probably will be when they find out about it.</t>
  </si>
  <si>
    <t>Senior managers are quite keen to see this project succeed.  They understand what is involved and welcome it.  Some are actively involved in the project governance.</t>
  </si>
  <si>
    <t>Senior managers are positively insistent that the ISO27k ISMS implementation project goes ahead.  They are totally behind it, and have explicitly stated that this is absolutely the #1 priority.</t>
  </si>
  <si>
    <t>Strategic fit</t>
  </si>
  <si>
    <t>There is some appreciation of the strategic value of information security, but the ISMS itself is a different matter!  It would be tricky to explain how the ISMS supports the business objectives, except in broad hand-waving terms.</t>
  </si>
  <si>
    <t>Information security and the ISMS support strategic business objectives.  There is a clearly defined, documented and approved business case for the project demonstrating a substantial net value (benefits exceed costs).</t>
  </si>
  <si>
    <t>In our experience, explicit alignment between the ISMS and the business leads to a more successful implementation project.  An ISMS that bears little relation to the business is far less likely to receive widespread engagement or support.  Aligment also helps in generating security objectives and metrics that management simply cannot ignore.  This factor may have some bearing on the senior and middle management support for the project, but is identified as a separate factor since it also has a material effect on the timescale and outcome in its own right.</t>
  </si>
  <si>
    <t>Resourcing</t>
  </si>
  <si>
    <t>Resourcing levels (not just the core ISMS implementation project team!), plus the level of other competing initiatives and activities includes $$$, skilled people, consultants etc.  Your score should take account of the actual level of resources and effort currently being expended on the project-related activities, not purely the budgeted or committed levels (actions speak louder than words!).</t>
  </si>
  <si>
    <t>Middle and junior management support</t>
  </si>
  <si>
    <t>The level of middle/junior management understanding and support, particularly in areas such as IT, HR, Risk Management and Legal/Compliance, tends to reflect senior management's lead but not necessarily, especially in dysfunctional organizations (skunkworks).  Can also be mitigated/improved through security awareness, schmoozing etc.  Make friends and influence these people by showing them how the ISMS will make their jobs easier and more effective.</t>
  </si>
  <si>
    <t>Blockers and culture</t>
  </si>
  <si>
    <t>There are several powerful people and things standing in the way of this project.  It will be a miracle if it ever completes.  This project has no priority whatsoever, and directly conflicts with the corporate culture.</t>
  </si>
  <si>
    <t>"Blockers and barriers" typically means powerful people within the organization (not necessarily managers!) who get in the way of progress for various reasons (including corporate politics).  Sometimes technical and/or commercial problems and issues within the extended project team may derail or at least delay the initiative.  This factor should make you think, and perhaps prompt you to deal with these issues rather than simply hoping they will go away.</t>
  </si>
  <si>
    <t>Specialist support</t>
  </si>
  <si>
    <t>There is none: the ISMS implementation project team is all alone, out on a limb.   Even if specialist help was sought, it would not be forthcoming.</t>
  </si>
  <si>
    <t>Some specialists might be persuaded to assist but most are reluctant.</t>
  </si>
  <si>
    <t>Various specialists are already engaged with the project, and others could be persuaded to get involved.</t>
  </si>
  <si>
    <t>Outstanding: security, risk, IT, compliance, governance, project management and assorted business experts are either involved already or desperate to get involved.</t>
  </si>
  <si>
    <t>Level of understanding and support for the ISMS project in related assurance functions such as IT, risk management, finance, HR, legal/compliance, physical security, audit, plus key business functions (i.e. the political and commercial powerhouses of the organization).  Make no mistake: if your ISMS does not have - or at least if the implementation project cannot generate - sufficient genuine support from these functions, you are stuffed.  Ignore this factor at your peril.</t>
  </si>
  <si>
    <t>Information security maturity (currently)</t>
  </si>
  <si>
    <t>Prehistoric.  The organization has almost no information security management processes in place as such, although it may have some "IT security" or "cybersecurity" things going on, tucked away deep in the bowels of IT.</t>
  </si>
  <si>
    <t>Cutting edge.  The organization is frequently pushing back the frontiers in information security management.  Technical aspects are widely understood to be a relatively minor concern.  Information security is an integral part of many business activities.</t>
  </si>
  <si>
    <t>The organization's current information security maturity level is usually unstated (especially at the start of the project) and is difficult to pin down.  Ignorance is bliss!  The maturity level will of course develop as the project proceeds, and more people become aware of the sutation.</t>
  </si>
  <si>
    <t>Scope definition</t>
  </si>
  <si>
    <t>Arguing about, or altering, the scope of the ISMS can cause significant issues, delays and concerns once the project is under way.  Such a situation typically indicates limitations in the initiation activities such as the specification of the goals and true management commitment.</t>
  </si>
  <si>
    <t>Total weighting</t>
  </si>
  <si>
    <t>Months</t>
  </si>
  <si>
    <t>Base figure</t>
  </si>
  <si>
    <t>Timescale estimate</t>
  </si>
  <si>
    <t>Tool used</t>
  </si>
  <si>
    <t>Timescale estimate in months</t>
  </si>
  <si>
    <t>If the project was approved today, it is predicted to complete on</t>
  </si>
  <si>
    <t>Scalar assessment (Ed's version)</t>
  </si>
  <si>
    <t>This tool is the product of a collaborative team involving the following members of the ISO27k Forum at www.ISO27001security.com and the ISO27000 group on Linkedin:</t>
  </si>
  <si>
    <r>
      <rPr>
        <b/>
        <sz val="12"/>
        <color rgb="FF000000"/>
        <rFont val="Calibri"/>
        <family val="2"/>
        <scheme val="minor"/>
      </rPr>
      <t>Ed Hodgson</t>
    </r>
    <r>
      <rPr>
        <sz val="12"/>
        <color rgb="FF000000"/>
        <rFont val="Calibri"/>
        <family val="2"/>
        <scheme val="minor"/>
      </rPr>
      <t>, Information Security and Business Continuity consultant since 2004, mainly working with professional services firms to help them achieve ISO certification. Owner at Seven Nine Ltd. Email edward.hodgson@sevennine.co.uk</t>
    </r>
  </si>
  <si>
    <r>
      <rPr>
        <b/>
        <sz val="12"/>
        <color rgb="FF000000"/>
        <rFont val="Calibri"/>
        <family val="2"/>
        <scheme val="minor"/>
      </rPr>
      <t>Marty Carter</t>
    </r>
    <r>
      <rPr>
        <sz val="12"/>
        <color rgb="FF000000"/>
        <rFont val="Calibri"/>
        <family val="2"/>
        <scheme val="minor"/>
      </rPr>
      <t>, Information security professional since 2001, another survivor of several ISMS implementations (including a number of successful certifications). Email Marty@mcarter.net</t>
    </r>
  </si>
  <si>
    <t>Note: the scoring method uses a measurement technique described in the book "PRAGMATIC Security Metrics" by Brotby and Hinson, published by CRC Press in 2013</t>
  </si>
  <si>
    <t>Scalar assessment (Gary's version)</t>
  </si>
  <si>
    <t>Note: these are merely estimates based on a generic assessment!  Do not rely too heavily on these figures: your situation may well be different.</t>
  </si>
  <si>
    <t>Support for this ISMS project estimator is available throught the ISO27k Forum or Linkedin ISO27000 group on a best endeavors voluntary basis.  Do let us know how you are getting on.  We are very keen to have your honest feedback on the tool, especially improvement suggestions.  Once your ISMS is certified, we'd love to know how accurate the timescale estimates were, and what factors we might have missed or misrepresented.  Help us improve the tools for the benefit of those who follow in your footsteps.</t>
  </si>
  <si>
    <t>Instructions - how to use the tool</t>
  </si>
  <si>
    <t>Version 2  October 2022</t>
  </si>
  <si>
    <r>
      <t xml:space="preserve">Summary sheet: this reports the timescales estimated by each of the tools, allowing you to compare and contrast their outputs.  Make the effort to explore and understand any signficant discrepancies, as these may either indicate matters that deserve your close attention or limitations of the tools (which we'd like to know about!).  Above all else, please remember that this is just an </t>
    </r>
    <r>
      <rPr>
        <i/>
        <sz val="12"/>
        <color rgb="FF000000"/>
        <rFont val="Calibri"/>
        <family val="2"/>
        <scheme val="minor"/>
      </rPr>
      <t xml:space="preserve">estimation </t>
    </r>
    <r>
      <rPr>
        <sz val="12"/>
        <color rgb="FF000000"/>
        <rFont val="Calibri"/>
        <family val="2"/>
        <scheme val="minor"/>
      </rPr>
      <t>tool!</t>
    </r>
  </si>
  <si>
    <t>You are encouraged to make good use of this estimator, adapting it to suit your particular needs.  However, please do not try to profit from our hard work by attempting to sell it on, or reproduce it as if it is yours!  If you wish to incorporate this tool, or a derivative of it, into a commercial product, please contact Gary@isect.com for a suitable license.  Be nice and play fair to encourage us to keep on creating and freely sharing tools like this.</t>
  </si>
  <si>
    <r>
      <t xml:space="preserve">This work is copyright © 2022, ISO27k Forum.  It is licensed under the Creative Commons Attribution-Noncommercial-Share Alike 3.0 License.  You are welcome to reproduce, circulate, use and create derivative works from this </t>
    </r>
    <r>
      <rPr>
        <i/>
        <sz val="12"/>
        <color rgb="FF000000"/>
        <rFont val="Calibri"/>
        <family val="2"/>
        <scheme val="minor"/>
      </rPr>
      <t xml:space="preserve">provided </t>
    </r>
    <r>
      <rPr>
        <sz val="12"/>
        <color rgb="FF000000"/>
        <rFont val="Calibri"/>
        <family val="2"/>
        <scheme val="minor"/>
      </rPr>
      <t>that:
(a) it is not sold or incorporated into a commercial product;
(b) it is properly attributed to the ISO27k Forum at www.ISO27001security.com; and
(c) derivative works are shared under the same terms as this.</t>
    </r>
  </si>
  <si>
    <t>Version 1, 2014: timescale estimators developed by a team of willing volunteers using Google Drive for collaborative working.  Thanks team!  Thanks Google!</t>
  </si>
  <si>
    <t>Compliance or conformity maturity</t>
  </si>
  <si>
    <t>Senior managers tolerate this initiative, on the whole.  None are openly hostile anyway.  They may be unwilling to give it their blessing as such, but they are not actually standing in its way either.</t>
  </si>
  <si>
    <t>Top management’s proactive, genuine support for the ISMS is crucial for intial and long-term success, although this may be an outcome as much as a prerequisite of an effective project.</t>
  </si>
  <si>
    <t>Quality of the project team &amp; ISMS support tools</t>
  </si>
  <si>
    <t>Excellent.  The entire project team has copious genuine experience in this area, the project manager/leader in particular, hence  LI/LA, CISM, PMP and other qualifications are more or less irrelevant.  Competent ISO27k consultants are engaged for independent advice.  Top-notch ISMS support tools/services are already in use and well understood.</t>
  </si>
  <si>
    <t>Although the CISO or Information Security Manager may be leading the project, have they been through ISO27k ISMS implementations before?  Be honest, are they battle-scarred veterans or virgins at this game?  Take account of their expertise in project and change management, and political astuteness, not just their information or IT security competence.  Fancy qualifications such as LA, LI, CISSP and CISM are merely indicative, by the way: actual, demonstrable, hands-on experience in the trenches is what counts the most.  If they don't have a stock of credible war stories, they are probably winging it.  ISMS support tools can help but need to be understood and used wisely to add real value.</t>
  </si>
  <si>
    <r>
      <t xml:space="preserve">There are going to be rocks on the road ahead but hopefully we can navigate around the worst of them.  This project has a low priority.  It is at odds with the corporate culture in some respects but </t>
    </r>
    <r>
      <rPr>
        <i/>
        <sz val="12"/>
        <color rgb="FF000000"/>
        <rFont val="Calibri"/>
        <family val="2"/>
        <scheme val="minor"/>
      </rPr>
      <t xml:space="preserve">hopefully </t>
    </r>
    <r>
      <rPr>
        <sz val="12"/>
        <color rgb="FF000000"/>
        <rFont val="Calibri"/>
        <family val="2"/>
        <scheme val="minor"/>
      </rPr>
      <t>it will work out OK in the end.</t>
    </r>
  </si>
  <si>
    <t>There may be speed bumps ahead but we are not anticipating anything especially serious.  This project is a priority for the business and gels with the corporate culture.</t>
  </si>
  <si>
    <t>Both the ISMS and information security in general are diametrically opposed to the corporate ethos.  They are perceived as unnecessary, perhaps even obstructive.  There is no viable business case for this project.  It's pure cost.</t>
  </si>
  <si>
    <t>Information security is an essential core component of the organization's strategy, with security and business objectives explicitly linked (e.g. major customers or other stakeholders require it).  There is a water-tight business case for this project promising a strong return.</t>
  </si>
  <si>
    <t>Simply finding anyone willing to complete this questionnaire has been a struggle.  Good thing it's free!</t>
  </si>
  <si>
    <t>The team is weak and the budget tight with no contingency, but we'll manage, somehow ... hopefully … fingers crossed.</t>
  </si>
  <si>
    <t>The team and budget could be described as "adequate" or "sufficient".  There are constraints but we are coping OK and have some contngency available.</t>
  </si>
  <si>
    <t>We have asembled the dream team with an embarassingly generous budget.  Resourcing is "simply not an issue" and will more than suffice.</t>
  </si>
  <si>
    <t>Abysmal!  Nobody has actual ISMS implementation experience, and nobody is familiar with the ISO27k standards.  Even project management is an alien concept while training and consultancy are essentially out of the question.  This will be a "learning experience" (trial by fire) for all concerned.  There are no tools.</t>
  </si>
  <si>
    <t>Mediocre at best.  Some of those on the team claim to have experience and expertise in this area but, frankly, there is some wishful thinking.  A few have been through suitable training but most lack demonstrable records in information security or project management.  Consultants are a possibility.  ISMS support tools are basic and mostly manual, such as spreadsheets.</t>
  </si>
  <si>
    <t>Pretty good.  Many within or consulting to the team either have direct personal experience of ISO27k ISMS implementations, or have both qualifications and experience in information security and/or project management.  ISMS support tools are available, either home-grown or commercial, with some automation and limited experience so far.</t>
  </si>
  <si>
    <t>A few managers are supportive of the project but many are neutral and a few may be somwhat resistant, perhaps scared or dubious.</t>
  </si>
  <si>
    <t>Most managers either support the project or are neutral.  None are openly hostile to it, nor are any likely to create a big fuss (as far as we can tell at this point, anyway).</t>
  </si>
  <si>
    <t>All managers are fully committed to the project and keen to see it succeed.  They understand and welcome what it is aiming to achieve, and many are actively engaged, ensuring that nothing stands in its way.</t>
  </si>
  <si>
    <t>General managers are quite hostile to the initiative.  Some feel distinctly threatened by it.  Most resent the project and are passively if not actively resisting it.  Some would like to see it fail spectacularly (crash and burn).</t>
  </si>
  <si>
    <t>Off the scale!  Information security is an absolute imperative, no question, given severe/almost palpable threats, vulnerabilities and impacts and numerous incidents reflecting poor security.  Information risks should feature highly on management's agenda if only they had a clue ...</t>
  </si>
  <si>
    <t>True information risk level (currently)</t>
  </si>
  <si>
    <t>High to medium.  There are several substantial information risks in the corporate risk catalog, which are being actively monitored and addressed.  Information security does get discussed by senior management from time to time.  Basic security controls are in place e.g. backups and antivirus.</t>
  </si>
  <si>
    <t>Medium to low.  A few information risks feature in the corporate risk catalog.  To some extent information is perceived as a valuable yet vulnerable corporate asset, although information security is not a particularly important business driver.  There is a reasonable range of security controls in place.</t>
  </si>
  <si>
    <t>Very low or nil.  There are no information-related risks in the organization's top twenty, even after allowing for any limitations of the risk assessment processes.  Other kinds of risk are of far greater concern.  Information security controls are very strong and comprehensive already.</t>
  </si>
  <si>
    <t>The organization’s actual (true) level of informationrisk materially affects the amount and quality of security controls necessary, and hence the nature, quality, scope and effectiveness of the ISMS required.  A military or high-profile organization in an intensely competitive market or a highly regulated industry is likely to take longer to specify, develop and implement an effective ISMS than, say, a bicycle shop, since (arguably) the latter can more easily implement a minimalist ISMS and let it evolve naturally, whereas the former needs a comprehensive ISMS that work well from the outset, but does the organization start from a strong or weak point?</t>
  </si>
  <si>
    <t>Basic.  Some professionals distinguish IT/cyber security from information security, but on the whole this project is perceived as something within IT's domain.  The value of an ISMS for the rest of the organization is not widely appreciated.</t>
  </si>
  <si>
    <t>Competent.  Information security is being managed across much of the organization, not just IT.  The ISMS is perceived as a management tool, supporting and enabling the business rather than an obscure technical domain.</t>
  </si>
  <si>
    <t>The organization's compliance obligations relating to information security are simply not recognized as such, and have no bearing on anything.  It is almost certainly noncompliant in several significant areas.  Conformity with company policies etc. is a standing joke.</t>
  </si>
  <si>
    <t>The organization appreciates that it has compliance obligations but generally does the least amount possible.  Conformity with corporate policies etc. is distinctly variable, with ineffective and inconsistent assessment and enforcement activities.</t>
  </si>
  <si>
    <t>External compliance is incidental given that the organization consistently far exceeds its obligations.  Nevertheless, there is a competent professional team monitoring the requirements for changes.  Internal conformity is equally strong, with strong assurance and little need for enforcement.</t>
  </si>
  <si>
    <t>This factor concerns achieving compliance with external legal, regulatory and contractual obligations (e.g. PCI DSS, privacy laws, FISMA and ISO 9000) as well as conformity with internal/corporate obligations such as security policies, procedures etc.  The need for certiification against ISO/IEC 27001 may be a driver for the implementation project, but if the organization truly appreciates the value of information security, compliance, conformity and certification are incidental to the true goal i.e. the adoption of good information risk and security management practices.</t>
  </si>
  <si>
    <r>
      <t xml:space="preserve">If anyone or anything even </t>
    </r>
    <r>
      <rPr>
        <i/>
        <sz val="12"/>
        <color rgb="FF000000"/>
        <rFont val="Calibri"/>
        <family val="2"/>
        <scheme val="minor"/>
      </rPr>
      <t xml:space="preserve">hints </t>
    </r>
    <r>
      <rPr>
        <sz val="12"/>
        <color rgb="FF000000"/>
        <rFont val="Calibri"/>
        <family val="2"/>
        <scheme val="minor"/>
      </rPr>
      <t>at becoming a problem, they will be dealt with, ruthlessly.  This project - or more accurately the ISMS - is top management's top priority.  It is a perfect fit for the corporate culture.</t>
    </r>
  </si>
  <si>
    <t>The organization makes an effort to determine and fulfill its information security-related compliance obligations.  Conformity with corporate policies etc. is enforced appropriately, with some assurance and a working process for exceptions and exemptions.</t>
  </si>
  <si>
    <t>The scopes of both the ISMS and the project are precisely defined, explicitly documented and formally approved by all relevant parties.</t>
  </si>
  <si>
    <t>Although some thought has been put into defining and drafting the ISMS and project scopes, there are some loose ends and concerns.</t>
  </si>
  <si>
    <t>Scopes for the ISMS and the project are both documented reasonably clearly, although one or other may not be completely finalized and agreed as yet.</t>
  </si>
  <si>
    <t>The ISMS and project scopes are both undefined, in fact neither have been considered yet and, frankly, nobody really cares.</t>
  </si>
  <si>
    <r>
      <t xml:space="preserve">Scalar assessment sheet (Gary's version): work your way systematically through the table, considering your organization against each of the factors using the scoring guide and entering </t>
    </r>
    <r>
      <rPr>
        <b/>
        <sz val="12"/>
        <color rgb="FF000000"/>
        <rFont val="Calibri"/>
        <family val="2"/>
        <scheme val="minor"/>
      </rPr>
      <t>your scores</t>
    </r>
    <r>
      <rPr>
        <sz val="12"/>
        <color rgb="FF000000"/>
        <rFont val="Calibri"/>
        <family val="2"/>
        <scheme val="minor"/>
      </rPr>
      <t xml:space="preserve"> as percentage values (e.g. 66 for 66%) in the column that is pre-set to 50% and colored amber.  Be honest!  For each factor, a score of 50% represents a neutral position, 0% is a very low score (which turns the cell red and increases the timescale estimate) and 100% is a very high score (which turns the cell green and reduces the timescale estimate).  If you are overly generous or cynical in your scoring, or fiddle around with the weightings, you can probably come up with whatever answer you want ... but you are only cheating yourself.  The project will take as long as it takes!  By all means experiment with different scores, weightings and base value for the project timescale to see their effect on the timescale estimate - you could even use the tool to generate approximate lower and upper bounds if you wish, or copy the spreadsheet, alter your assumptions, and see what happens to the estimated timescale.</t>
    </r>
  </si>
  <si>
    <t>Scalar assessment (Ed's version): see above - same scoring process but slightly different calculations in the model.</t>
  </si>
  <si>
    <t>This tool was created to assist you in estimating the timescale needed to implement an ISMS, to the point of certification against ISO/IEC 27001.</t>
  </si>
  <si>
    <t>There are two variants of the estimation tool on separate spreadsheets, asking the same basic questions but using slightly different calculations.  If you have the time, you might try using both tools, comparing the outputs on the summary sheet, and reviewing them carefully to understand any significant discrepancies.  If you are in a hurry, pick either one and go with that - after all, at the end of the day, it is only an estimate!  However, the thinking that goes into planning your project is arguably even more important than the estimates.  Try not to simply ignore or be dismissive of things that you disagree with or don't understand.  Take the trouble to read further, and perhaps talk the issue through with your work colleagues and/or on the ISO27k Forum or ISO27000 group on Linkedin.</t>
  </si>
  <si>
    <t>Having invested the time to generate your iniitial ISMS project estimates, you may like to revisit and update the estimate periodically as the project proceeds.  Estimates should of course become tighter and more accurate as you approach the point of certification.</t>
  </si>
  <si>
    <t>Top management support (e.g. the C-suite and directors)</t>
  </si>
  <si>
    <t>Plus 20% contingency</t>
  </si>
  <si>
    <r>
      <t xml:space="preserve">Version 2, 2022: reduced the base timescale to 12 months, reflecting growing experience in this field.  Other minor updates/corrections/clarifications - at least Gary Hinson </t>
    </r>
    <r>
      <rPr>
        <i/>
        <sz val="12"/>
        <color rgb="FF000000"/>
        <rFont val="Calibri"/>
        <family val="2"/>
        <scheme val="minor"/>
      </rPr>
      <t>thinks</t>
    </r>
    <r>
      <rPr>
        <sz val="12"/>
        <color rgb="FF000000"/>
        <rFont val="Calibri"/>
        <family val="2"/>
        <scheme val="minor"/>
      </rPr>
      <t xml:space="preserve"> things are clearer and more accurate now … but it's still only an </t>
    </r>
    <r>
      <rPr>
        <i/>
        <sz val="12"/>
        <color rgb="FF000000"/>
        <rFont val="Calibri"/>
        <family val="2"/>
        <scheme val="minor"/>
      </rPr>
      <t>estimate</t>
    </r>
    <r>
      <rPr>
        <sz val="12"/>
        <color rgb="FF000000"/>
        <rFont val="Calibri"/>
        <family val="2"/>
        <scheme val="minor"/>
      </rPr>
      <t xml:space="preserve">.  </t>
    </r>
  </si>
  <si>
    <r>
      <rPr>
        <b/>
        <sz val="12"/>
        <color rgb="FF000000"/>
        <rFont val="Calibri"/>
        <family val="2"/>
        <scheme val="minor"/>
      </rPr>
      <t>Gary Hinson</t>
    </r>
    <r>
      <rPr>
        <sz val="12"/>
        <color rgb="FF000000"/>
        <rFont val="Calibri"/>
        <family val="2"/>
        <scheme val="minor"/>
      </rPr>
      <t>, CEO of IsecT Ltd, New Zealand.  Owner/administrator of the ISO27k Forum and ISO27001security.com site.  Long-time fan of BS 7799 and its progeny.  Member of ISO/IEC JTC 1/SC 27.  IT audit and information security professional since the 1980s.  Leader of a few ISMS implementations and consultant supporting several certifications.  Co-author of "PRAGMATIC Security Metrics".  Email Gary@isect.com</t>
    </r>
  </si>
  <si>
    <t>ISO/IEC 27000-family (ISO27k)
Information Security Management System (ISMS)
Implementation project estimator tool</t>
  </si>
  <si>
    <r>
      <t xml:space="preserve">Counter-intuitively, scope is not a </t>
    </r>
    <r>
      <rPr>
        <i/>
        <sz val="12"/>
        <color rgb="FF000000"/>
        <rFont val="Calibri"/>
        <family val="2"/>
        <scheme val="minor"/>
      </rPr>
      <t xml:space="preserve">primary </t>
    </r>
    <r>
      <rPr>
        <sz val="12"/>
        <color rgb="FF000000"/>
        <rFont val="Calibri"/>
        <family val="2"/>
        <scheme val="minor"/>
      </rPr>
      <t xml:space="preserve">determinant of implementation timescale since a basic level of effort is always required to design and implement the management system, regardless of how widely it is applied throughout the organization.  Scoping the ISMS too narrowly may actually create </t>
    </r>
    <r>
      <rPr>
        <i/>
        <sz val="12"/>
        <color rgb="FF000000"/>
        <rFont val="Calibri"/>
        <family val="2"/>
        <scheme val="minor"/>
      </rPr>
      <t xml:space="preserve">more </t>
    </r>
    <r>
      <rPr>
        <sz val="12"/>
        <color rgb="FF000000"/>
        <rFont val="Calibri"/>
        <family val="2"/>
        <scheme val="minor"/>
      </rPr>
      <t>work for the implementation team as well as unduly constraining its business value!</t>
    </r>
  </si>
  <si>
    <t>Breadth and depth of scope</t>
  </si>
  <si>
    <t>The ISMS applies across the entire extended/global organization without exception, including third parties such as suppliers and business partners.  ISO27k standards are to be applied 'to the hilt', doing everything suggested as well as that required, and perhaps more besides.</t>
  </si>
  <si>
    <t>The ISMS applies to a substantial part of the organization, such as all the operations in a given country or locale, despite sbustantial differences between them.  The ISO27k standards are to be extensively applied, including several nice-to-have optional activities from the outset.</t>
  </si>
  <si>
    <t>The ISMS is focused on a single, small unit, function, department or business unit, such as IT.  The ISO27k standards are to be sensibly but selectively applied, starting with little more than the basics and progressing from there post-certification as the organization and ISMS matures.</t>
  </si>
  <si>
    <r>
      <t xml:space="preserve">The ISMS applies to a few departments or business units with strong working relationships and common understandings already in place.  There is an explicit intention and clear understanding to adopt </t>
    </r>
    <r>
      <rPr>
        <i/>
        <sz val="12"/>
        <color rgb="FF000000"/>
        <rFont val="Calibri"/>
        <family val="2"/>
        <scheme val="minor"/>
      </rPr>
      <t>only</t>
    </r>
    <r>
      <rPr>
        <sz val="12"/>
        <color rgb="FF000000"/>
        <rFont val="Calibri"/>
        <family val="2"/>
        <scheme val="minor"/>
      </rPr>
      <t xml:space="preserve"> the absolutely essential/mandatory elements at this time.</t>
    </r>
  </si>
  <si>
    <r>
      <t xml:space="preserve">Counter-intuitively, scope is </t>
    </r>
    <r>
      <rPr>
        <i/>
        <sz val="12"/>
        <color rgb="FF000000"/>
        <rFont val="Calibri"/>
        <family val="2"/>
        <scheme val="minor"/>
      </rPr>
      <t xml:space="preserve">not </t>
    </r>
    <r>
      <rPr>
        <sz val="12"/>
        <color rgb="FF000000"/>
        <rFont val="Calibri"/>
        <family val="2"/>
        <scheme val="minor"/>
      </rPr>
      <t xml:space="preserve">a primary determinant of implementation timescale since a basic level of effort is always required to design and implement the management system, regardless of how widely or deeply it is applied throughout the organization.  Scoping the ISMS too narrowly may actually create </t>
    </r>
    <r>
      <rPr>
        <i/>
        <sz val="12"/>
        <color rgb="FF000000"/>
        <rFont val="Calibri"/>
        <family val="2"/>
        <scheme val="minor"/>
      </rPr>
      <t xml:space="preserve">more </t>
    </r>
    <r>
      <rPr>
        <sz val="12"/>
        <color rgb="FF000000"/>
        <rFont val="Calibri"/>
        <family val="2"/>
        <scheme val="minor"/>
      </rPr>
      <t>work for the implementation team as well as unduly constraining its business value!  Being over-ambitious implies trying to run before the organization is walking steadily, increasing risks.</t>
    </r>
  </si>
  <si>
    <t>The ISMS applies across the entire extended/global organization without exception, including third parties such as suppliers and business partners.  ISO27k standards are to be applied 'to the hilt', doing everything suggested as well as that required, and perhaps more besides (details uncertain).</t>
  </si>
  <si>
    <t>Mean estimate</t>
  </si>
  <si>
    <t>Various factors are expected to speed up or slow down the ISMS implementation project relative to the base figure by the number of months shown, calculated from their scores and weightings.</t>
  </si>
  <si>
    <t>Estimated duration of a 'typical' ISMS implementation project, middling on all the factors shown above.</t>
  </si>
  <si>
    <t>It is sensible to leave a little slack in any risky plan to allow for unforeseen delays and setbacks.</t>
  </si>
  <si>
    <t>Estimated months between approval of the ISMS implementation project and ISO/IEC 27001 certification.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</si>
</sst>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mmm\ d\,\ yyyy;@"/>
  </numFmts>
  <fonts count="19" x14ac:knownFonts="1">
    <font>
      <sz val="10"/>
      <color rgb="FF000000"/>
      <name val="Arial"/>
    </font>
    <font>
      <sz val="10"/>
      <color rgb="FF000000"/>
      <name val="Arial"/>
    </font>
    <font>
      <sz val="12"/>
      <color rgb="FF000000"/>
      <name val="Arial"/>
      <family val="2"/>
    </font>
    <font>
      <sz val="10"/>
      <color rgb="FF000000"/>
      <name val="Calibri"/>
      <family val="2"/>
      <scheme val="minor"/>
    </font>
    <font>
      <b/>
      <sz val="14"/>
      <color rgb="FF000000"/>
      <name val="Calibri"/>
      <family val="2"/>
      <scheme val="minor"/>
    </font>
    <font>
      <sz val="14"/>
      <color rgb="FF000000"/>
      <name val="Calibri"/>
      <family val="2"/>
      <scheme val="minor"/>
    </font>
    <font>
      <b/>
      <sz val="10"/>
      <color rgb="FF000000"/>
      <name val="Calibri"/>
      <family val="2"/>
      <scheme val="minor"/>
    </font>
    <font>
      <sz val="12"/>
      <color rgb="FF000000"/>
      <name val="Calibri"/>
      <family val="2"/>
      <scheme val="minor"/>
    </font>
    <font>
      <b/>
      <sz val="12"/>
      <color rgb="FF000000"/>
      <name val="Calibri"/>
      <family val="2"/>
      <scheme val="minor"/>
    </font>
    <font>
      <b/>
      <sz val="16"/>
      <color rgb="FF000000"/>
      <name val="Calibri"/>
      <family val="2"/>
      <scheme val="minor"/>
    </font>
    <font>
      <b/>
      <sz val="18"/>
      <color rgb="FF000000"/>
      <name val="Calibri"/>
      <family val="2"/>
      <scheme val="minor"/>
    </font>
    <font>
      <b/>
      <sz val="20"/>
      <color rgb="FF000000"/>
      <name val="Calibri"/>
      <family val="2"/>
      <scheme val="minor"/>
    </font>
    <font>
      <i/>
      <sz val="12"/>
      <color rgb="FF000000"/>
      <name val="Calibri"/>
      <family val="2"/>
      <scheme val="minor"/>
    </font>
    <font>
      <u/>
      <sz val="10"/>
      <color theme="10"/>
      <name val="Arial"/>
      <family val="2"/>
    </font>
    <font>
      <i/>
      <sz val="10"/>
      <color rgb="FF000000"/>
      <name val="Calibri"/>
      <family val="2"/>
      <scheme val="minor"/>
    </font>
    <font>
      <i/>
      <sz val="14"/>
      <color rgb="FF000000"/>
      <name val="Calibri"/>
      <family val="2"/>
      <scheme val="minor"/>
    </font>
    <font>
      <sz val="24"/>
      <color rgb="FF000000"/>
      <name val="Calibri"/>
      <family val="2"/>
      <scheme val="minor"/>
    </font>
    <font>
      <b/>
      <sz val="24"/>
      <color rgb="FFFFFF00"/>
      <name val="Calibri"/>
      <family val="2"/>
      <scheme val="minor"/>
    </font>
    <font>
      <u/>
      <sz val="14"/>
      <color theme="10"/>
      <name val="Calibri"/>
      <family val="2"/>
      <scheme val="minor"/>
    </font>
  </fonts>
  <fills count="15">
    <fill>
      <patternFill patternType="none"/>
    </fill>
    <fill>
      <patternFill patternType="gray125"/>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990000"/>
        <bgColor indexed="64"/>
      </patternFill>
    </fill>
    <fill>
      <patternFill patternType="solid">
        <fgColor rgb="FF00FF00"/>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
      <patternFill patternType="solid">
        <fgColor rgb="FFFFF2CC"/>
        <bgColor indexed="64"/>
      </patternFill>
    </fill>
  </fills>
  <borders count="32">
    <border>
      <left/>
      <right/>
      <top/>
      <bottom/>
      <diagonal/>
    </border>
    <border>
      <left/>
      <right/>
      <top/>
      <bottom style="thin">
        <color rgb="FF990000"/>
      </bottom>
      <diagonal/>
    </border>
    <border>
      <left style="thin">
        <color rgb="FF990000"/>
      </left>
      <right/>
      <top/>
      <bottom/>
      <diagonal/>
    </border>
    <border>
      <left/>
      <right/>
      <top style="thin">
        <color rgb="FF990000"/>
      </top>
      <bottom/>
      <diagonal/>
    </border>
    <border>
      <left/>
      <right style="thin">
        <color rgb="FF990000"/>
      </right>
      <top style="thin">
        <color rgb="FF990000"/>
      </top>
      <bottom/>
      <diagonal/>
    </border>
    <border>
      <left style="thin">
        <color rgb="FF990000"/>
      </left>
      <right/>
      <top style="thin">
        <color rgb="FF990000"/>
      </top>
      <bottom/>
      <diagonal/>
    </border>
    <border>
      <left/>
      <right style="thin">
        <color rgb="FF990000"/>
      </right>
      <top/>
      <bottom/>
      <diagonal/>
    </border>
    <border>
      <left style="thin">
        <color rgb="FF999999"/>
      </left>
      <right/>
      <top/>
      <bottom/>
      <diagonal/>
    </border>
    <border>
      <left/>
      <right/>
      <top style="thin">
        <color rgb="FF990000"/>
      </top>
      <bottom/>
      <diagonal/>
    </border>
    <border>
      <left/>
      <right style="thin">
        <color rgb="FF990000"/>
      </right>
      <top/>
      <bottom/>
      <diagonal/>
    </border>
    <border>
      <left style="thin">
        <color rgb="FF990000"/>
      </left>
      <right/>
      <top/>
      <bottom style="thin">
        <color rgb="FF990000"/>
      </bottom>
      <diagonal/>
    </border>
    <border>
      <left/>
      <right/>
      <top/>
      <bottom style="thin">
        <color rgb="FF990000"/>
      </bottom>
      <diagonal/>
    </border>
    <border>
      <left/>
      <right style="thin">
        <color rgb="FF990000"/>
      </right>
      <top/>
      <bottom style="thin">
        <color rgb="FF990000"/>
      </bottom>
      <diagonal/>
    </border>
    <border>
      <left style="thin">
        <color rgb="FF990000"/>
      </left>
      <right/>
      <top/>
      <bottom/>
      <diagonal/>
    </border>
    <border>
      <left style="thin">
        <color rgb="FF990000"/>
      </left>
      <right/>
      <top/>
      <bottom/>
      <diagonal/>
    </border>
    <border>
      <left style="thin">
        <color rgb="FF999999"/>
      </left>
      <right style="thin">
        <color rgb="FF999999"/>
      </right>
      <top/>
      <bottom/>
      <diagonal/>
    </border>
    <border>
      <left style="thin">
        <color rgb="FF999999"/>
      </left>
      <right style="thin">
        <color rgb="FF999999"/>
      </right>
      <top/>
      <bottom/>
      <diagonal/>
    </border>
    <border>
      <left style="thin">
        <color rgb="FF980000"/>
      </left>
      <right style="thin">
        <color rgb="FF980000"/>
      </right>
      <top style="thin">
        <color rgb="FF980000"/>
      </top>
      <bottom style="thin">
        <color rgb="FF980000"/>
      </bottom>
      <diagonal/>
    </border>
    <border>
      <left/>
      <right/>
      <top style="thin">
        <color rgb="FF990000"/>
      </top>
      <bottom/>
      <diagonal/>
    </border>
    <border>
      <left/>
      <right/>
      <top/>
      <bottom style="thin">
        <color rgb="FF990000"/>
      </bottom>
      <diagonal/>
    </border>
    <border>
      <left style="thick">
        <color rgb="FF980000"/>
      </left>
      <right style="thin">
        <color rgb="FF980000"/>
      </right>
      <top style="thick">
        <color rgb="FF980000"/>
      </top>
      <bottom style="thin">
        <color rgb="FF980000"/>
      </bottom>
      <diagonal/>
    </border>
    <border>
      <left style="thin">
        <color rgb="FF980000"/>
      </left>
      <right style="thin">
        <color rgb="FF980000"/>
      </right>
      <top style="thick">
        <color rgb="FF980000"/>
      </top>
      <bottom style="thin">
        <color rgb="FF980000"/>
      </bottom>
      <diagonal/>
    </border>
    <border>
      <left style="thin">
        <color rgb="FF980000"/>
      </left>
      <right style="thick">
        <color rgb="FF980000"/>
      </right>
      <top style="thick">
        <color rgb="FF980000"/>
      </top>
      <bottom style="thin">
        <color rgb="FF980000"/>
      </bottom>
      <diagonal/>
    </border>
    <border>
      <left style="thick">
        <color rgb="FF980000"/>
      </left>
      <right style="thin">
        <color rgb="FF980000"/>
      </right>
      <top style="thin">
        <color rgb="FF980000"/>
      </top>
      <bottom style="thin">
        <color rgb="FF980000"/>
      </bottom>
      <diagonal/>
    </border>
    <border>
      <left style="thin">
        <color rgb="FF980000"/>
      </left>
      <right style="thick">
        <color rgb="FF980000"/>
      </right>
      <top style="thin">
        <color rgb="FF980000"/>
      </top>
      <bottom style="thin">
        <color rgb="FF980000"/>
      </bottom>
      <diagonal/>
    </border>
    <border>
      <left style="thick">
        <color rgb="FF980000"/>
      </left>
      <right style="thin">
        <color rgb="FF980000"/>
      </right>
      <top style="thin">
        <color rgb="FF980000"/>
      </top>
      <bottom style="thick">
        <color rgb="FF980000"/>
      </bottom>
      <diagonal/>
    </border>
    <border>
      <left style="thin">
        <color rgb="FF980000"/>
      </left>
      <right style="thin">
        <color rgb="FF980000"/>
      </right>
      <top style="thin">
        <color rgb="FF980000"/>
      </top>
      <bottom style="thick">
        <color rgb="FF980000"/>
      </bottom>
      <diagonal/>
    </border>
    <border>
      <left style="thin">
        <color rgb="FF980000"/>
      </left>
      <right style="thick">
        <color rgb="FF980000"/>
      </right>
      <top style="thin">
        <color rgb="FF980000"/>
      </top>
      <bottom style="thick">
        <color rgb="FF980000"/>
      </bottom>
      <diagonal/>
    </border>
    <border>
      <left style="thick">
        <color rgb="FF980000"/>
      </left>
      <right style="thick">
        <color rgb="FF980000"/>
      </right>
      <top style="thick">
        <color rgb="FF980000"/>
      </top>
      <bottom style="thin">
        <color rgb="FF980000"/>
      </bottom>
      <diagonal/>
    </border>
    <border>
      <left style="thick">
        <color rgb="FF980000"/>
      </left>
      <right style="thick">
        <color rgb="FF980000"/>
      </right>
      <top style="thin">
        <color rgb="FF980000"/>
      </top>
      <bottom style="thin">
        <color rgb="FF980000"/>
      </bottom>
      <diagonal/>
    </border>
    <border>
      <left style="thick">
        <color rgb="FF980000"/>
      </left>
      <right style="thick">
        <color rgb="FF980000"/>
      </right>
      <top style="thin">
        <color rgb="FF980000"/>
      </top>
      <bottom style="thick">
        <color rgb="FF980000"/>
      </bottom>
      <diagonal/>
    </border>
    <border>
      <left style="thick">
        <color rgb="FF980000"/>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13" fillId="0" borderId="0" applyNumberFormat="0" applyFill="0" applyBorder="0" applyAlignment="0" applyProtection="0"/>
  </cellStyleXfs>
  <cellXfs count="70">
    <xf numFmtId="0" fontId="0" fillId="0" borderId="0" xfId="0" applyAlignment="1">
      <alignment wrapText="1"/>
    </xf>
    <xf numFmtId="0" fontId="3" fillId="0" borderId="0" xfId="0" applyFont="1" applyAlignment="1">
      <alignment wrapText="1"/>
    </xf>
    <xf numFmtId="0" fontId="4" fillId="0" borderId="0" xfId="0" applyFont="1" applyAlignment="1">
      <alignment horizontal="center" wrapText="1"/>
    </xf>
    <xf numFmtId="0" fontId="5" fillId="0" borderId="0" xfId="0" applyFont="1" applyAlignment="1">
      <alignment wrapText="1"/>
    </xf>
    <xf numFmtId="0" fontId="7" fillId="0" borderId="0" xfId="0" applyFont="1" applyAlignment="1">
      <alignment wrapText="1"/>
    </xf>
    <xf numFmtId="0" fontId="7" fillId="0" borderId="0" xfId="0" applyFont="1" applyAlignment="1">
      <alignment horizontal="center" wrapText="1"/>
    </xf>
    <xf numFmtId="0" fontId="11" fillId="0" borderId="0" xfId="0" applyFont="1" applyAlignment="1">
      <alignment horizontal="center" wrapText="1"/>
    </xf>
    <xf numFmtId="0" fontId="7" fillId="0" borderId="0" xfId="0" applyFont="1" applyAlignment="1">
      <alignment horizontal="justify" vertical="center" wrapText="1"/>
    </xf>
    <xf numFmtId="0" fontId="12" fillId="0" borderId="0" xfId="0" applyFont="1" applyAlignment="1">
      <alignment horizontal="justify" vertical="center" wrapText="1"/>
    </xf>
    <xf numFmtId="0" fontId="3" fillId="0" borderId="0" xfId="0" applyFont="1" applyAlignment="1">
      <alignment horizontal="right" vertical="center" wrapText="1"/>
    </xf>
    <xf numFmtId="0" fontId="3" fillId="0" borderId="0" xfId="0" applyFont="1" applyAlignment="1">
      <alignment horizontal="center" vertical="center" wrapText="1"/>
    </xf>
    <xf numFmtId="0" fontId="3" fillId="0" borderId="0" xfId="0" applyFont="1" applyAlignment="1">
      <alignment vertical="center" wrapText="1"/>
    </xf>
    <xf numFmtId="0" fontId="4" fillId="0" borderId="0" xfId="0" applyFont="1" applyAlignment="1">
      <alignment horizontal="right" wrapText="1"/>
    </xf>
    <xf numFmtId="0" fontId="5" fillId="0" borderId="0" xfId="0" applyFont="1" applyAlignment="1">
      <alignment vertical="center" wrapText="1"/>
    </xf>
    <xf numFmtId="0" fontId="5" fillId="0" borderId="0" xfId="0" applyFont="1" applyAlignment="1">
      <alignment horizontal="right" vertical="center" wrapText="1"/>
    </xf>
    <xf numFmtId="0" fontId="5" fillId="0" borderId="0" xfId="0" applyFont="1" applyAlignment="1">
      <alignment horizontal="center" vertical="center" wrapText="1"/>
    </xf>
    <xf numFmtId="165"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0" fontId="12" fillId="0" borderId="0" xfId="0" applyFont="1" applyAlignment="1">
      <alignment wrapText="1"/>
    </xf>
    <xf numFmtId="0" fontId="6" fillId="0" borderId="0" xfId="0" applyFont="1" applyAlignment="1">
      <alignment vertical="center" wrapText="1"/>
    </xf>
    <xf numFmtId="9" fontId="5" fillId="0" borderId="0" xfId="0" applyNumberFormat="1" applyFont="1" applyAlignment="1">
      <alignment horizontal="center" vertical="center" wrapText="1"/>
    </xf>
    <xf numFmtId="9" fontId="16" fillId="8" borderId="29" xfId="0" applyNumberFormat="1" applyFont="1" applyFill="1" applyBorder="1" applyAlignment="1">
      <alignment horizontal="center" vertical="center" wrapText="1"/>
    </xf>
    <xf numFmtId="9" fontId="16" fillId="8" borderId="30" xfId="0" applyNumberFormat="1" applyFont="1" applyFill="1" applyBorder="1" applyAlignment="1">
      <alignment horizontal="center" vertical="center" wrapText="1"/>
    </xf>
    <xf numFmtId="0" fontId="14" fillId="0" borderId="0" xfId="0" applyFont="1" applyAlignment="1">
      <alignment horizontal="right" vertical="center" wrapText="1"/>
    </xf>
    <xf numFmtId="9" fontId="15" fillId="0" borderId="0" xfId="1" applyFont="1" applyAlignment="1">
      <alignment horizontal="center" vertical="center" wrapText="1"/>
    </xf>
    <xf numFmtId="0" fontId="14" fillId="0" borderId="15" xfId="0" applyFont="1" applyBorder="1" applyAlignment="1">
      <alignment horizontal="right"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9" xfId="0" applyFont="1" applyBorder="1" applyAlignment="1">
      <alignment vertical="center" wrapText="1"/>
    </xf>
    <xf numFmtId="0" fontId="3" fillId="0" borderId="1" xfId="0" applyFont="1" applyBorder="1" applyAlignment="1">
      <alignment horizontal="center" vertical="center" wrapText="1"/>
    </xf>
    <xf numFmtId="0" fontId="3" fillId="0" borderId="9" xfId="0" applyFont="1" applyBorder="1" applyAlignment="1">
      <alignment vertical="center" wrapText="1"/>
    </xf>
    <xf numFmtId="0" fontId="3" fillId="0" borderId="5" xfId="0" applyFont="1" applyBorder="1" applyAlignment="1">
      <alignment vertical="center" wrapText="1"/>
    </xf>
    <xf numFmtId="0" fontId="4" fillId="0" borderId="3" xfId="0" applyFont="1" applyBorder="1" applyAlignment="1">
      <alignment horizontal="center" vertical="center" wrapText="1"/>
    </xf>
    <xf numFmtId="0" fontId="3" fillId="0" borderId="4" xfId="0" applyFont="1" applyBorder="1" applyAlignment="1">
      <alignment vertical="center" wrapText="1"/>
    </xf>
    <xf numFmtId="0" fontId="3" fillId="0" borderId="18" xfId="0" applyFont="1" applyBorder="1" applyAlignment="1">
      <alignment horizontal="center" vertical="center" wrapText="1"/>
    </xf>
    <xf numFmtId="0" fontId="14" fillId="0" borderId="0" xfId="0" applyFont="1" applyAlignment="1">
      <alignment horizontal="center" vertical="center" wrapText="1"/>
    </xf>
    <xf numFmtId="0" fontId="3" fillId="0" borderId="13" xfId="0" applyFont="1" applyBorder="1" applyAlignment="1">
      <alignment vertical="center" wrapText="1"/>
    </xf>
    <xf numFmtId="0" fontId="3" fillId="0" borderId="14" xfId="0" applyFont="1" applyBorder="1" applyAlignment="1">
      <alignment wrapText="1"/>
    </xf>
    <xf numFmtId="0" fontId="4" fillId="0" borderId="10" xfId="0" applyFont="1" applyBorder="1" applyAlignment="1">
      <alignment horizontal="right" vertical="center" wrapText="1"/>
    </xf>
    <xf numFmtId="164" fontId="17" fillId="7" borderId="11" xfId="0" applyNumberFormat="1" applyFont="1" applyFill="1" applyBorder="1" applyAlignment="1">
      <alignment horizontal="center" vertical="center" wrapText="1"/>
    </xf>
    <xf numFmtId="0" fontId="3" fillId="0" borderId="8" xfId="0" applyFont="1" applyBorder="1" applyAlignment="1">
      <alignment vertical="center" wrapText="1"/>
    </xf>
    <xf numFmtId="0" fontId="9" fillId="0" borderId="0" xfId="0" applyFont="1" applyAlignment="1">
      <alignment horizontal="center" vertical="center" wrapText="1"/>
    </xf>
    <xf numFmtId="9" fontId="9" fillId="2" borderId="23" xfId="1" applyFont="1" applyFill="1" applyBorder="1" applyAlignment="1">
      <alignment horizontal="left" vertical="center" wrapText="1"/>
    </xf>
    <xf numFmtId="9" fontId="9" fillId="5" borderId="17" xfId="1" applyFont="1" applyFill="1" applyBorder="1" applyAlignment="1">
      <alignment horizontal="center" vertical="center" wrapText="1"/>
    </xf>
    <xf numFmtId="9" fontId="9" fillId="6" borderId="24" xfId="1" applyFont="1" applyFill="1" applyBorder="1" applyAlignment="1">
      <alignment vertical="center" wrapText="1"/>
    </xf>
    <xf numFmtId="0" fontId="9" fillId="0" borderId="0" xfId="0" applyFont="1" applyAlignment="1">
      <alignment horizontal="left" wrapText="1"/>
    </xf>
    <xf numFmtId="0" fontId="18" fillId="0" borderId="0" xfId="2" applyFont="1" applyAlignment="1">
      <alignment horizontal="center" vertical="center" wrapText="1"/>
    </xf>
    <xf numFmtId="0" fontId="9" fillId="0" borderId="0" xfId="0" applyFont="1" applyAlignment="1">
      <alignment horizontal="center" wrapText="1"/>
    </xf>
    <xf numFmtId="0" fontId="4" fillId="0" borderId="0" xfId="0" applyFont="1" applyAlignment="1">
      <alignment horizontal="center" wrapText="1"/>
    </xf>
    <xf numFmtId="0" fontId="11" fillId="14" borderId="20" xfId="0" applyFont="1" applyFill="1" applyBorder="1" applyAlignment="1">
      <alignment horizontal="center" vertical="center" wrapText="1"/>
    </xf>
    <xf numFmtId="0" fontId="11" fillId="14" borderId="21" xfId="0" applyFont="1" applyFill="1" applyBorder="1" applyAlignment="1">
      <alignment horizontal="center" vertical="center" wrapText="1"/>
    </xf>
    <xf numFmtId="0" fontId="11" fillId="14" borderId="22" xfId="0" applyFont="1" applyFill="1" applyBorder="1" applyAlignment="1">
      <alignment horizontal="center" vertical="center" wrapText="1"/>
    </xf>
    <xf numFmtId="0" fontId="10" fillId="0" borderId="28" xfId="0" applyFont="1" applyBorder="1" applyAlignment="1">
      <alignment horizontal="center" wrapText="1"/>
    </xf>
    <xf numFmtId="0" fontId="10" fillId="0" borderId="29" xfId="0" applyFont="1" applyBorder="1" applyAlignment="1">
      <alignment horizontal="center" wrapText="1"/>
    </xf>
    <xf numFmtId="0" fontId="15" fillId="0" borderId="0" xfId="0" applyFont="1" applyAlignment="1">
      <alignment horizontal="center" vertical="center" wrapText="1"/>
    </xf>
    <xf numFmtId="0" fontId="7" fillId="0" borderId="2" xfId="0" applyFont="1" applyBorder="1" applyAlignment="1">
      <alignment horizontal="right" vertical="center" wrapText="1"/>
    </xf>
    <xf numFmtId="0" fontId="7" fillId="0" borderId="0" xfId="0" applyFont="1" applyAlignment="1">
      <alignment horizontal="center" vertical="center" wrapText="1"/>
    </xf>
    <xf numFmtId="0" fontId="7" fillId="0" borderId="9" xfId="0" applyFont="1" applyBorder="1" applyAlignment="1">
      <alignment vertical="center" wrapText="1"/>
    </xf>
    <xf numFmtId="164" fontId="7" fillId="0" borderId="0" xfId="0" applyNumberFormat="1" applyFont="1" applyAlignment="1">
      <alignment horizontal="center" vertical="center" wrapText="1"/>
    </xf>
    <xf numFmtId="0" fontId="7" fillId="0" borderId="12" xfId="0" applyFont="1" applyBorder="1" applyAlignment="1">
      <alignment vertical="center" wrapText="1"/>
    </xf>
    <xf numFmtId="0" fontId="7" fillId="3" borderId="23" xfId="0" applyFont="1" applyFill="1" applyBorder="1" applyAlignment="1">
      <alignment vertical="center" wrapText="1"/>
    </xf>
    <xf numFmtId="0" fontId="7" fillId="4" borderId="17" xfId="0" applyFont="1" applyFill="1" applyBorder="1" applyAlignment="1">
      <alignment horizontal="center" vertical="center" wrapText="1"/>
    </xf>
    <xf numFmtId="0" fontId="7" fillId="13" borderId="24" xfId="0" applyFont="1" applyFill="1" applyBorder="1" applyAlignment="1">
      <alignment horizontal="right" vertical="center" wrapText="1"/>
    </xf>
    <xf numFmtId="0" fontId="7" fillId="9" borderId="23" xfId="0" applyFont="1" applyFill="1" applyBorder="1" applyAlignment="1">
      <alignment horizontal="left" vertical="center" wrapText="1"/>
    </xf>
    <xf numFmtId="0" fontId="7" fillId="11" borderId="25" xfId="0" applyFont="1" applyFill="1" applyBorder="1" applyAlignment="1">
      <alignment vertical="center" wrapText="1"/>
    </xf>
    <xf numFmtId="0" fontId="7" fillId="10" borderId="26" xfId="0" applyFont="1" applyFill="1" applyBorder="1" applyAlignment="1">
      <alignment horizontal="center" vertical="center" wrapText="1"/>
    </xf>
    <xf numFmtId="0" fontId="7" fillId="12" borderId="27" xfId="0" applyFont="1" applyFill="1" applyBorder="1" applyAlignment="1">
      <alignment horizontal="right" vertical="center" wrapText="1"/>
    </xf>
    <xf numFmtId="0" fontId="7" fillId="0" borderId="31" xfId="0" applyFont="1" applyBorder="1" applyAlignment="1">
      <alignment horizontal="justify" vertical="center" wrapText="1"/>
    </xf>
    <xf numFmtId="0" fontId="9" fillId="0" borderId="31" xfId="0" applyFont="1" applyBorder="1" applyAlignment="1">
      <alignment horizontal="center" wrapText="1"/>
    </xf>
    <xf numFmtId="0" fontId="7" fillId="0" borderId="6" xfId="0" applyFont="1" applyBorder="1" applyAlignment="1">
      <alignment horizontal="left" vertical="center" wrapText="1"/>
    </xf>
  </cellXfs>
  <cellStyles count="3">
    <cellStyle name="Hyperlink" xfId="2" builtinId="8"/>
    <cellStyle name="Normal" xfId="0" builtinId="0"/>
    <cellStyle name="Percent" xfId="1" builtinId="5"/>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gif"/><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85725</xdr:rowOff>
    </xdr:from>
    <xdr:to>
      <xdr:col>1</xdr:col>
      <xdr:colOff>942975</xdr:colOff>
      <xdr:row>3</xdr:row>
      <xdr:rowOff>19050</xdr:rowOff>
    </xdr:to>
    <xdr:pic>
      <xdr:nvPicPr>
        <xdr:cNvPr id="3" name="Picture 2">
          <a:hlinkClick xmlns:r="http://schemas.openxmlformats.org/officeDocument/2006/relationships" r:id="rId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85725"/>
          <a:ext cx="1428750" cy="1295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1438275</xdr:colOff>
      <xdr:row>8</xdr:row>
      <xdr:rowOff>1390650</xdr:rowOff>
    </xdr:to>
    <xdr:sp macro="" textlink="">
      <xdr:nvSpPr>
        <xdr:cNvPr id="1030" name="Rectangle 6" hidden="1">
          <a:extLst>
            <a:ext uri="{FF2B5EF4-FFF2-40B4-BE49-F238E27FC236}">
              <a16:creationId xmlns:a16="http://schemas.microsoft.com/office/drawing/2014/main" id="{00000000-0008-0000-0100-000006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2" name="AutoShape 6">
          <a:extLst>
            <a:ext uri="{FF2B5EF4-FFF2-40B4-BE49-F238E27FC236}">
              <a16:creationId xmlns:a16="http://schemas.microsoft.com/office/drawing/2014/main" id="{00000000-0008-0000-0100-000002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1438275</xdr:colOff>
      <xdr:row>8</xdr:row>
      <xdr:rowOff>1390650</xdr:rowOff>
    </xdr:to>
    <xdr:sp macro="" textlink="">
      <xdr:nvSpPr>
        <xdr:cNvPr id="2050" name="Rectangle 2" hidden="1">
          <a:extLst>
            <a:ext uri="{FF2B5EF4-FFF2-40B4-BE49-F238E27FC236}">
              <a16:creationId xmlns:a16="http://schemas.microsoft.com/office/drawing/2014/main" id="{00000000-0008-0000-02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1438275</xdr:colOff>
      <xdr:row>8</xdr:row>
      <xdr:rowOff>1390650</xdr:rowOff>
    </xdr:to>
    <xdr:sp macro="" textlink="">
      <xdr:nvSpPr>
        <xdr:cNvPr id="2" name="AutoShape 2">
          <a:extLst>
            <a:ext uri="{FF2B5EF4-FFF2-40B4-BE49-F238E27FC236}">
              <a16:creationId xmlns:a16="http://schemas.microsoft.com/office/drawing/2014/main" id="{00000000-0008-0000-0200-000002000000}"/>
            </a:ext>
          </a:extLst>
        </xdr:cNvPr>
        <xdr:cNvSpPr>
          <a:spLocks noChangeArrowheads="1"/>
        </xdr:cNvSpPr>
      </xdr:nvSpPr>
      <xdr:spPr bwMode="auto">
        <a:xfrm>
          <a:off x="0" y="0"/>
          <a:ext cx="9201150" cy="88868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hyperlink" Target="http://tinyurl.com/PRAGMATICmetri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4"/>
  <sheetViews>
    <sheetView topLeftCell="A16" workbookViewId="0">
      <selection activeCell="A18" sqref="A18:B29"/>
    </sheetView>
  </sheetViews>
  <sheetFormatPr defaultColWidth="17.140625" defaultRowHeight="12.75" customHeight="1" x14ac:dyDescent="0.25"/>
  <cols>
    <col min="1" max="1" width="7.42578125" style="4" customWidth="1"/>
    <col min="2" max="2" width="162.42578125" style="4" customWidth="1"/>
    <col min="3" max="16384" width="17.140625" style="4"/>
  </cols>
  <sheetData>
    <row r="2" spans="1:2" ht="78.75" x14ac:dyDescent="0.4">
      <c r="B2" s="6" t="s">
        <v>106</v>
      </c>
    </row>
    <row r="3" spans="1:2" ht="15.75" x14ac:dyDescent="0.25">
      <c r="B3" s="5" t="s">
        <v>53</v>
      </c>
    </row>
    <row r="4" spans="1:2" ht="37.5" customHeight="1" x14ac:dyDescent="0.35">
      <c r="A4" s="45" t="s">
        <v>0</v>
      </c>
      <c r="B4" s="45"/>
    </row>
    <row r="5" spans="1:2" s="7" customFormat="1" ht="15.75" x14ac:dyDescent="0.2">
      <c r="B5" s="7" t="s">
        <v>99</v>
      </c>
    </row>
    <row r="6" spans="1:2" s="7" customFormat="1" ht="78.75" x14ac:dyDescent="0.2">
      <c r="B6" s="7" t="s">
        <v>100</v>
      </c>
    </row>
    <row r="7" spans="1:2" s="7" customFormat="1" ht="31.5" x14ac:dyDescent="0.2">
      <c r="B7" s="7" t="s">
        <v>101</v>
      </c>
    </row>
    <row r="8" spans="1:2" ht="42" customHeight="1" x14ac:dyDescent="0.35">
      <c r="A8" s="45" t="s">
        <v>52</v>
      </c>
      <c r="B8" s="45" t="s">
        <v>1</v>
      </c>
    </row>
    <row r="9" spans="1:2" s="7" customFormat="1" ht="110.25" x14ac:dyDescent="0.2">
      <c r="B9" s="7" t="s">
        <v>97</v>
      </c>
    </row>
    <row r="10" spans="1:2" s="7" customFormat="1" ht="15.75" x14ac:dyDescent="0.2">
      <c r="B10" s="7" t="s">
        <v>98</v>
      </c>
    </row>
    <row r="11" spans="1:2" s="7" customFormat="1" ht="47.25" x14ac:dyDescent="0.2">
      <c r="B11" s="7" t="s">
        <v>54</v>
      </c>
    </row>
    <row r="12" spans="1:2" ht="37.5" customHeight="1" x14ac:dyDescent="0.35">
      <c r="A12" s="45" t="s">
        <v>2</v>
      </c>
      <c r="B12" s="45"/>
    </row>
    <row r="13" spans="1:2" s="7" customFormat="1" ht="63" x14ac:dyDescent="0.2">
      <c r="B13" s="7" t="s">
        <v>51</v>
      </c>
    </row>
    <row r="14" spans="1:2" ht="37.5" customHeight="1" x14ac:dyDescent="0.35">
      <c r="A14" s="45" t="s">
        <v>3</v>
      </c>
      <c r="B14" s="45"/>
    </row>
    <row r="15" spans="1:2" s="8" customFormat="1" ht="25.5" customHeight="1" x14ac:dyDescent="0.2">
      <c r="B15" s="8" t="s">
        <v>45</v>
      </c>
    </row>
    <row r="16" spans="1:2" s="7" customFormat="1" ht="47.25" x14ac:dyDescent="0.2">
      <c r="B16" s="7" t="s">
        <v>105</v>
      </c>
    </row>
    <row r="17" spans="1:2" s="7" customFormat="1" ht="31.5" x14ac:dyDescent="0.2">
      <c r="B17" s="7" t="s">
        <v>46</v>
      </c>
    </row>
    <row r="18" spans="1:2" s="7" customFormat="1" ht="31.5" x14ac:dyDescent="0.2">
      <c r="B18" s="7" t="s">
        <v>47</v>
      </c>
    </row>
    <row r="19" spans="1:2" ht="37.5" customHeight="1" x14ac:dyDescent="0.35">
      <c r="A19" s="45" t="s">
        <v>4</v>
      </c>
      <c r="B19" s="45"/>
    </row>
    <row r="20" spans="1:2" s="7" customFormat="1" ht="26.25" customHeight="1" x14ac:dyDescent="0.2">
      <c r="B20" s="7" t="s">
        <v>57</v>
      </c>
    </row>
    <row r="21" spans="1:2" s="18" customFormat="1" ht="31.5" x14ac:dyDescent="0.25">
      <c r="B21" s="4" t="s">
        <v>104</v>
      </c>
    </row>
    <row r="22" spans="1:2" ht="37.5" customHeight="1" x14ac:dyDescent="0.35">
      <c r="A22" s="45" t="s">
        <v>5</v>
      </c>
      <c r="B22" s="45"/>
    </row>
    <row r="23" spans="1:2" s="7" customFormat="1" ht="78.75" x14ac:dyDescent="0.2">
      <c r="B23" s="7" t="s">
        <v>56</v>
      </c>
    </row>
    <row r="24" spans="1:2" s="7" customFormat="1" ht="47.25" x14ac:dyDescent="0.2">
      <c r="B24" s="7" t="s">
        <v>55</v>
      </c>
    </row>
  </sheetData>
  <mergeCells count="6">
    <mergeCell ref="A22:B22"/>
    <mergeCell ref="A4:B4"/>
    <mergeCell ref="A8:B8"/>
    <mergeCell ref="A12:B12"/>
    <mergeCell ref="A14:B14"/>
    <mergeCell ref="A19:B19"/>
  </mergeCells>
  <pageMargins left="0.7" right="0.7" top="0.75" bottom="0.75" header="0.3" footer="0.3"/>
  <pageSetup paperSize="9" orientation="portrait" horizontalDpi="120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5"/>
  <sheetViews>
    <sheetView tabSelected="1" workbookViewId="0">
      <pane xSplit="2" ySplit="3" topLeftCell="C4" activePane="bottomRight" state="frozen"/>
      <selection pane="topRight" activeCell="C1" sqref="C1"/>
      <selection pane="bottomLeft" activeCell="A4" sqref="A4"/>
      <selection pane="bottomRight" activeCell="A21" sqref="A21:A32"/>
    </sheetView>
  </sheetViews>
  <sheetFormatPr defaultColWidth="17.140625" defaultRowHeight="12.75" customHeight="1" x14ac:dyDescent="0.2"/>
  <cols>
    <col min="1" max="1" width="29.7109375" style="1" customWidth="1"/>
    <col min="2" max="2" width="9.5703125" style="1" customWidth="1"/>
    <col min="3" max="6" width="37.140625" style="1" customWidth="1"/>
    <col min="7" max="7" width="12" style="1" customWidth="1"/>
    <col min="8" max="8" width="65.5703125" style="1" customWidth="1"/>
    <col min="9" max="16384" width="17.140625" style="1"/>
  </cols>
  <sheetData>
    <row r="1" spans="1:20" ht="13.5" thickBot="1" x14ac:dyDescent="0.25">
      <c r="A1" s="11"/>
      <c r="B1" s="11"/>
      <c r="D1" s="11"/>
      <c r="E1" s="11"/>
      <c r="F1" s="11"/>
      <c r="G1" s="11"/>
      <c r="H1" s="10"/>
      <c r="I1" s="11"/>
      <c r="J1" s="11"/>
      <c r="K1" s="11"/>
      <c r="L1" s="11"/>
      <c r="M1" s="11"/>
      <c r="N1" s="11"/>
      <c r="O1" s="11"/>
      <c r="P1" s="11"/>
      <c r="Q1" s="11"/>
      <c r="R1" s="11"/>
      <c r="S1" s="11"/>
      <c r="T1" s="11"/>
    </row>
    <row r="2" spans="1:20" ht="30" customHeight="1" thickTop="1" x14ac:dyDescent="0.2">
      <c r="A2" s="47" t="s">
        <v>6</v>
      </c>
      <c r="B2" s="48" t="s">
        <v>7</v>
      </c>
      <c r="C2" s="49" t="s">
        <v>8</v>
      </c>
      <c r="D2" s="50"/>
      <c r="E2" s="50"/>
      <c r="F2" s="51"/>
      <c r="G2" s="52" t="s">
        <v>9</v>
      </c>
      <c r="H2" s="68" t="s">
        <v>10</v>
      </c>
      <c r="I2" s="11"/>
      <c r="J2" s="11"/>
      <c r="K2" s="11"/>
      <c r="L2" s="11"/>
      <c r="M2" s="11"/>
      <c r="N2" s="11"/>
      <c r="O2" s="11"/>
      <c r="P2" s="11"/>
      <c r="Q2" s="11"/>
      <c r="R2" s="11"/>
      <c r="S2" s="11"/>
      <c r="T2" s="11"/>
    </row>
    <row r="3" spans="1:20" ht="24" customHeight="1" x14ac:dyDescent="0.2">
      <c r="A3" s="47"/>
      <c r="B3" s="48"/>
      <c r="C3" s="42">
        <v>0</v>
      </c>
      <c r="D3" s="43">
        <v>0.33</v>
      </c>
      <c r="E3" s="43">
        <v>0.67</v>
      </c>
      <c r="F3" s="44">
        <v>1</v>
      </c>
      <c r="G3" s="53"/>
      <c r="H3" s="68"/>
      <c r="I3" s="19"/>
      <c r="J3" s="19"/>
      <c r="K3" s="19"/>
      <c r="L3" s="19"/>
      <c r="M3" s="19"/>
      <c r="N3" s="19"/>
      <c r="O3" s="19"/>
      <c r="P3" s="19"/>
      <c r="Q3" s="19"/>
      <c r="R3" s="19"/>
      <c r="S3" s="19"/>
      <c r="T3" s="19"/>
    </row>
    <row r="4" spans="1:20" ht="110.25" x14ac:dyDescent="0.2">
      <c r="A4" s="41" t="s">
        <v>102</v>
      </c>
      <c r="B4" s="20">
        <v>0.15</v>
      </c>
      <c r="C4" s="60" t="s">
        <v>11</v>
      </c>
      <c r="D4" s="61" t="s">
        <v>59</v>
      </c>
      <c r="E4" s="61" t="s">
        <v>12</v>
      </c>
      <c r="F4" s="62" t="s">
        <v>13</v>
      </c>
      <c r="G4" s="21">
        <v>0.5</v>
      </c>
      <c r="H4" s="67" t="s">
        <v>60</v>
      </c>
      <c r="I4" s="11"/>
      <c r="J4" s="11"/>
      <c r="K4" s="11"/>
      <c r="L4" s="11"/>
      <c r="M4" s="11"/>
      <c r="N4" s="11"/>
      <c r="O4" s="11"/>
      <c r="P4" s="11"/>
      <c r="Q4" s="11"/>
      <c r="R4" s="11"/>
      <c r="S4" s="11"/>
      <c r="T4" s="11"/>
    </row>
    <row r="5" spans="1:20" ht="141.75" x14ac:dyDescent="0.2">
      <c r="A5" s="41" t="s">
        <v>14</v>
      </c>
      <c r="B5" s="20">
        <v>0.14000000000000001</v>
      </c>
      <c r="C5" s="60" t="s">
        <v>66</v>
      </c>
      <c r="D5" s="61" t="s">
        <v>15</v>
      </c>
      <c r="E5" s="61" t="s">
        <v>16</v>
      </c>
      <c r="F5" s="62" t="s">
        <v>67</v>
      </c>
      <c r="G5" s="21">
        <v>0.5</v>
      </c>
      <c r="H5" s="67" t="s">
        <v>17</v>
      </c>
      <c r="I5" s="11"/>
      <c r="J5" s="11"/>
      <c r="K5" s="11"/>
      <c r="L5" s="11"/>
      <c r="M5" s="11"/>
      <c r="N5" s="11"/>
      <c r="O5" s="11"/>
      <c r="P5" s="11"/>
      <c r="Q5" s="11"/>
      <c r="R5" s="11"/>
      <c r="S5" s="11"/>
      <c r="T5" s="11"/>
    </row>
    <row r="6" spans="1:20" ht="94.5" x14ac:dyDescent="0.2">
      <c r="A6" s="41" t="s">
        <v>18</v>
      </c>
      <c r="B6" s="20">
        <v>0.14000000000000001</v>
      </c>
      <c r="C6" s="60" t="s">
        <v>68</v>
      </c>
      <c r="D6" s="61" t="s">
        <v>69</v>
      </c>
      <c r="E6" s="61" t="s">
        <v>70</v>
      </c>
      <c r="F6" s="62" t="s">
        <v>71</v>
      </c>
      <c r="G6" s="21">
        <v>0.5</v>
      </c>
      <c r="H6" s="67" t="s">
        <v>19</v>
      </c>
      <c r="I6" s="11"/>
      <c r="J6" s="11"/>
      <c r="K6" s="11"/>
      <c r="L6" s="11"/>
      <c r="M6" s="11"/>
      <c r="N6" s="11"/>
      <c r="O6" s="11"/>
      <c r="P6" s="11"/>
      <c r="Q6" s="11"/>
      <c r="R6" s="11"/>
      <c r="S6" s="11"/>
      <c r="T6" s="11"/>
    </row>
    <row r="7" spans="1:20" ht="173.25" x14ac:dyDescent="0.2">
      <c r="A7" s="41" t="s">
        <v>61</v>
      </c>
      <c r="B7" s="20">
        <v>0.11</v>
      </c>
      <c r="C7" s="60" t="s">
        <v>72</v>
      </c>
      <c r="D7" s="61" t="s">
        <v>73</v>
      </c>
      <c r="E7" s="61" t="s">
        <v>74</v>
      </c>
      <c r="F7" s="62" t="s">
        <v>62</v>
      </c>
      <c r="G7" s="21">
        <v>0.5</v>
      </c>
      <c r="H7" s="67" t="s">
        <v>63</v>
      </c>
      <c r="I7" s="11"/>
      <c r="J7" s="11"/>
      <c r="K7" s="11"/>
      <c r="L7" s="11"/>
      <c r="M7" s="11"/>
      <c r="N7" s="11"/>
      <c r="O7" s="11"/>
      <c r="P7" s="11"/>
      <c r="Q7" s="11"/>
      <c r="R7" s="11"/>
      <c r="S7" s="11"/>
      <c r="T7" s="11"/>
    </row>
    <row r="8" spans="1:20" ht="126" x14ac:dyDescent="0.2">
      <c r="A8" s="41" t="s">
        <v>20</v>
      </c>
      <c r="B8" s="20">
        <v>0.08</v>
      </c>
      <c r="C8" s="60" t="s">
        <v>78</v>
      </c>
      <c r="D8" s="61" t="s">
        <v>75</v>
      </c>
      <c r="E8" s="61" t="s">
        <v>76</v>
      </c>
      <c r="F8" s="62" t="s">
        <v>77</v>
      </c>
      <c r="G8" s="21">
        <v>0.5</v>
      </c>
      <c r="H8" s="67" t="s">
        <v>21</v>
      </c>
      <c r="I8" s="11"/>
      <c r="J8" s="11"/>
      <c r="K8" s="11"/>
      <c r="L8" s="11"/>
      <c r="M8" s="11"/>
      <c r="N8" s="11"/>
      <c r="O8" s="11"/>
      <c r="P8" s="11"/>
      <c r="Q8" s="11"/>
      <c r="R8" s="11"/>
      <c r="S8" s="11"/>
      <c r="T8" s="11"/>
    </row>
    <row r="9" spans="1:20" ht="157.5" x14ac:dyDescent="0.2">
      <c r="A9" s="41" t="s">
        <v>80</v>
      </c>
      <c r="B9" s="20">
        <v>7.0000000000000007E-2</v>
      </c>
      <c r="C9" s="63" t="s">
        <v>79</v>
      </c>
      <c r="D9" s="61" t="s">
        <v>81</v>
      </c>
      <c r="E9" s="61" t="s">
        <v>82</v>
      </c>
      <c r="F9" s="62" t="s">
        <v>83</v>
      </c>
      <c r="G9" s="21">
        <v>0.5</v>
      </c>
      <c r="H9" s="67" t="s">
        <v>84</v>
      </c>
      <c r="I9" s="11"/>
      <c r="J9" s="11"/>
      <c r="K9" s="11"/>
      <c r="L9" s="11"/>
      <c r="M9" s="11"/>
      <c r="N9" s="11"/>
      <c r="O9" s="11"/>
      <c r="P9" s="11"/>
      <c r="Q9" s="11"/>
      <c r="R9" s="11"/>
      <c r="S9" s="11"/>
      <c r="T9" s="11"/>
    </row>
    <row r="10" spans="1:20" ht="110.25" x14ac:dyDescent="0.2">
      <c r="A10" s="41" t="s">
        <v>22</v>
      </c>
      <c r="B10" s="20">
        <v>7.0000000000000007E-2</v>
      </c>
      <c r="C10" s="60" t="s">
        <v>23</v>
      </c>
      <c r="D10" s="61" t="s">
        <v>64</v>
      </c>
      <c r="E10" s="61" t="s">
        <v>65</v>
      </c>
      <c r="F10" s="62" t="s">
        <v>91</v>
      </c>
      <c r="G10" s="21">
        <v>0.5</v>
      </c>
      <c r="H10" s="67" t="s">
        <v>24</v>
      </c>
      <c r="I10" s="11"/>
      <c r="J10" s="11"/>
      <c r="K10" s="11"/>
      <c r="L10" s="11"/>
      <c r="M10" s="11"/>
      <c r="N10" s="11"/>
      <c r="O10" s="11"/>
      <c r="P10" s="11"/>
      <c r="Q10" s="11"/>
      <c r="R10" s="11"/>
      <c r="S10" s="11"/>
      <c r="T10" s="11"/>
    </row>
    <row r="11" spans="1:20" ht="126" x14ac:dyDescent="0.2">
      <c r="A11" s="41" t="s">
        <v>25</v>
      </c>
      <c r="B11" s="20">
        <v>6.5000000000000002E-2</v>
      </c>
      <c r="C11" s="60" t="s">
        <v>26</v>
      </c>
      <c r="D11" s="61" t="s">
        <v>27</v>
      </c>
      <c r="E11" s="61" t="s">
        <v>28</v>
      </c>
      <c r="F11" s="62" t="s">
        <v>29</v>
      </c>
      <c r="G11" s="21">
        <v>0.5</v>
      </c>
      <c r="H11" s="67" t="s">
        <v>30</v>
      </c>
      <c r="I11" s="11"/>
      <c r="J11" s="11"/>
      <c r="K11" s="11"/>
      <c r="L11" s="11"/>
      <c r="M11" s="11"/>
      <c r="N11" s="11"/>
      <c r="O11" s="11"/>
      <c r="P11" s="11"/>
      <c r="Q11" s="11"/>
      <c r="R11" s="11"/>
      <c r="S11" s="11"/>
      <c r="T11" s="11"/>
    </row>
    <row r="12" spans="1:20" ht="141.75" x14ac:dyDescent="0.2">
      <c r="A12" s="41" t="s">
        <v>108</v>
      </c>
      <c r="B12" s="20">
        <v>0.06</v>
      </c>
      <c r="C12" s="60" t="s">
        <v>109</v>
      </c>
      <c r="D12" s="61" t="s">
        <v>110</v>
      </c>
      <c r="E12" s="61" t="s">
        <v>111</v>
      </c>
      <c r="F12" s="62" t="s">
        <v>112</v>
      </c>
      <c r="G12" s="21">
        <v>0.5</v>
      </c>
      <c r="H12" s="67" t="s">
        <v>107</v>
      </c>
      <c r="I12" s="11"/>
      <c r="J12" s="11"/>
      <c r="K12" s="11"/>
      <c r="L12" s="11"/>
      <c r="M12" s="11"/>
      <c r="N12" s="11"/>
      <c r="O12" s="11"/>
      <c r="P12" s="11"/>
      <c r="Q12" s="11"/>
      <c r="R12" s="11"/>
      <c r="S12" s="11"/>
      <c r="T12" s="11"/>
    </row>
    <row r="13" spans="1:20" ht="126" x14ac:dyDescent="0.2">
      <c r="A13" s="41" t="s">
        <v>31</v>
      </c>
      <c r="B13" s="20">
        <v>0.05</v>
      </c>
      <c r="C13" s="60" t="s">
        <v>32</v>
      </c>
      <c r="D13" s="61" t="s">
        <v>85</v>
      </c>
      <c r="E13" s="61" t="s">
        <v>86</v>
      </c>
      <c r="F13" s="62" t="s">
        <v>33</v>
      </c>
      <c r="G13" s="21">
        <v>0.5</v>
      </c>
      <c r="H13" s="67" t="s">
        <v>34</v>
      </c>
      <c r="I13" s="11"/>
      <c r="J13" s="11"/>
      <c r="K13" s="11"/>
      <c r="L13" s="11"/>
      <c r="M13" s="11"/>
      <c r="N13" s="11"/>
      <c r="O13" s="11"/>
      <c r="P13" s="11"/>
      <c r="Q13" s="11"/>
      <c r="R13" s="11"/>
      <c r="S13" s="11"/>
      <c r="T13" s="11"/>
    </row>
    <row r="14" spans="1:20" ht="141.75" x14ac:dyDescent="0.2">
      <c r="A14" s="41" t="s">
        <v>58</v>
      </c>
      <c r="B14" s="20">
        <v>0.04</v>
      </c>
      <c r="C14" s="60" t="s">
        <v>87</v>
      </c>
      <c r="D14" s="61" t="s">
        <v>88</v>
      </c>
      <c r="E14" s="61" t="s">
        <v>92</v>
      </c>
      <c r="F14" s="62" t="s">
        <v>89</v>
      </c>
      <c r="G14" s="21">
        <v>0.5</v>
      </c>
      <c r="H14" s="67" t="s">
        <v>90</v>
      </c>
      <c r="I14" s="11"/>
      <c r="J14" s="11"/>
      <c r="K14" s="11"/>
      <c r="L14" s="11"/>
      <c r="M14" s="11"/>
      <c r="N14" s="11"/>
      <c r="O14" s="11"/>
      <c r="P14" s="11"/>
      <c r="Q14" s="11"/>
      <c r="R14" s="11"/>
      <c r="S14" s="11"/>
      <c r="T14" s="11"/>
    </row>
    <row r="15" spans="1:20" ht="79.5" thickBot="1" x14ac:dyDescent="0.25">
      <c r="A15" s="41" t="s">
        <v>35</v>
      </c>
      <c r="B15" s="20">
        <v>2.5000000000000001E-2</v>
      </c>
      <c r="C15" s="64" t="s">
        <v>96</v>
      </c>
      <c r="D15" s="65" t="s">
        <v>94</v>
      </c>
      <c r="E15" s="65" t="s">
        <v>95</v>
      </c>
      <c r="F15" s="66" t="s">
        <v>93</v>
      </c>
      <c r="G15" s="22">
        <v>0.5</v>
      </c>
      <c r="H15" s="67" t="s">
        <v>36</v>
      </c>
      <c r="I15" s="11"/>
      <c r="J15" s="11"/>
      <c r="K15" s="11"/>
      <c r="L15" s="11"/>
      <c r="M15" s="11"/>
      <c r="N15" s="11"/>
      <c r="O15" s="11"/>
      <c r="P15" s="11"/>
      <c r="Q15" s="11"/>
      <c r="R15" s="11"/>
      <c r="S15" s="11"/>
      <c r="T15" s="11"/>
    </row>
    <row r="16" spans="1:20" ht="19.5" thickTop="1" x14ac:dyDescent="0.2">
      <c r="A16" s="23" t="s">
        <v>37</v>
      </c>
      <c r="B16" s="24">
        <f>SUM(B4:B15)</f>
        <v>1</v>
      </c>
      <c r="C16" s="10"/>
      <c r="D16" s="10"/>
      <c r="E16" s="10"/>
      <c r="F16" s="25"/>
      <c r="G16" s="26"/>
      <c r="H16" s="27"/>
      <c r="I16" s="11"/>
      <c r="J16" s="11"/>
      <c r="K16" s="11"/>
      <c r="L16" s="11"/>
      <c r="M16" s="11"/>
      <c r="N16" s="11"/>
      <c r="O16" s="11"/>
      <c r="P16" s="11"/>
      <c r="Q16" s="11"/>
      <c r="R16" s="11"/>
      <c r="S16" s="11"/>
      <c r="T16" s="11"/>
    </row>
    <row r="17" spans="1:20" ht="18.75" x14ac:dyDescent="0.2">
      <c r="A17" s="10"/>
      <c r="B17" s="15"/>
      <c r="C17" s="10"/>
      <c r="D17" s="10"/>
      <c r="E17" s="10"/>
      <c r="F17" s="11"/>
      <c r="G17" s="11"/>
      <c r="H17" s="10"/>
      <c r="I17" s="11"/>
      <c r="J17" s="11"/>
      <c r="K17" s="11"/>
      <c r="L17" s="11"/>
      <c r="M17" s="11"/>
      <c r="N17" s="11"/>
      <c r="O17" s="11"/>
      <c r="P17" s="11"/>
      <c r="Q17" s="11"/>
      <c r="R17" s="11"/>
      <c r="S17" s="11"/>
      <c r="T17" s="11"/>
    </row>
    <row r="18" spans="1:20" ht="18.75" x14ac:dyDescent="0.2">
      <c r="A18" s="10"/>
      <c r="B18" s="15"/>
      <c r="C18" s="11"/>
      <c r="D18" s="28"/>
      <c r="E18" s="28"/>
      <c r="F18" s="28"/>
      <c r="G18" s="28"/>
      <c r="H18" s="29"/>
      <c r="I18" s="11"/>
      <c r="J18" s="11"/>
      <c r="K18" s="11"/>
      <c r="L18" s="11"/>
      <c r="M18" s="11"/>
      <c r="N18" s="11"/>
      <c r="O18" s="11"/>
      <c r="P18" s="11"/>
      <c r="Q18" s="11"/>
      <c r="R18" s="11"/>
      <c r="S18" s="11"/>
      <c r="T18" s="11"/>
    </row>
    <row r="19" spans="1:20" ht="18.75" x14ac:dyDescent="0.2">
      <c r="A19" s="10"/>
      <c r="B19" s="15"/>
      <c r="C19" s="30"/>
      <c r="D19" s="31"/>
      <c r="E19" s="32" t="s">
        <v>38</v>
      </c>
      <c r="F19" s="33"/>
      <c r="G19" s="31"/>
      <c r="H19" s="34"/>
      <c r="I19" s="11"/>
      <c r="J19" s="11"/>
      <c r="K19" s="11"/>
      <c r="L19" s="11"/>
      <c r="M19" s="11"/>
      <c r="N19" s="11"/>
      <c r="O19" s="11"/>
      <c r="P19" s="11"/>
      <c r="Q19" s="11"/>
      <c r="R19" s="11"/>
      <c r="S19" s="11"/>
      <c r="T19" s="11"/>
    </row>
    <row r="20" spans="1:20" ht="47.25" x14ac:dyDescent="0.2">
      <c r="A20" s="35"/>
      <c r="B20" s="15"/>
      <c r="C20" s="30"/>
      <c r="D20" s="55" t="s">
        <v>39</v>
      </c>
      <c r="E20" s="56">
        <v>12</v>
      </c>
      <c r="F20" s="57" t="s">
        <v>117</v>
      </c>
      <c r="G20" s="36"/>
      <c r="H20" s="10"/>
      <c r="I20" s="11"/>
      <c r="J20" s="11"/>
      <c r="K20" s="11"/>
      <c r="L20" s="11"/>
      <c r="M20" s="11"/>
      <c r="N20" s="11"/>
      <c r="O20" s="11"/>
      <c r="P20" s="11"/>
      <c r="Q20" s="11"/>
      <c r="R20" s="11"/>
      <c r="S20" s="11"/>
      <c r="T20" s="11"/>
    </row>
    <row r="21" spans="1:20" ht="31.5" x14ac:dyDescent="0.2">
      <c r="A21" s="46" t="s">
        <v>48</v>
      </c>
      <c r="B21" s="15"/>
      <c r="C21" s="30"/>
      <c r="D21" s="55" t="str">
        <f t="shared" ref="D21:D32" si="0">A4</f>
        <v>Top management support (e.g. the C-suite and directors)</v>
      </c>
      <c r="E21" s="58">
        <f t="shared" ref="E21:E32" si="1">((-B4*$E$20)*(G4-0.5))*2</f>
        <v>0</v>
      </c>
      <c r="F21" s="69" t="s">
        <v>116</v>
      </c>
      <c r="G21" s="37"/>
      <c r="H21" s="10"/>
      <c r="I21" s="11"/>
      <c r="J21" s="11"/>
      <c r="K21" s="11"/>
      <c r="L21" s="11"/>
      <c r="M21" s="11"/>
      <c r="N21" s="11"/>
      <c r="O21" s="11"/>
      <c r="P21" s="11"/>
      <c r="Q21" s="11"/>
      <c r="R21" s="11"/>
      <c r="S21" s="11"/>
      <c r="T21" s="11"/>
    </row>
    <row r="22" spans="1:20" ht="15.75" x14ac:dyDescent="0.2">
      <c r="A22" s="46"/>
      <c r="B22" s="11"/>
      <c r="C22" s="30"/>
      <c r="D22" s="55" t="str">
        <f t="shared" si="0"/>
        <v>Strategic fit</v>
      </c>
      <c r="E22" s="58">
        <f t="shared" si="1"/>
        <v>0</v>
      </c>
      <c r="F22" s="69"/>
      <c r="G22" s="37"/>
      <c r="H22" s="10"/>
      <c r="I22" s="11"/>
      <c r="J22" s="11"/>
      <c r="K22" s="11"/>
      <c r="L22" s="11"/>
      <c r="M22" s="11"/>
      <c r="N22" s="11"/>
      <c r="O22" s="11"/>
      <c r="P22" s="11"/>
      <c r="Q22" s="11"/>
      <c r="R22" s="11"/>
      <c r="S22" s="11"/>
      <c r="T22" s="11"/>
    </row>
    <row r="23" spans="1:20" ht="15.75" x14ac:dyDescent="0.2">
      <c r="A23" s="46"/>
      <c r="B23" s="11"/>
      <c r="C23" s="30"/>
      <c r="D23" s="55" t="str">
        <f t="shared" si="0"/>
        <v>Resourcing</v>
      </c>
      <c r="E23" s="58">
        <f t="shared" si="1"/>
        <v>0</v>
      </c>
      <c r="F23" s="69"/>
      <c r="G23" s="37"/>
      <c r="H23" s="10"/>
      <c r="I23" s="11"/>
      <c r="J23" s="11"/>
      <c r="K23" s="11"/>
      <c r="L23" s="11"/>
      <c r="M23" s="11"/>
      <c r="N23" s="11"/>
      <c r="O23" s="11"/>
      <c r="P23" s="11"/>
      <c r="Q23" s="11"/>
      <c r="R23" s="11"/>
      <c r="S23" s="11"/>
      <c r="T23" s="11"/>
    </row>
    <row r="24" spans="1:20" ht="31.5" x14ac:dyDescent="0.2">
      <c r="A24" s="46"/>
      <c r="B24" s="11"/>
      <c r="C24" s="30"/>
      <c r="D24" s="55" t="str">
        <f t="shared" si="0"/>
        <v>Quality of the project team &amp; ISMS support tools</v>
      </c>
      <c r="E24" s="58">
        <f t="shared" si="1"/>
        <v>0</v>
      </c>
      <c r="F24" s="69"/>
      <c r="G24" s="37"/>
      <c r="H24" s="10"/>
      <c r="I24" s="11"/>
      <c r="J24" s="11"/>
      <c r="K24" s="11"/>
      <c r="L24" s="11"/>
      <c r="M24" s="11"/>
      <c r="N24" s="11"/>
      <c r="O24" s="11"/>
      <c r="P24" s="11"/>
      <c r="Q24" s="11"/>
      <c r="R24" s="11"/>
      <c r="S24" s="11"/>
      <c r="T24" s="11"/>
    </row>
    <row r="25" spans="1:20" ht="31.5" x14ac:dyDescent="0.2">
      <c r="A25" s="46"/>
      <c r="B25" s="11"/>
      <c r="C25" s="30"/>
      <c r="D25" s="55" t="str">
        <f t="shared" si="0"/>
        <v>Middle and junior management support</v>
      </c>
      <c r="E25" s="58">
        <f t="shared" si="1"/>
        <v>0</v>
      </c>
      <c r="F25" s="69"/>
      <c r="G25" s="37"/>
      <c r="H25" s="10"/>
      <c r="I25" s="11"/>
      <c r="J25" s="11"/>
      <c r="K25" s="11"/>
      <c r="L25" s="11"/>
      <c r="M25" s="11"/>
      <c r="N25" s="11"/>
      <c r="O25" s="11"/>
      <c r="P25" s="11"/>
      <c r="Q25" s="11"/>
      <c r="R25" s="11"/>
      <c r="S25" s="11"/>
      <c r="T25" s="11"/>
    </row>
    <row r="26" spans="1:20" ht="15.75" x14ac:dyDescent="0.2">
      <c r="A26" s="46"/>
      <c r="B26" s="11"/>
      <c r="C26" s="30"/>
      <c r="D26" s="55" t="str">
        <f t="shared" si="0"/>
        <v>True information risk level (currently)</v>
      </c>
      <c r="E26" s="58">
        <f t="shared" si="1"/>
        <v>0</v>
      </c>
      <c r="F26" s="69"/>
      <c r="G26" s="37"/>
      <c r="H26" s="10"/>
      <c r="I26" s="11"/>
      <c r="J26" s="11"/>
      <c r="K26" s="11"/>
      <c r="L26" s="11"/>
      <c r="M26" s="11"/>
      <c r="N26" s="11"/>
      <c r="O26" s="11"/>
      <c r="P26" s="11"/>
      <c r="Q26" s="11"/>
      <c r="R26" s="11"/>
      <c r="S26" s="11"/>
      <c r="T26" s="11"/>
    </row>
    <row r="27" spans="1:20" ht="15.75" x14ac:dyDescent="0.2">
      <c r="A27" s="46"/>
      <c r="B27" s="11"/>
      <c r="C27" s="30"/>
      <c r="D27" s="55" t="str">
        <f t="shared" si="0"/>
        <v>Blockers and culture</v>
      </c>
      <c r="E27" s="58">
        <f t="shared" si="1"/>
        <v>0</v>
      </c>
      <c r="F27" s="69"/>
      <c r="G27" s="37"/>
      <c r="H27" s="10"/>
      <c r="I27" s="11"/>
      <c r="J27" s="11"/>
      <c r="K27" s="11"/>
      <c r="L27" s="11"/>
      <c r="M27" s="11"/>
      <c r="N27" s="11"/>
      <c r="O27" s="11"/>
      <c r="P27" s="11"/>
      <c r="Q27" s="11"/>
      <c r="R27" s="11"/>
      <c r="S27" s="11"/>
      <c r="T27" s="11"/>
    </row>
    <row r="28" spans="1:20" ht="15.75" x14ac:dyDescent="0.2">
      <c r="A28" s="46"/>
      <c r="B28" s="11"/>
      <c r="C28" s="30"/>
      <c r="D28" s="55" t="str">
        <f t="shared" si="0"/>
        <v>Specialist support</v>
      </c>
      <c r="E28" s="58">
        <f t="shared" si="1"/>
        <v>0</v>
      </c>
      <c r="F28" s="69"/>
      <c r="G28" s="37"/>
      <c r="H28" s="10"/>
      <c r="I28" s="11"/>
      <c r="J28" s="11"/>
      <c r="K28" s="11"/>
      <c r="L28" s="11"/>
      <c r="M28" s="11"/>
      <c r="N28" s="11"/>
      <c r="O28" s="11"/>
      <c r="P28" s="11"/>
      <c r="Q28" s="11"/>
      <c r="R28" s="11"/>
      <c r="S28" s="11"/>
      <c r="T28" s="11"/>
    </row>
    <row r="29" spans="1:20" ht="15.75" x14ac:dyDescent="0.2">
      <c r="A29" s="46"/>
      <c r="B29" s="11"/>
      <c r="C29" s="30"/>
      <c r="D29" s="55" t="str">
        <f t="shared" si="0"/>
        <v>Breadth and depth of scope</v>
      </c>
      <c r="E29" s="58">
        <f t="shared" si="1"/>
        <v>0</v>
      </c>
      <c r="F29" s="69"/>
      <c r="G29" s="37"/>
      <c r="H29" s="10"/>
      <c r="I29" s="11"/>
      <c r="J29" s="11"/>
      <c r="K29" s="11"/>
      <c r="L29" s="11"/>
      <c r="M29" s="11"/>
      <c r="N29" s="11"/>
      <c r="O29" s="11"/>
      <c r="P29" s="11"/>
      <c r="Q29" s="11"/>
      <c r="R29" s="11"/>
      <c r="S29" s="11"/>
      <c r="T29" s="11"/>
    </row>
    <row r="30" spans="1:20" ht="31.5" x14ac:dyDescent="0.2">
      <c r="A30" s="46"/>
      <c r="B30" s="11"/>
      <c r="C30" s="30"/>
      <c r="D30" s="55" t="str">
        <f t="shared" si="0"/>
        <v>Information security maturity (currently)</v>
      </c>
      <c r="E30" s="58">
        <f t="shared" si="1"/>
        <v>0</v>
      </c>
      <c r="F30" s="69"/>
      <c r="G30" s="37"/>
      <c r="H30" s="10"/>
      <c r="I30" s="11"/>
      <c r="J30" s="11"/>
      <c r="K30" s="11"/>
      <c r="L30" s="11"/>
      <c r="M30" s="11"/>
      <c r="N30" s="11"/>
      <c r="O30" s="11"/>
      <c r="P30" s="11"/>
      <c r="Q30" s="11"/>
      <c r="R30" s="11"/>
      <c r="S30" s="11"/>
      <c r="T30" s="11"/>
    </row>
    <row r="31" spans="1:20" ht="15.75" x14ac:dyDescent="0.2">
      <c r="A31" s="46"/>
      <c r="B31" s="11"/>
      <c r="C31" s="30"/>
      <c r="D31" s="55" t="str">
        <f t="shared" si="0"/>
        <v>Compliance or conformity maturity</v>
      </c>
      <c r="E31" s="58">
        <f t="shared" si="1"/>
        <v>0</v>
      </c>
      <c r="F31" s="69"/>
      <c r="G31" s="37"/>
      <c r="H31" s="10"/>
      <c r="I31" s="11"/>
      <c r="J31" s="11"/>
      <c r="K31" s="11"/>
      <c r="L31" s="11"/>
      <c r="M31" s="11"/>
      <c r="N31" s="11"/>
      <c r="O31" s="11"/>
      <c r="P31" s="11"/>
      <c r="Q31" s="11"/>
      <c r="R31" s="11"/>
      <c r="S31" s="11"/>
      <c r="T31" s="11"/>
    </row>
    <row r="32" spans="1:20" ht="15.75" x14ac:dyDescent="0.2">
      <c r="A32" s="46"/>
      <c r="B32" s="11"/>
      <c r="C32" s="30"/>
      <c r="D32" s="55" t="str">
        <f t="shared" si="0"/>
        <v>Scope definition</v>
      </c>
      <c r="E32" s="58">
        <f t="shared" si="1"/>
        <v>0</v>
      </c>
      <c r="F32" s="69"/>
      <c r="G32" s="37"/>
      <c r="H32" s="10"/>
      <c r="I32" s="11"/>
      <c r="J32" s="11"/>
      <c r="K32" s="11"/>
      <c r="L32" s="11"/>
      <c r="M32" s="11"/>
      <c r="N32" s="11"/>
      <c r="O32" s="11"/>
      <c r="P32" s="11"/>
      <c r="Q32" s="11"/>
      <c r="R32" s="11"/>
      <c r="S32" s="11"/>
      <c r="T32" s="11"/>
    </row>
    <row r="33" spans="1:20" ht="47.25" x14ac:dyDescent="0.2">
      <c r="A33" s="10"/>
      <c r="B33" s="11"/>
      <c r="C33" s="30"/>
      <c r="D33" s="55" t="s">
        <v>103</v>
      </c>
      <c r="E33" s="58">
        <f>0.2*(SUM(E20:E32))</f>
        <v>2.4000000000000004</v>
      </c>
      <c r="F33" s="57" t="s">
        <v>118</v>
      </c>
      <c r="G33" s="37"/>
      <c r="H33" s="10"/>
      <c r="I33" s="11"/>
      <c r="J33" s="11"/>
      <c r="K33" s="11"/>
      <c r="L33" s="11"/>
      <c r="M33" s="11"/>
      <c r="N33" s="11"/>
      <c r="O33" s="11"/>
      <c r="P33" s="11"/>
      <c r="Q33" s="11"/>
      <c r="R33" s="11"/>
      <c r="S33" s="11"/>
      <c r="T33" s="11"/>
    </row>
    <row r="34" spans="1:20" ht="47.25" x14ac:dyDescent="0.2">
      <c r="A34" s="10"/>
      <c r="B34" s="11"/>
      <c r="C34" s="30"/>
      <c r="D34" s="38" t="s">
        <v>40</v>
      </c>
      <c r="E34" s="39">
        <f>SUM(E20:E33)</f>
        <v>14.4</v>
      </c>
      <c r="F34" s="59" t="s">
        <v>119</v>
      </c>
      <c r="G34" s="37"/>
      <c r="H34" s="10"/>
      <c r="I34" s="11"/>
      <c r="J34" s="11"/>
      <c r="K34" s="11"/>
      <c r="L34" s="11"/>
      <c r="M34" s="11"/>
      <c r="N34" s="11"/>
      <c r="O34" s="11"/>
      <c r="P34" s="11"/>
      <c r="Q34" s="11"/>
      <c r="R34" s="11"/>
      <c r="S34" s="11"/>
      <c r="T34" s="11"/>
    </row>
    <row r="35" spans="1:20" x14ac:dyDescent="0.2">
      <c r="A35" s="10"/>
      <c r="B35" s="11"/>
      <c r="C35" s="11"/>
      <c r="D35" s="40"/>
      <c r="E35" s="40"/>
      <c r="F35" s="40"/>
      <c r="H35" s="10"/>
      <c r="I35" s="11"/>
      <c r="J35" s="11"/>
      <c r="K35" s="11"/>
      <c r="L35" s="11"/>
      <c r="M35" s="11"/>
      <c r="N35" s="11"/>
      <c r="O35" s="11"/>
      <c r="P35" s="11"/>
      <c r="Q35" s="11"/>
      <c r="R35" s="11"/>
      <c r="S35" s="11"/>
      <c r="T35" s="11"/>
    </row>
    <row r="36" spans="1:20" x14ac:dyDescent="0.2">
      <c r="B36" s="11"/>
      <c r="C36" s="11"/>
      <c r="D36" s="11"/>
      <c r="E36" s="11"/>
      <c r="F36" s="11"/>
      <c r="G36" s="11"/>
      <c r="H36" s="10"/>
      <c r="I36" s="11"/>
      <c r="J36" s="11"/>
      <c r="K36" s="11"/>
      <c r="L36" s="11"/>
      <c r="M36" s="11"/>
      <c r="N36" s="11"/>
      <c r="O36" s="11"/>
      <c r="P36" s="11"/>
      <c r="Q36" s="11"/>
      <c r="R36" s="11"/>
      <c r="S36" s="11"/>
      <c r="T36" s="11"/>
    </row>
    <row r="37" spans="1:20" x14ac:dyDescent="0.2">
      <c r="A37" s="10"/>
      <c r="B37" s="11"/>
      <c r="C37" s="11"/>
      <c r="D37" s="11"/>
      <c r="E37" s="11"/>
      <c r="F37" s="11"/>
      <c r="G37" s="11"/>
      <c r="H37" s="10"/>
      <c r="I37" s="11"/>
      <c r="J37" s="11"/>
      <c r="K37" s="11"/>
      <c r="L37" s="11"/>
      <c r="M37" s="11"/>
      <c r="N37" s="11"/>
      <c r="O37" s="11"/>
      <c r="P37" s="11"/>
      <c r="Q37" s="11"/>
      <c r="R37" s="11"/>
      <c r="S37" s="11"/>
      <c r="T37" s="11"/>
    </row>
    <row r="38" spans="1:20" x14ac:dyDescent="0.2">
      <c r="A38" s="10"/>
      <c r="B38" s="11"/>
      <c r="C38" s="11"/>
      <c r="D38" s="11"/>
      <c r="E38" s="11"/>
      <c r="F38" s="11"/>
      <c r="G38" s="11"/>
      <c r="H38" s="10"/>
      <c r="I38" s="11"/>
      <c r="J38" s="11"/>
      <c r="K38" s="11"/>
      <c r="L38" s="11"/>
      <c r="M38" s="11"/>
      <c r="N38" s="11"/>
      <c r="O38" s="11"/>
      <c r="P38" s="11"/>
      <c r="Q38" s="11"/>
      <c r="R38" s="11"/>
      <c r="S38" s="11"/>
      <c r="T38" s="11"/>
    </row>
    <row r="39" spans="1:20" x14ac:dyDescent="0.2">
      <c r="A39" s="10"/>
      <c r="B39" s="11"/>
      <c r="C39" s="11"/>
      <c r="D39" s="11"/>
      <c r="E39" s="11"/>
      <c r="F39" s="11"/>
      <c r="G39" s="11"/>
      <c r="H39" s="10"/>
      <c r="I39" s="11"/>
      <c r="J39" s="11"/>
      <c r="K39" s="11"/>
      <c r="L39" s="11"/>
      <c r="M39" s="11"/>
      <c r="N39" s="11"/>
      <c r="O39" s="11"/>
      <c r="P39" s="11"/>
      <c r="Q39" s="11"/>
      <c r="R39" s="11"/>
      <c r="S39" s="11"/>
      <c r="T39" s="11"/>
    </row>
    <row r="40" spans="1:20" x14ac:dyDescent="0.2">
      <c r="A40" s="10"/>
      <c r="B40" s="11"/>
      <c r="C40" s="11"/>
      <c r="D40" s="11"/>
      <c r="E40" s="11"/>
      <c r="F40" s="11"/>
      <c r="G40" s="11"/>
      <c r="H40" s="10"/>
      <c r="I40" s="11"/>
      <c r="J40" s="11"/>
      <c r="K40" s="11"/>
      <c r="L40" s="11"/>
      <c r="M40" s="11"/>
      <c r="N40" s="11"/>
      <c r="O40" s="11"/>
      <c r="P40" s="11"/>
      <c r="Q40" s="11"/>
      <c r="R40" s="11"/>
      <c r="S40" s="11"/>
      <c r="T40" s="11"/>
    </row>
    <row r="41" spans="1:20" x14ac:dyDescent="0.2">
      <c r="A41" s="10"/>
      <c r="B41" s="11"/>
      <c r="C41" s="11"/>
      <c r="D41" s="11"/>
      <c r="E41" s="11"/>
      <c r="F41" s="11"/>
      <c r="G41" s="11"/>
      <c r="H41" s="10"/>
      <c r="I41" s="11"/>
      <c r="J41" s="11"/>
      <c r="K41" s="11"/>
      <c r="L41" s="11"/>
      <c r="M41" s="11"/>
      <c r="N41" s="11"/>
      <c r="O41" s="11"/>
      <c r="P41" s="11"/>
      <c r="Q41" s="11"/>
      <c r="R41" s="11"/>
      <c r="S41" s="11"/>
      <c r="T41" s="11"/>
    </row>
    <row r="42" spans="1:20" x14ac:dyDescent="0.2">
      <c r="A42" s="10"/>
      <c r="B42" s="11"/>
      <c r="C42" s="11"/>
      <c r="D42" s="11"/>
      <c r="E42" s="11"/>
      <c r="F42" s="11"/>
      <c r="G42" s="11"/>
      <c r="H42" s="10"/>
      <c r="I42" s="11"/>
      <c r="J42" s="11"/>
      <c r="K42" s="11"/>
      <c r="L42" s="11"/>
      <c r="M42" s="11"/>
      <c r="N42" s="11"/>
      <c r="O42" s="11"/>
      <c r="P42" s="11"/>
      <c r="Q42" s="11"/>
      <c r="R42" s="11"/>
      <c r="S42" s="11"/>
      <c r="T42" s="11"/>
    </row>
    <row r="43" spans="1:20" x14ac:dyDescent="0.2">
      <c r="A43" s="10"/>
      <c r="B43" s="11"/>
      <c r="C43" s="11"/>
      <c r="D43" s="11"/>
      <c r="E43" s="11"/>
      <c r="F43" s="11"/>
      <c r="G43" s="11"/>
      <c r="H43" s="10"/>
      <c r="I43" s="11"/>
      <c r="J43" s="11"/>
      <c r="K43" s="11"/>
      <c r="L43" s="11"/>
      <c r="M43" s="11"/>
      <c r="N43" s="11"/>
      <c r="O43" s="11"/>
      <c r="P43" s="11"/>
      <c r="Q43" s="11"/>
      <c r="R43" s="11"/>
      <c r="S43" s="11"/>
      <c r="T43" s="11"/>
    </row>
    <row r="44" spans="1:20" x14ac:dyDescent="0.2">
      <c r="A44" s="10"/>
      <c r="B44" s="11"/>
      <c r="C44" s="11"/>
      <c r="D44" s="11"/>
      <c r="E44" s="11"/>
      <c r="F44" s="11"/>
      <c r="G44" s="11"/>
      <c r="H44" s="10"/>
      <c r="I44" s="11"/>
      <c r="J44" s="11"/>
      <c r="K44" s="11"/>
      <c r="L44" s="11"/>
      <c r="M44" s="11"/>
      <c r="N44" s="11"/>
      <c r="O44" s="11"/>
      <c r="P44" s="11"/>
      <c r="Q44" s="11"/>
      <c r="R44" s="11"/>
      <c r="S44" s="11"/>
      <c r="T44" s="11"/>
    </row>
    <row r="45" spans="1:20" x14ac:dyDescent="0.2">
      <c r="A45" s="10"/>
      <c r="B45" s="11"/>
      <c r="C45" s="11"/>
      <c r="D45" s="11"/>
      <c r="E45" s="11"/>
      <c r="F45" s="11"/>
      <c r="G45" s="11"/>
      <c r="H45" s="10"/>
      <c r="I45" s="11"/>
      <c r="J45" s="11"/>
      <c r="K45" s="11"/>
      <c r="L45" s="11"/>
      <c r="M45" s="11"/>
      <c r="N45" s="11"/>
      <c r="O45" s="11"/>
      <c r="P45" s="11"/>
      <c r="Q45" s="11"/>
      <c r="R45" s="11"/>
      <c r="S45" s="11"/>
      <c r="T45" s="11"/>
    </row>
    <row r="46" spans="1:20" x14ac:dyDescent="0.2">
      <c r="A46" s="10"/>
      <c r="B46" s="11"/>
      <c r="C46" s="11"/>
      <c r="D46" s="11"/>
      <c r="E46" s="11"/>
      <c r="F46" s="11"/>
      <c r="G46" s="11"/>
      <c r="H46" s="10"/>
      <c r="I46" s="11"/>
      <c r="J46" s="11"/>
      <c r="K46" s="11"/>
      <c r="L46" s="11"/>
      <c r="M46" s="11"/>
      <c r="N46" s="11"/>
      <c r="O46" s="11"/>
      <c r="P46" s="11"/>
      <c r="Q46" s="11"/>
      <c r="R46" s="11"/>
      <c r="S46" s="11"/>
      <c r="T46" s="11"/>
    </row>
    <row r="47" spans="1:20" x14ac:dyDescent="0.2">
      <c r="A47" s="10"/>
      <c r="B47" s="11"/>
      <c r="C47" s="11"/>
      <c r="D47" s="11"/>
      <c r="E47" s="11"/>
      <c r="F47" s="11"/>
      <c r="G47" s="11"/>
      <c r="H47" s="10"/>
      <c r="I47" s="11"/>
      <c r="J47" s="11"/>
      <c r="K47" s="11"/>
      <c r="L47" s="11"/>
      <c r="M47" s="11"/>
      <c r="N47" s="11"/>
      <c r="O47" s="11"/>
      <c r="P47" s="11"/>
      <c r="Q47" s="11"/>
      <c r="R47" s="11"/>
      <c r="S47" s="11"/>
      <c r="T47" s="11"/>
    </row>
    <row r="48" spans="1:20" x14ac:dyDescent="0.2">
      <c r="A48" s="10"/>
      <c r="B48" s="11"/>
      <c r="C48" s="11"/>
      <c r="D48" s="11"/>
      <c r="E48" s="11"/>
      <c r="F48" s="11"/>
      <c r="G48" s="11"/>
      <c r="H48" s="10"/>
      <c r="I48" s="11"/>
      <c r="J48" s="11"/>
      <c r="K48" s="11"/>
      <c r="L48" s="11"/>
      <c r="M48" s="11"/>
      <c r="N48" s="11"/>
      <c r="O48" s="11"/>
      <c r="P48" s="11"/>
      <c r="Q48" s="11"/>
      <c r="R48" s="11"/>
      <c r="S48" s="11"/>
      <c r="T48" s="11"/>
    </row>
    <row r="49" spans="1:20" x14ac:dyDescent="0.2">
      <c r="A49" s="10"/>
      <c r="B49" s="11"/>
      <c r="C49" s="11"/>
      <c r="D49" s="11"/>
      <c r="E49" s="11"/>
      <c r="F49" s="11"/>
      <c r="G49" s="11"/>
      <c r="H49" s="10"/>
      <c r="I49" s="11"/>
      <c r="J49" s="11"/>
      <c r="K49" s="11"/>
      <c r="L49" s="11"/>
      <c r="M49" s="11"/>
      <c r="N49" s="11"/>
      <c r="O49" s="11"/>
      <c r="P49" s="11"/>
      <c r="Q49" s="11"/>
      <c r="R49" s="11"/>
      <c r="S49" s="11"/>
      <c r="T49" s="11"/>
    </row>
    <row r="50" spans="1:20" x14ac:dyDescent="0.2">
      <c r="A50" s="10"/>
      <c r="B50" s="11"/>
      <c r="C50" s="11"/>
      <c r="D50" s="11"/>
      <c r="E50" s="11"/>
      <c r="F50" s="11"/>
      <c r="G50" s="11"/>
      <c r="H50" s="10"/>
      <c r="I50" s="11"/>
      <c r="J50" s="11"/>
      <c r="K50" s="11"/>
      <c r="L50" s="11"/>
      <c r="M50" s="11"/>
      <c r="N50" s="11"/>
      <c r="O50" s="11"/>
      <c r="P50" s="11"/>
      <c r="Q50" s="11"/>
      <c r="R50" s="11"/>
      <c r="S50" s="11"/>
      <c r="T50" s="11"/>
    </row>
    <row r="51" spans="1:20" x14ac:dyDescent="0.2">
      <c r="A51" s="10"/>
      <c r="B51" s="11"/>
      <c r="C51" s="11"/>
      <c r="D51" s="11"/>
      <c r="E51" s="11"/>
      <c r="F51" s="11"/>
      <c r="G51" s="11"/>
      <c r="H51" s="10"/>
      <c r="I51" s="11"/>
      <c r="J51" s="11"/>
      <c r="K51" s="11"/>
      <c r="L51" s="11"/>
      <c r="M51" s="11"/>
      <c r="N51" s="11"/>
      <c r="O51" s="11"/>
      <c r="P51" s="11"/>
      <c r="Q51" s="11"/>
      <c r="R51" s="11"/>
      <c r="S51" s="11"/>
      <c r="T51" s="11"/>
    </row>
    <row r="52" spans="1:20" x14ac:dyDescent="0.2">
      <c r="A52" s="10"/>
      <c r="B52" s="11"/>
      <c r="C52" s="11"/>
      <c r="D52" s="11"/>
      <c r="E52" s="11"/>
      <c r="F52" s="11"/>
      <c r="G52" s="11"/>
      <c r="H52" s="10"/>
      <c r="I52" s="11"/>
      <c r="J52" s="11"/>
      <c r="K52" s="11"/>
      <c r="L52" s="11"/>
      <c r="M52" s="11"/>
      <c r="N52" s="11"/>
      <c r="O52" s="11"/>
      <c r="P52" s="11"/>
      <c r="Q52" s="11"/>
      <c r="R52" s="11"/>
      <c r="S52" s="11"/>
      <c r="T52" s="11"/>
    </row>
    <row r="53" spans="1:20" x14ac:dyDescent="0.2">
      <c r="A53" s="10"/>
      <c r="B53" s="11"/>
      <c r="C53" s="11"/>
      <c r="D53" s="11"/>
      <c r="E53" s="11"/>
      <c r="F53" s="11"/>
      <c r="G53" s="11"/>
      <c r="H53" s="10"/>
      <c r="I53" s="11"/>
      <c r="J53" s="11"/>
      <c r="K53" s="11"/>
      <c r="L53" s="11"/>
      <c r="M53" s="11"/>
      <c r="N53" s="11"/>
      <c r="O53" s="11"/>
      <c r="P53" s="11"/>
      <c r="Q53" s="11"/>
      <c r="R53" s="11"/>
      <c r="S53" s="11"/>
      <c r="T53" s="11"/>
    </row>
    <row r="54" spans="1:20" x14ac:dyDescent="0.2">
      <c r="A54" s="10"/>
      <c r="B54" s="11"/>
      <c r="C54" s="11"/>
      <c r="D54" s="11"/>
      <c r="E54" s="11"/>
      <c r="F54" s="11"/>
      <c r="G54" s="11"/>
      <c r="H54" s="10"/>
      <c r="I54" s="11"/>
      <c r="J54" s="11"/>
      <c r="K54" s="11"/>
      <c r="L54" s="11"/>
      <c r="M54" s="11"/>
      <c r="N54" s="11"/>
      <c r="O54" s="11"/>
      <c r="P54" s="11"/>
      <c r="Q54" s="11"/>
      <c r="R54" s="11"/>
      <c r="S54" s="11"/>
      <c r="T54" s="11"/>
    </row>
    <row r="55" spans="1:20" x14ac:dyDescent="0.2">
      <c r="A55" s="10"/>
      <c r="B55" s="11"/>
      <c r="C55" s="11"/>
      <c r="D55" s="11"/>
      <c r="E55" s="11"/>
      <c r="F55" s="11"/>
      <c r="G55" s="11"/>
      <c r="H55" s="10"/>
      <c r="I55" s="11"/>
      <c r="J55" s="11"/>
      <c r="K55" s="11"/>
      <c r="L55" s="11"/>
      <c r="M55" s="11"/>
      <c r="N55" s="11"/>
      <c r="O55" s="11"/>
      <c r="P55" s="11"/>
      <c r="Q55" s="11"/>
      <c r="R55" s="11"/>
      <c r="S55" s="11"/>
      <c r="T55" s="11"/>
    </row>
    <row r="56" spans="1:20" x14ac:dyDescent="0.2">
      <c r="A56" s="10"/>
      <c r="B56" s="11"/>
      <c r="C56" s="11"/>
      <c r="D56" s="11"/>
      <c r="E56" s="11"/>
      <c r="F56" s="11"/>
      <c r="G56" s="11"/>
      <c r="H56" s="10"/>
      <c r="I56" s="11"/>
      <c r="J56" s="11"/>
      <c r="K56" s="11"/>
      <c r="L56" s="11"/>
      <c r="M56" s="11"/>
      <c r="N56" s="11"/>
      <c r="O56" s="11"/>
      <c r="P56" s="11"/>
      <c r="Q56" s="11"/>
      <c r="R56" s="11"/>
      <c r="S56" s="11"/>
      <c r="T56" s="11"/>
    </row>
    <row r="57" spans="1:20" x14ac:dyDescent="0.2">
      <c r="A57" s="10"/>
      <c r="B57" s="11"/>
      <c r="C57" s="11"/>
      <c r="D57" s="11"/>
      <c r="E57" s="11"/>
      <c r="F57" s="11"/>
      <c r="G57" s="11"/>
      <c r="H57" s="10"/>
      <c r="I57" s="11"/>
      <c r="J57" s="11"/>
      <c r="K57" s="11"/>
      <c r="L57" s="11"/>
      <c r="M57" s="11"/>
      <c r="N57" s="11"/>
      <c r="O57" s="11"/>
      <c r="P57" s="11"/>
      <c r="Q57" s="11"/>
      <c r="R57" s="11"/>
      <c r="S57" s="11"/>
      <c r="T57" s="11"/>
    </row>
    <row r="58" spans="1:20" x14ac:dyDescent="0.2">
      <c r="A58" s="10"/>
      <c r="B58" s="11"/>
      <c r="C58" s="11"/>
      <c r="D58" s="11"/>
      <c r="E58" s="11"/>
      <c r="F58" s="11"/>
      <c r="G58" s="11"/>
      <c r="H58" s="10"/>
      <c r="I58" s="11"/>
      <c r="J58" s="11"/>
      <c r="K58" s="11"/>
      <c r="L58" s="11"/>
      <c r="M58" s="11"/>
      <c r="N58" s="11"/>
      <c r="O58" s="11"/>
      <c r="P58" s="11"/>
      <c r="Q58" s="11"/>
      <c r="R58" s="11"/>
      <c r="S58" s="11"/>
      <c r="T58" s="11"/>
    </row>
    <row r="59" spans="1:20" x14ac:dyDescent="0.2">
      <c r="A59" s="10"/>
      <c r="B59" s="11"/>
      <c r="C59" s="11"/>
      <c r="D59" s="11"/>
      <c r="E59" s="11"/>
      <c r="F59" s="11"/>
      <c r="G59" s="11"/>
      <c r="H59" s="10"/>
      <c r="I59" s="11"/>
      <c r="J59" s="11"/>
      <c r="K59" s="11"/>
      <c r="L59" s="11"/>
      <c r="M59" s="11"/>
      <c r="N59" s="11"/>
      <c r="O59" s="11"/>
      <c r="P59" s="11"/>
      <c r="Q59" s="11"/>
      <c r="R59" s="11"/>
      <c r="S59" s="11"/>
      <c r="T59" s="11"/>
    </row>
    <row r="60" spans="1:20" x14ac:dyDescent="0.2">
      <c r="A60" s="10"/>
      <c r="B60" s="11"/>
      <c r="C60" s="11"/>
      <c r="D60" s="11"/>
      <c r="E60" s="11"/>
      <c r="F60" s="11"/>
      <c r="G60" s="11"/>
      <c r="H60" s="10"/>
      <c r="I60" s="11"/>
      <c r="J60" s="11"/>
      <c r="K60" s="11"/>
      <c r="L60" s="11"/>
      <c r="M60" s="11"/>
      <c r="N60" s="11"/>
      <c r="O60" s="11"/>
      <c r="P60" s="11"/>
      <c r="Q60" s="11"/>
      <c r="R60" s="11"/>
      <c r="S60" s="11"/>
      <c r="T60" s="11"/>
    </row>
    <row r="61" spans="1:20" x14ac:dyDescent="0.2">
      <c r="A61" s="10"/>
      <c r="B61" s="11"/>
      <c r="C61" s="11"/>
      <c r="D61" s="11"/>
      <c r="E61" s="11"/>
      <c r="F61" s="11"/>
      <c r="G61" s="11"/>
      <c r="H61" s="10"/>
      <c r="I61" s="11"/>
      <c r="J61" s="11"/>
      <c r="K61" s="11"/>
      <c r="L61" s="11"/>
      <c r="M61" s="11"/>
      <c r="N61" s="11"/>
      <c r="O61" s="11"/>
      <c r="P61" s="11"/>
      <c r="Q61" s="11"/>
      <c r="R61" s="11"/>
      <c r="S61" s="11"/>
      <c r="T61" s="11"/>
    </row>
    <row r="62" spans="1:20" x14ac:dyDescent="0.2">
      <c r="A62" s="10"/>
      <c r="B62" s="11"/>
      <c r="C62" s="11"/>
      <c r="D62" s="11"/>
      <c r="E62" s="11"/>
      <c r="F62" s="11"/>
      <c r="G62" s="11"/>
      <c r="H62" s="10"/>
      <c r="I62" s="11"/>
      <c r="J62" s="11"/>
      <c r="K62" s="11"/>
      <c r="L62" s="11"/>
      <c r="M62" s="11"/>
      <c r="N62" s="11"/>
      <c r="O62" s="11"/>
      <c r="P62" s="11"/>
      <c r="Q62" s="11"/>
      <c r="R62" s="11"/>
      <c r="S62" s="11"/>
      <c r="T62" s="11"/>
    </row>
    <row r="63" spans="1:20" x14ac:dyDescent="0.2">
      <c r="A63" s="10"/>
      <c r="B63" s="11"/>
      <c r="C63" s="11"/>
      <c r="D63" s="11"/>
      <c r="E63" s="11"/>
      <c r="F63" s="11"/>
      <c r="G63" s="11"/>
      <c r="H63" s="10"/>
      <c r="I63" s="11"/>
      <c r="J63" s="11"/>
      <c r="K63" s="11"/>
      <c r="L63" s="11"/>
      <c r="M63" s="11"/>
      <c r="N63" s="11"/>
      <c r="O63" s="11"/>
      <c r="P63" s="11"/>
      <c r="Q63" s="11"/>
      <c r="R63" s="11"/>
      <c r="S63" s="11"/>
      <c r="T63" s="11"/>
    </row>
    <row r="64" spans="1:20" x14ac:dyDescent="0.2">
      <c r="A64" s="10"/>
      <c r="B64" s="11"/>
      <c r="C64" s="11"/>
      <c r="D64" s="11"/>
      <c r="E64" s="11"/>
      <c r="F64" s="11"/>
      <c r="G64" s="11"/>
      <c r="H64" s="10"/>
      <c r="I64" s="11"/>
      <c r="J64" s="11"/>
      <c r="K64" s="11"/>
      <c r="L64" s="11"/>
      <c r="M64" s="11"/>
      <c r="N64" s="11"/>
      <c r="O64" s="11"/>
      <c r="P64" s="11"/>
      <c r="Q64" s="11"/>
      <c r="R64" s="11"/>
      <c r="S64" s="11"/>
      <c r="T64" s="11"/>
    </row>
    <row r="65" spans="1:20" x14ac:dyDescent="0.2">
      <c r="A65" s="10"/>
      <c r="B65" s="11"/>
      <c r="C65" s="11"/>
      <c r="D65" s="11"/>
      <c r="E65" s="11"/>
      <c r="F65" s="11"/>
      <c r="G65" s="11"/>
      <c r="H65" s="10"/>
      <c r="I65" s="11"/>
      <c r="J65" s="11"/>
      <c r="K65" s="11"/>
      <c r="L65" s="11"/>
      <c r="M65" s="11"/>
      <c r="N65" s="11"/>
      <c r="O65" s="11"/>
      <c r="P65" s="11"/>
      <c r="Q65" s="11"/>
      <c r="R65" s="11"/>
      <c r="S65" s="11"/>
      <c r="T65" s="11"/>
    </row>
    <row r="66" spans="1:20" x14ac:dyDescent="0.2">
      <c r="A66" s="10"/>
      <c r="B66" s="11"/>
      <c r="C66" s="11"/>
      <c r="D66" s="11"/>
      <c r="E66" s="11"/>
      <c r="F66" s="11"/>
      <c r="G66" s="11"/>
      <c r="H66" s="10"/>
      <c r="I66" s="11"/>
      <c r="J66" s="11"/>
      <c r="K66" s="11"/>
      <c r="L66" s="11"/>
      <c r="M66" s="11"/>
      <c r="N66" s="11"/>
      <c r="O66" s="11"/>
      <c r="P66" s="11"/>
      <c r="Q66" s="11"/>
      <c r="R66" s="11"/>
      <c r="S66" s="11"/>
      <c r="T66" s="11"/>
    </row>
    <row r="67" spans="1:20" x14ac:dyDescent="0.2">
      <c r="A67" s="10"/>
      <c r="B67" s="11"/>
      <c r="C67" s="11"/>
      <c r="D67" s="11"/>
      <c r="E67" s="11"/>
      <c r="F67" s="11"/>
      <c r="G67" s="11"/>
      <c r="H67" s="10"/>
      <c r="I67" s="11"/>
      <c r="J67" s="11"/>
      <c r="K67" s="11"/>
      <c r="L67" s="11"/>
      <c r="M67" s="11"/>
      <c r="N67" s="11"/>
      <c r="O67" s="11"/>
      <c r="P67" s="11"/>
      <c r="Q67" s="11"/>
      <c r="R67" s="11"/>
      <c r="S67" s="11"/>
      <c r="T67" s="11"/>
    </row>
    <row r="68" spans="1:20" x14ac:dyDescent="0.2">
      <c r="A68" s="10"/>
      <c r="B68" s="11"/>
      <c r="C68" s="11"/>
      <c r="D68" s="11"/>
      <c r="E68" s="11"/>
      <c r="F68" s="11"/>
      <c r="G68" s="11"/>
      <c r="H68" s="10"/>
      <c r="I68" s="11"/>
      <c r="J68" s="11"/>
      <c r="K68" s="11"/>
      <c r="L68" s="11"/>
      <c r="M68" s="11"/>
      <c r="N68" s="11"/>
      <c r="O68" s="11"/>
      <c r="P68" s="11"/>
      <c r="Q68" s="11"/>
      <c r="R68" s="11"/>
      <c r="S68" s="11"/>
      <c r="T68" s="11"/>
    </row>
    <row r="69" spans="1:20" x14ac:dyDescent="0.2">
      <c r="A69" s="10"/>
      <c r="B69" s="11"/>
      <c r="C69" s="11"/>
      <c r="D69" s="11"/>
      <c r="E69" s="11"/>
      <c r="F69" s="11"/>
      <c r="G69" s="11"/>
      <c r="H69" s="10"/>
      <c r="I69" s="11"/>
      <c r="J69" s="11"/>
      <c r="K69" s="11"/>
      <c r="L69" s="11"/>
      <c r="M69" s="11"/>
      <c r="N69" s="11"/>
      <c r="O69" s="11"/>
      <c r="P69" s="11"/>
      <c r="Q69" s="11"/>
      <c r="R69" s="11"/>
      <c r="S69" s="11"/>
      <c r="T69" s="11"/>
    </row>
    <row r="70" spans="1:20" x14ac:dyDescent="0.2">
      <c r="A70" s="10"/>
      <c r="B70" s="11"/>
      <c r="C70" s="11"/>
      <c r="D70" s="11"/>
      <c r="E70" s="11"/>
      <c r="F70" s="11"/>
      <c r="G70" s="11"/>
      <c r="H70" s="10"/>
      <c r="I70" s="11"/>
      <c r="J70" s="11"/>
      <c r="K70" s="11"/>
      <c r="L70" s="11"/>
      <c r="M70" s="11"/>
      <c r="N70" s="11"/>
      <c r="O70" s="11"/>
      <c r="P70" s="11"/>
      <c r="Q70" s="11"/>
      <c r="R70" s="11"/>
      <c r="S70" s="11"/>
      <c r="T70" s="11"/>
    </row>
    <row r="71" spans="1:20" x14ac:dyDescent="0.2">
      <c r="A71" s="10"/>
      <c r="B71" s="11"/>
      <c r="C71" s="11"/>
      <c r="D71" s="11"/>
      <c r="E71" s="11"/>
      <c r="F71" s="11"/>
      <c r="G71" s="11"/>
      <c r="H71" s="10"/>
      <c r="I71" s="11"/>
      <c r="J71" s="11"/>
      <c r="K71" s="11"/>
      <c r="L71" s="11"/>
      <c r="M71" s="11"/>
      <c r="N71" s="11"/>
      <c r="O71" s="11"/>
      <c r="P71" s="11"/>
      <c r="Q71" s="11"/>
      <c r="R71" s="11"/>
      <c r="S71" s="11"/>
      <c r="T71" s="11"/>
    </row>
    <row r="72" spans="1:20" x14ac:dyDescent="0.2">
      <c r="A72" s="10"/>
      <c r="B72" s="11"/>
      <c r="C72" s="11"/>
      <c r="D72" s="11"/>
      <c r="E72" s="11"/>
      <c r="F72" s="11"/>
      <c r="G72" s="11"/>
      <c r="H72" s="10"/>
      <c r="I72" s="11"/>
      <c r="J72" s="11"/>
      <c r="K72" s="11"/>
      <c r="L72" s="11"/>
      <c r="M72" s="11"/>
      <c r="N72" s="11"/>
      <c r="O72" s="11"/>
      <c r="P72" s="11"/>
      <c r="Q72" s="11"/>
      <c r="R72" s="11"/>
      <c r="S72" s="11"/>
      <c r="T72" s="11"/>
    </row>
    <row r="73" spans="1:20" x14ac:dyDescent="0.2">
      <c r="A73" s="10"/>
      <c r="B73" s="11"/>
      <c r="C73" s="11"/>
      <c r="D73" s="11"/>
      <c r="E73" s="11"/>
      <c r="F73" s="11"/>
      <c r="G73" s="11"/>
      <c r="H73" s="10"/>
      <c r="I73" s="11"/>
      <c r="J73" s="11"/>
      <c r="K73" s="11"/>
      <c r="L73" s="11"/>
      <c r="M73" s="11"/>
      <c r="N73" s="11"/>
      <c r="O73" s="11"/>
      <c r="P73" s="11"/>
      <c r="Q73" s="11"/>
      <c r="R73" s="11"/>
      <c r="S73" s="11"/>
      <c r="T73" s="11"/>
    </row>
    <row r="74" spans="1:20" x14ac:dyDescent="0.2">
      <c r="A74" s="10"/>
      <c r="B74" s="11"/>
      <c r="C74" s="11"/>
      <c r="D74" s="11"/>
      <c r="E74" s="11"/>
      <c r="F74" s="11"/>
      <c r="G74" s="11"/>
      <c r="H74" s="10"/>
      <c r="I74" s="11"/>
      <c r="J74" s="11"/>
      <c r="K74" s="11"/>
      <c r="L74" s="11"/>
      <c r="M74" s="11"/>
      <c r="N74" s="11"/>
      <c r="O74" s="11"/>
      <c r="P74" s="11"/>
      <c r="Q74" s="11"/>
      <c r="R74" s="11"/>
      <c r="S74" s="11"/>
      <c r="T74" s="11"/>
    </row>
    <row r="75" spans="1:20" x14ac:dyDescent="0.2">
      <c r="A75" s="10"/>
      <c r="B75" s="11"/>
      <c r="C75" s="11"/>
      <c r="D75" s="11"/>
      <c r="E75" s="11"/>
      <c r="F75" s="11"/>
      <c r="G75" s="11"/>
      <c r="H75" s="10"/>
      <c r="I75" s="11"/>
      <c r="J75" s="11"/>
      <c r="K75" s="11"/>
      <c r="L75" s="11"/>
      <c r="M75" s="11"/>
      <c r="N75" s="11"/>
      <c r="O75" s="11"/>
      <c r="P75" s="11"/>
      <c r="Q75" s="11"/>
      <c r="R75" s="11"/>
      <c r="S75" s="11"/>
      <c r="T75" s="11"/>
    </row>
    <row r="76" spans="1:20" x14ac:dyDescent="0.2">
      <c r="A76" s="10"/>
      <c r="B76" s="11"/>
      <c r="C76" s="11"/>
      <c r="D76" s="11"/>
      <c r="E76" s="11"/>
      <c r="F76" s="11"/>
      <c r="G76" s="11"/>
      <c r="H76" s="10"/>
      <c r="I76" s="11"/>
      <c r="J76" s="11"/>
      <c r="K76" s="11"/>
      <c r="L76" s="11"/>
      <c r="M76" s="11"/>
      <c r="N76" s="11"/>
      <c r="O76" s="11"/>
      <c r="P76" s="11"/>
      <c r="Q76" s="11"/>
      <c r="R76" s="11"/>
      <c r="S76" s="11"/>
      <c r="T76" s="11"/>
    </row>
    <row r="77" spans="1:20" x14ac:dyDescent="0.2">
      <c r="A77" s="10"/>
      <c r="B77" s="11"/>
      <c r="C77" s="11"/>
      <c r="D77" s="11"/>
      <c r="E77" s="11"/>
      <c r="F77" s="11"/>
      <c r="G77" s="11"/>
      <c r="H77" s="10"/>
      <c r="I77" s="11"/>
      <c r="J77" s="11"/>
      <c r="K77" s="11"/>
      <c r="L77" s="11"/>
      <c r="M77" s="11"/>
      <c r="N77" s="11"/>
      <c r="O77" s="11"/>
      <c r="P77" s="11"/>
      <c r="Q77" s="11"/>
      <c r="R77" s="11"/>
      <c r="S77" s="11"/>
      <c r="T77" s="11"/>
    </row>
    <row r="78" spans="1:20" x14ac:dyDescent="0.2">
      <c r="A78" s="10"/>
      <c r="B78" s="11"/>
      <c r="C78" s="11"/>
      <c r="D78" s="11"/>
      <c r="E78" s="11"/>
      <c r="F78" s="11"/>
      <c r="G78" s="11"/>
      <c r="H78" s="10"/>
      <c r="I78" s="11"/>
      <c r="J78" s="11"/>
      <c r="K78" s="11"/>
      <c r="L78" s="11"/>
      <c r="M78" s="11"/>
      <c r="N78" s="11"/>
      <c r="O78" s="11"/>
      <c r="P78" s="11"/>
      <c r="Q78" s="11"/>
      <c r="R78" s="11"/>
      <c r="S78" s="11"/>
      <c r="T78" s="11"/>
    </row>
    <row r="79" spans="1:20" x14ac:dyDescent="0.2">
      <c r="A79" s="10"/>
      <c r="B79" s="11"/>
      <c r="C79" s="11"/>
      <c r="D79" s="11"/>
      <c r="E79" s="11"/>
      <c r="F79" s="11"/>
      <c r="G79" s="11"/>
      <c r="H79" s="10"/>
      <c r="I79" s="11"/>
      <c r="J79" s="11"/>
      <c r="K79" s="11"/>
      <c r="L79" s="11"/>
      <c r="M79" s="11"/>
      <c r="N79" s="11"/>
      <c r="O79" s="11"/>
      <c r="P79" s="11"/>
      <c r="Q79" s="11"/>
      <c r="R79" s="11"/>
      <c r="S79" s="11"/>
      <c r="T79" s="11"/>
    </row>
    <row r="80" spans="1:20" x14ac:dyDescent="0.2">
      <c r="A80" s="10"/>
      <c r="B80" s="11"/>
      <c r="C80" s="11"/>
      <c r="D80" s="11"/>
      <c r="E80" s="11"/>
      <c r="F80" s="11"/>
      <c r="G80" s="11"/>
      <c r="H80" s="10"/>
      <c r="I80" s="11"/>
      <c r="J80" s="11"/>
      <c r="K80" s="11"/>
      <c r="L80" s="11"/>
      <c r="M80" s="11"/>
      <c r="N80" s="11"/>
      <c r="O80" s="11"/>
      <c r="P80" s="11"/>
      <c r="Q80" s="11"/>
      <c r="R80" s="11"/>
      <c r="S80" s="11"/>
      <c r="T80" s="11"/>
    </row>
    <row r="81" spans="1:20" x14ac:dyDescent="0.2">
      <c r="A81" s="10"/>
      <c r="B81" s="11"/>
      <c r="C81" s="11"/>
      <c r="D81" s="11"/>
      <c r="E81" s="11"/>
      <c r="F81" s="11"/>
      <c r="G81" s="11"/>
      <c r="H81" s="10"/>
      <c r="I81" s="11"/>
      <c r="J81" s="11"/>
      <c r="K81" s="11"/>
      <c r="L81" s="11"/>
      <c r="M81" s="11"/>
      <c r="N81" s="11"/>
      <c r="O81" s="11"/>
      <c r="P81" s="11"/>
      <c r="Q81" s="11"/>
      <c r="R81" s="11"/>
      <c r="S81" s="11"/>
      <c r="T81" s="11"/>
    </row>
    <row r="82" spans="1:20" x14ac:dyDescent="0.2">
      <c r="A82" s="10"/>
      <c r="B82" s="11"/>
      <c r="C82" s="11"/>
      <c r="D82" s="11"/>
      <c r="E82" s="11"/>
      <c r="F82" s="11"/>
      <c r="G82" s="11"/>
      <c r="H82" s="10"/>
      <c r="I82" s="11"/>
      <c r="J82" s="11"/>
      <c r="K82" s="11"/>
      <c r="L82" s="11"/>
      <c r="M82" s="11"/>
      <c r="N82" s="11"/>
      <c r="O82" s="11"/>
      <c r="P82" s="11"/>
      <c r="Q82" s="11"/>
      <c r="R82" s="11"/>
      <c r="S82" s="11"/>
      <c r="T82" s="11"/>
    </row>
    <row r="83" spans="1:20" x14ac:dyDescent="0.2">
      <c r="A83" s="10"/>
      <c r="B83" s="11"/>
      <c r="C83" s="11"/>
      <c r="D83" s="11"/>
      <c r="E83" s="11"/>
      <c r="F83" s="11"/>
      <c r="G83" s="11"/>
      <c r="H83" s="10"/>
      <c r="I83" s="11"/>
      <c r="J83" s="11"/>
      <c r="K83" s="11"/>
      <c r="L83" s="11"/>
      <c r="M83" s="11"/>
      <c r="N83" s="11"/>
      <c r="O83" s="11"/>
      <c r="P83" s="11"/>
      <c r="Q83" s="11"/>
      <c r="R83" s="11"/>
      <c r="S83" s="11"/>
      <c r="T83" s="11"/>
    </row>
    <row r="84" spans="1:20" x14ac:dyDescent="0.2">
      <c r="A84" s="10"/>
      <c r="B84" s="11"/>
      <c r="C84" s="11"/>
      <c r="D84" s="11"/>
      <c r="E84" s="11"/>
      <c r="F84" s="11"/>
      <c r="G84" s="11"/>
      <c r="H84" s="10"/>
      <c r="I84" s="11"/>
      <c r="J84" s="11"/>
      <c r="K84" s="11"/>
      <c r="L84" s="11"/>
      <c r="M84" s="11"/>
      <c r="N84" s="11"/>
      <c r="O84" s="11"/>
      <c r="P84" s="11"/>
      <c r="Q84" s="11"/>
      <c r="R84" s="11"/>
      <c r="S84" s="11"/>
      <c r="T84" s="11"/>
    </row>
    <row r="85" spans="1:20" x14ac:dyDescent="0.2">
      <c r="A85" s="10"/>
      <c r="B85" s="11"/>
      <c r="C85" s="11"/>
      <c r="D85" s="11"/>
      <c r="E85" s="11"/>
      <c r="F85" s="11"/>
      <c r="G85" s="11"/>
      <c r="H85" s="10"/>
      <c r="I85" s="11"/>
      <c r="J85" s="11"/>
      <c r="K85" s="11"/>
      <c r="L85" s="11"/>
      <c r="M85" s="11"/>
      <c r="N85" s="11"/>
      <c r="O85" s="11"/>
      <c r="P85" s="11"/>
      <c r="Q85" s="11"/>
      <c r="R85" s="11"/>
      <c r="S85" s="11"/>
      <c r="T85" s="11"/>
    </row>
    <row r="86" spans="1:20" x14ac:dyDescent="0.2">
      <c r="A86" s="10"/>
      <c r="B86" s="11"/>
      <c r="C86" s="11"/>
      <c r="D86" s="11"/>
      <c r="E86" s="11"/>
      <c r="F86" s="11"/>
      <c r="G86" s="11"/>
      <c r="H86" s="10"/>
      <c r="I86" s="11"/>
      <c r="J86" s="11"/>
      <c r="K86" s="11"/>
      <c r="L86" s="11"/>
      <c r="M86" s="11"/>
      <c r="N86" s="11"/>
      <c r="O86" s="11"/>
      <c r="P86" s="11"/>
      <c r="Q86" s="11"/>
      <c r="R86" s="11"/>
      <c r="S86" s="11"/>
      <c r="T86" s="11"/>
    </row>
    <row r="87" spans="1:20" x14ac:dyDescent="0.2">
      <c r="A87" s="10"/>
      <c r="B87" s="11"/>
      <c r="C87" s="11"/>
      <c r="D87" s="11"/>
      <c r="E87" s="11"/>
      <c r="F87" s="11"/>
      <c r="G87" s="11"/>
      <c r="H87" s="10"/>
      <c r="I87" s="11"/>
      <c r="J87" s="11"/>
      <c r="K87" s="11"/>
      <c r="L87" s="11"/>
      <c r="M87" s="11"/>
      <c r="N87" s="11"/>
      <c r="O87" s="11"/>
      <c r="P87" s="11"/>
      <c r="Q87" s="11"/>
      <c r="R87" s="11"/>
      <c r="S87" s="11"/>
      <c r="T87" s="11"/>
    </row>
    <row r="88" spans="1:20" x14ac:dyDescent="0.2">
      <c r="A88" s="10"/>
      <c r="B88" s="11"/>
      <c r="C88" s="11"/>
      <c r="D88" s="11"/>
      <c r="E88" s="11"/>
      <c r="F88" s="11"/>
      <c r="G88" s="11"/>
      <c r="H88" s="10"/>
      <c r="I88" s="11"/>
      <c r="J88" s="11"/>
      <c r="K88" s="11"/>
      <c r="L88" s="11"/>
      <c r="M88" s="11"/>
      <c r="N88" s="11"/>
      <c r="O88" s="11"/>
      <c r="P88" s="11"/>
      <c r="Q88" s="11"/>
      <c r="R88" s="11"/>
      <c r="S88" s="11"/>
      <c r="T88" s="11"/>
    </row>
    <row r="89" spans="1:20" x14ac:dyDescent="0.2">
      <c r="A89" s="10"/>
      <c r="B89" s="11"/>
      <c r="C89" s="11"/>
      <c r="D89" s="11"/>
      <c r="E89" s="11"/>
      <c r="F89" s="11"/>
      <c r="G89" s="11"/>
      <c r="H89" s="10"/>
      <c r="I89" s="11"/>
      <c r="J89" s="11"/>
      <c r="K89" s="11"/>
      <c r="L89" s="11"/>
      <c r="M89" s="11"/>
      <c r="N89" s="11"/>
      <c r="O89" s="11"/>
      <c r="P89" s="11"/>
      <c r="Q89" s="11"/>
      <c r="R89" s="11"/>
      <c r="S89" s="11"/>
      <c r="T89" s="11"/>
    </row>
    <row r="90" spans="1:20" x14ac:dyDescent="0.2">
      <c r="A90" s="10"/>
      <c r="B90" s="11"/>
      <c r="C90" s="11"/>
      <c r="D90" s="11"/>
      <c r="E90" s="11"/>
      <c r="F90" s="11"/>
      <c r="G90" s="11"/>
      <c r="H90" s="10"/>
      <c r="I90" s="11"/>
      <c r="J90" s="11"/>
      <c r="K90" s="11"/>
      <c r="L90" s="11"/>
      <c r="M90" s="11"/>
      <c r="N90" s="11"/>
      <c r="O90" s="11"/>
      <c r="P90" s="11"/>
      <c r="Q90" s="11"/>
      <c r="R90" s="11"/>
      <c r="S90" s="11"/>
      <c r="T90" s="11"/>
    </row>
    <row r="91" spans="1:20" x14ac:dyDescent="0.2">
      <c r="A91" s="10"/>
      <c r="B91" s="11"/>
      <c r="C91" s="11"/>
      <c r="D91" s="11"/>
      <c r="E91" s="11"/>
      <c r="F91" s="11"/>
      <c r="G91" s="11"/>
      <c r="H91" s="10"/>
      <c r="I91" s="11"/>
      <c r="J91" s="11"/>
      <c r="K91" s="11"/>
      <c r="L91" s="11"/>
      <c r="M91" s="11"/>
      <c r="N91" s="11"/>
      <c r="O91" s="11"/>
      <c r="P91" s="11"/>
      <c r="Q91" s="11"/>
      <c r="R91" s="11"/>
      <c r="S91" s="11"/>
      <c r="T91" s="11"/>
    </row>
    <row r="92" spans="1:20" x14ac:dyDescent="0.2">
      <c r="A92" s="10"/>
      <c r="B92" s="11"/>
      <c r="C92" s="11"/>
      <c r="D92" s="11"/>
      <c r="E92" s="11"/>
      <c r="F92" s="11"/>
      <c r="G92" s="11"/>
      <c r="H92" s="10"/>
      <c r="I92" s="11"/>
      <c r="J92" s="11"/>
      <c r="K92" s="11"/>
      <c r="L92" s="11"/>
      <c r="M92" s="11"/>
      <c r="N92" s="11"/>
      <c r="O92" s="11"/>
      <c r="P92" s="11"/>
      <c r="Q92" s="11"/>
      <c r="R92" s="11"/>
      <c r="S92" s="11"/>
      <c r="T92" s="11"/>
    </row>
    <row r="93" spans="1:20" x14ac:dyDescent="0.2">
      <c r="A93" s="10"/>
      <c r="B93" s="11"/>
      <c r="C93" s="11"/>
      <c r="D93" s="11"/>
      <c r="E93" s="11"/>
      <c r="F93" s="11"/>
      <c r="G93" s="11"/>
      <c r="H93" s="10"/>
      <c r="I93" s="11"/>
      <c r="J93" s="11"/>
      <c r="K93" s="11"/>
      <c r="L93" s="11"/>
      <c r="M93" s="11"/>
      <c r="N93" s="11"/>
      <c r="O93" s="11"/>
      <c r="P93" s="11"/>
      <c r="Q93" s="11"/>
      <c r="R93" s="11"/>
      <c r="S93" s="11"/>
      <c r="T93" s="11"/>
    </row>
    <row r="94" spans="1:20" x14ac:dyDescent="0.2">
      <c r="A94" s="10"/>
      <c r="B94" s="11"/>
      <c r="C94" s="11"/>
      <c r="D94" s="11"/>
      <c r="E94" s="11"/>
      <c r="F94" s="11"/>
      <c r="G94" s="11"/>
      <c r="H94" s="10"/>
      <c r="I94" s="11"/>
      <c r="J94" s="11"/>
      <c r="K94" s="11"/>
      <c r="L94" s="11"/>
      <c r="M94" s="11"/>
      <c r="N94" s="11"/>
      <c r="O94" s="11"/>
      <c r="P94" s="11"/>
      <c r="Q94" s="11"/>
      <c r="R94" s="11"/>
      <c r="S94" s="11"/>
      <c r="T94" s="11"/>
    </row>
    <row r="95" spans="1:20" x14ac:dyDescent="0.2">
      <c r="A95" s="10"/>
      <c r="B95" s="11"/>
      <c r="C95" s="11"/>
      <c r="D95" s="11"/>
      <c r="E95" s="11"/>
      <c r="F95" s="11"/>
      <c r="G95" s="11"/>
      <c r="H95" s="10"/>
      <c r="I95" s="11"/>
      <c r="J95" s="11"/>
      <c r="K95" s="11"/>
      <c r="L95" s="11"/>
      <c r="M95" s="11"/>
      <c r="N95" s="11"/>
      <c r="O95" s="11"/>
      <c r="P95" s="11"/>
      <c r="Q95" s="11"/>
      <c r="R95" s="11"/>
      <c r="S95" s="11"/>
      <c r="T95" s="11"/>
    </row>
  </sheetData>
  <mergeCells count="7">
    <mergeCell ref="G2:G3"/>
    <mergeCell ref="H2:H3"/>
    <mergeCell ref="A21:A32"/>
    <mergeCell ref="F21:F32"/>
    <mergeCell ref="A2:A3"/>
    <mergeCell ref="B2:B3"/>
    <mergeCell ref="C2:F2"/>
  </mergeCells>
  <conditionalFormatting sqref="B16">
    <cfRule type="cellIs" dxfId="1" priority="6" operator="notEqual">
      <formula>1</formula>
    </cfRule>
  </conditionalFormatting>
  <conditionalFormatting sqref="G4:G15">
    <cfRule type="colorScale" priority="1">
      <colorScale>
        <cfvo type="num" val="0"/>
        <cfvo type="num" val="0.5"/>
        <cfvo type="num" val="1"/>
        <color rgb="FFC00000"/>
        <color rgb="FFFFEB84"/>
        <color rgb="FF00B050"/>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5"/>
  <sheetViews>
    <sheetView workbookViewId="0">
      <pane xSplit="2" ySplit="3" topLeftCell="C4" activePane="bottomRight" state="frozen"/>
      <selection pane="topRight" activeCell="C1" sqref="C1"/>
      <selection pane="bottomLeft" activeCell="A4" sqref="A4"/>
      <selection pane="bottomRight" activeCell="H25" sqref="H25"/>
    </sheetView>
  </sheetViews>
  <sheetFormatPr defaultColWidth="17.140625" defaultRowHeight="12.75" customHeight="1" x14ac:dyDescent="0.2"/>
  <cols>
    <col min="1" max="1" width="29.7109375" style="1" customWidth="1"/>
    <col min="2" max="2" width="9.5703125" style="1" customWidth="1"/>
    <col min="3" max="6" width="37.140625" style="1" customWidth="1"/>
    <col min="7" max="7" width="12" style="1" customWidth="1"/>
    <col min="8" max="8" width="65.5703125" style="1" customWidth="1"/>
    <col min="9" max="16384" width="17.140625" style="1"/>
  </cols>
  <sheetData>
    <row r="1" spans="1:20" ht="13.5" thickBot="1" x14ac:dyDescent="0.25">
      <c r="A1" s="11"/>
      <c r="B1" s="11"/>
      <c r="D1" s="11"/>
      <c r="E1" s="11"/>
      <c r="F1" s="11"/>
      <c r="G1" s="11"/>
      <c r="H1" s="10"/>
      <c r="I1" s="11"/>
      <c r="J1" s="11"/>
      <c r="K1" s="11"/>
      <c r="L1" s="11"/>
      <c r="M1" s="11"/>
      <c r="N1" s="11"/>
      <c r="O1" s="11"/>
      <c r="P1" s="11"/>
      <c r="Q1" s="11"/>
      <c r="R1" s="11"/>
      <c r="S1" s="11"/>
      <c r="T1" s="11"/>
    </row>
    <row r="2" spans="1:20" ht="30" customHeight="1" thickTop="1" x14ac:dyDescent="0.2">
      <c r="A2" s="47" t="s">
        <v>6</v>
      </c>
      <c r="B2" s="48" t="s">
        <v>7</v>
      </c>
      <c r="C2" s="49" t="s">
        <v>8</v>
      </c>
      <c r="D2" s="50"/>
      <c r="E2" s="50"/>
      <c r="F2" s="51"/>
      <c r="G2" s="52" t="s">
        <v>9</v>
      </c>
      <c r="H2" s="68" t="s">
        <v>10</v>
      </c>
      <c r="I2" s="11"/>
      <c r="J2" s="11"/>
      <c r="K2" s="11"/>
      <c r="L2" s="11"/>
      <c r="M2" s="11"/>
      <c r="N2" s="11"/>
      <c r="O2" s="11"/>
      <c r="P2" s="11"/>
      <c r="Q2" s="11"/>
      <c r="R2" s="11"/>
      <c r="S2" s="11"/>
      <c r="T2" s="11"/>
    </row>
    <row r="3" spans="1:20" ht="24" customHeight="1" x14ac:dyDescent="0.2">
      <c r="A3" s="47"/>
      <c r="B3" s="48"/>
      <c r="C3" s="42">
        <v>0</v>
      </c>
      <c r="D3" s="43">
        <v>0.33</v>
      </c>
      <c r="E3" s="43">
        <v>0.67</v>
      </c>
      <c r="F3" s="44">
        <v>1</v>
      </c>
      <c r="G3" s="53"/>
      <c r="H3" s="68"/>
      <c r="I3" s="19"/>
      <c r="J3" s="19"/>
      <c r="K3" s="19"/>
      <c r="L3" s="19"/>
      <c r="M3" s="19"/>
      <c r="N3" s="19"/>
      <c r="O3" s="19"/>
      <c r="P3" s="19"/>
      <c r="Q3" s="19"/>
      <c r="R3" s="19"/>
      <c r="S3" s="19"/>
      <c r="T3" s="19"/>
    </row>
    <row r="4" spans="1:20" ht="110.25" x14ac:dyDescent="0.2">
      <c r="A4" s="41" t="s">
        <v>102</v>
      </c>
      <c r="B4" s="20">
        <v>0.15</v>
      </c>
      <c r="C4" s="60" t="s">
        <v>11</v>
      </c>
      <c r="D4" s="61" t="s">
        <v>59</v>
      </c>
      <c r="E4" s="61" t="s">
        <v>12</v>
      </c>
      <c r="F4" s="62" t="s">
        <v>13</v>
      </c>
      <c r="G4" s="21">
        <v>0.5</v>
      </c>
      <c r="H4" s="67" t="s">
        <v>60</v>
      </c>
      <c r="I4" s="11"/>
      <c r="J4" s="11"/>
      <c r="K4" s="11"/>
      <c r="L4" s="11"/>
      <c r="M4" s="11"/>
      <c r="N4" s="11"/>
      <c r="O4" s="11"/>
      <c r="P4" s="11"/>
      <c r="Q4" s="11"/>
      <c r="R4" s="11"/>
      <c r="S4" s="11"/>
      <c r="T4" s="11"/>
    </row>
    <row r="5" spans="1:20" ht="141.75" x14ac:dyDescent="0.2">
      <c r="A5" s="41" t="s">
        <v>14</v>
      </c>
      <c r="B5" s="20">
        <v>0.14000000000000001</v>
      </c>
      <c r="C5" s="60" t="s">
        <v>66</v>
      </c>
      <c r="D5" s="61" t="s">
        <v>15</v>
      </c>
      <c r="E5" s="61" t="s">
        <v>16</v>
      </c>
      <c r="F5" s="62" t="s">
        <v>67</v>
      </c>
      <c r="G5" s="21">
        <v>0.5</v>
      </c>
      <c r="H5" s="67" t="s">
        <v>17</v>
      </c>
      <c r="I5" s="11"/>
      <c r="J5" s="11"/>
      <c r="K5" s="11"/>
      <c r="L5" s="11"/>
      <c r="M5" s="11"/>
      <c r="N5" s="11"/>
      <c r="O5" s="11"/>
      <c r="P5" s="11"/>
      <c r="Q5" s="11"/>
      <c r="R5" s="11"/>
      <c r="S5" s="11"/>
      <c r="T5" s="11"/>
    </row>
    <row r="6" spans="1:20" ht="94.5" x14ac:dyDescent="0.2">
      <c r="A6" s="41" t="s">
        <v>18</v>
      </c>
      <c r="B6" s="20">
        <v>0.14000000000000001</v>
      </c>
      <c r="C6" s="60" t="s">
        <v>68</v>
      </c>
      <c r="D6" s="61" t="s">
        <v>69</v>
      </c>
      <c r="E6" s="61" t="s">
        <v>70</v>
      </c>
      <c r="F6" s="62" t="s">
        <v>71</v>
      </c>
      <c r="G6" s="21">
        <v>0.5</v>
      </c>
      <c r="H6" s="67" t="s">
        <v>19</v>
      </c>
      <c r="I6" s="11"/>
      <c r="J6" s="11"/>
      <c r="K6" s="11"/>
      <c r="L6" s="11"/>
      <c r="M6" s="11"/>
      <c r="N6" s="11"/>
      <c r="O6" s="11"/>
      <c r="P6" s="11"/>
      <c r="Q6" s="11"/>
      <c r="R6" s="11"/>
      <c r="S6" s="11"/>
      <c r="T6" s="11"/>
    </row>
    <row r="7" spans="1:20" ht="267.75" x14ac:dyDescent="0.2">
      <c r="A7" s="41" t="s">
        <v>61</v>
      </c>
      <c r="B7" s="20">
        <v>0.11</v>
      </c>
      <c r="C7" s="60" t="s">
        <v>72</v>
      </c>
      <c r="D7" s="61" t="s">
        <v>73</v>
      </c>
      <c r="E7" s="61" t="s">
        <v>74</v>
      </c>
      <c r="F7" s="62" t="s">
        <v>62</v>
      </c>
      <c r="G7" s="21">
        <v>0.5</v>
      </c>
      <c r="H7" s="67" t="s">
        <v>63</v>
      </c>
      <c r="I7" s="11"/>
      <c r="J7" s="11"/>
      <c r="K7" s="11"/>
      <c r="L7" s="11"/>
      <c r="M7" s="11"/>
      <c r="N7" s="11"/>
      <c r="O7" s="11"/>
      <c r="P7" s="11"/>
      <c r="Q7" s="11"/>
      <c r="R7" s="11"/>
      <c r="S7" s="11"/>
      <c r="T7" s="11"/>
    </row>
    <row r="8" spans="1:20" ht="157.5" x14ac:dyDescent="0.2">
      <c r="A8" s="41" t="s">
        <v>20</v>
      </c>
      <c r="B8" s="20">
        <v>0.08</v>
      </c>
      <c r="C8" s="60" t="s">
        <v>78</v>
      </c>
      <c r="D8" s="61" t="s">
        <v>75</v>
      </c>
      <c r="E8" s="61" t="s">
        <v>76</v>
      </c>
      <c r="F8" s="62" t="s">
        <v>77</v>
      </c>
      <c r="G8" s="21">
        <v>0.5</v>
      </c>
      <c r="H8" s="67" t="s">
        <v>21</v>
      </c>
      <c r="I8" s="11"/>
      <c r="J8" s="11"/>
      <c r="K8" s="11"/>
      <c r="L8" s="11"/>
      <c r="M8" s="11"/>
      <c r="N8" s="11"/>
      <c r="O8" s="11"/>
      <c r="P8" s="11"/>
      <c r="Q8" s="11"/>
      <c r="R8" s="11"/>
      <c r="S8" s="11"/>
      <c r="T8" s="11"/>
    </row>
    <row r="9" spans="1:20" ht="220.5" x14ac:dyDescent="0.2">
      <c r="A9" s="41" t="s">
        <v>80</v>
      </c>
      <c r="B9" s="20">
        <v>7.0000000000000007E-2</v>
      </c>
      <c r="C9" s="63" t="s">
        <v>79</v>
      </c>
      <c r="D9" s="61" t="s">
        <v>81</v>
      </c>
      <c r="E9" s="61" t="s">
        <v>82</v>
      </c>
      <c r="F9" s="62" t="s">
        <v>83</v>
      </c>
      <c r="G9" s="21">
        <v>0.5</v>
      </c>
      <c r="H9" s="67" t="s">
        <v>84</v>
      </c>
      <c r="I9" s="11"/>
      <c r="J9" s="11"/>
      <c r="K9" s="11"/>
      <c r="L9" s="11"/>
      <c r="M9" s="11"/>
      <c r="N9" s="11"/>
      <c r="O9" s="11"/>
      <c r="P9" s="11"/>
      <c r="Q9" s="11"/>
      <c r="R9" s="11"/>
      <c r="S9" s="11"/>
      <c r="T9" s="11"/>
    </row>
    <row r="10" spans="1:20" ht="173.25" x14ac:dyDescent="0.2">
      <c r="A10" s="41" t="s">
        <v>22</v>
      </c>
      <c r="B10" s="20">
        <v>7.0000000000000007E-2</v>
      </c>
      <c r="C10" s="60" t="s">
        <v>23</v>
      </c>
      <c r="D10" s="61" t="s">
        <v>64</v>
      </c>
      <c r="E10" s="61" t="s">
        <v>65</v>
      </c>
      <c r="F10" s="62" t="s">
        <v>91</v>
      </c>
      <c r="G10" s="21">
        <v>0.5</v>
      </c>
      <c r="H10" s="67" t="s">
        <v>24</v>
      </c>
      <c r="I10" s="11"/>
      <c r="J10" s="11"/>
      <c r="K10" s="11"/>
      <c r="L10" s="11"/>
      <c r="M10" s="11"/>
      <c r="N10" s="11"/>
      <c r="O10" s="11"/>
      <c r="P10" s="11"/>
      <c r="Q10" s="11"/>
      <c r="R10" s="11"/>
      <c r="S10" s="11"/>
      <c r="T10" s="11"/>
    </row>
    <row r="11" spans="1:20" ht="126" x14ac:dyDescent="0.2">
      <c r="A11" s="41" t="s">
        <v>25</v>
      </c>
      <c r="B11" s="20">
        <v>6.5000000000000002E-2</v>
      </c>
      <c r="C11" s="60" t="s">
        <v>26</v>
      </c>
      <c r="D11" s="61" t="s">
        <v>27</v>
      </c>
      <c r="E11" s="61" t="s">
        <v>28</v>
      </c>
      <c r="F11" s="62" t="s">
        <v>29</v>
      </c>
      <c r="G11" s="21">
        <v>0.5</v>
      </c>
      <c r="H11" s="67" t="s">
        <v>30</v>
      </c>
      <c r="I11" s="11"/>
      <c r="J11" s="11"/>
      <c r="K11" s="11"/>
      <c r="L11" s="11"/>
      <c r="M11" s="11"/>
      <c r="N11" s="11"/>
      <c r="O11" s="11"/>
      <c r="P11" s="11"/>
      <c r="Q11" s="11"/>
      <c r="R11" s="11"/>
      <c r="S11" s="11"/>
      <c r="T11" s="11"/>
    </row>
    <row r="12" spans="1:20" ht="141.75" x14ac:dyDescent="0.2">
      <c r="A12" s="41" t="s">
        <v>108</v>
      </c>
      <c r="B12" s="20">
        <v>0.06</v>
      </c>
      <c r="C12" s="60" t="s">
        <v>114</v>
      </c>
      <c r="D12" s="61" t="s">
        <v>110</v>
      </c>
      <c r="E12" s="61" t="s">
        <v>111</v>
      </c>
      <c r="F12" s="62" t="s">
        <v>112</v>
      </c>
      <c r="G12" s="21">
        <v>0.5</v>
      </c>
      <c r="H12" s="67" t="s">
        <v>113</v>
      </c>
      <c r="I12" s="11"/>
      <c r="J12" s="11"/>
      <c r="K12" s="11"/>
      <c r="L12" s="11"/>
      <c r="M12" s="11"/>
      <c r="N12" s="11"/>
      <c r="O12" s="11"/>
      <c r="P12" s="11"/>
      <c r="Q12" s="11"/>
      <c r="R12" s="11"/>
      <c r="S12" s="11"/>
      <c r="T12" s="11"/>
    </row>
    <row r="13" spans="1:20" ht="126" x14ac:dyDescent="0.2">
      <c r="A13" s="41" t="s">
        <v>31</v>
      </c>
      <c r="B13" s="20">
        <v>0.05</v>
      </c>
      <c r="C13" s="60" t="s">
        <v>32</v>
      </c>
      <c r="D13" s="61" t="s">
        <v>85</v>
      </c>
      <c r="E13" s="61" t="s">
        <v>86</v>
      </c>
      <c r="F13" s="62" t="s">
        <v>33</v>
      </c>
      <c r="G13" s="21">
        <v>0.5</v>
      </c>
      <c r="H13" s="67" t="s">
        <v>34</v>
      </c>
      <c r="I13" s="11"/>
      <c r="J13" s="11"/>
      <c r="K13" s="11"/>
      <c r="L13" s="11"/>
      <c r="M13" s="11"/>
      <c r="N13" s="11"/>
      <c r="O13" s="11"/>
      <c r="P13" s="11"/>
      <c r="Q13" s="11"/>
      <c r="R13" s="11"/>
      <c r="S13" s="11"/>
      <c r="T13" s="11"/>
    </row>
    <row r="14" spans="1:20" ht="141.75" x14ac:dyDescent="0.2">
      <c r="A14" s="41" t="s">
        <v>58</v>
      </c>
      <c r="B14" s="20">
        <v>0.04</v>
      </c>
      <c r="C14" s="60" t="s">
        <v>87</v>
      </c>
      <c r="D14" s="61" t="s">
        <v>88</v>
      </c>
      <c r="E14" s="61" t="s">
        <v>92</v>
      </c>
      <c r="F14" s="62" t="s">
        <v>89</v>
      </c>
      <c r="G14" s="21">
        <v>0.5</v>
      </c>
      <c r="H14" s="67" t="s">
        <v>90</v>
      </c>
      <c r="I14" s="11"/>
      <c r="J14" s="11"/>
      <c r="K14" s="11"/>
      <c r="L14" s="11"/>
      <c r="M14" s="11"/>
      <c r="N14" s="11"/>
      <c r="O14" s="11"/>
      <c r="P14" s="11"/>
      <c r="Q14" s="11"/>
      <c r="R14" s="11"/>
      <c r="S14" s="11"/>
      <c r="T14" s="11"/>
    </row>
    <row r="15" spans="1:20" ht="79.5" thickBot="1" x14ac:dyDescent="0.25">
      <c r="A15" s="41" t="s">
        <v>35</v>
      </c>
      <c r="B15" s="20">
        <v>2.5000000000000001E-2</v>
      </c>
      <c r="C15" s="64" t="s">
        <v>96</v>
      </c>
      <c r="D15" s="65" t="s">
        <v>94</v>
      </c>
      <c r="E15" s="65" t="s">
        <v>95</v>
      </c>
      <c r="F15" s="66" t="s">
        <v>93</v>
      </c>
      <c r="G15" s="22">
        <v>0.5</v>
      </c>
      <c r="H15" s="67" t="s">
        <v>36</v>
      </c>
      <c r="I15" s="11"/>
      <c r="J15" s="11"/>
      <c r="K15" s="11"/>
      <c r="L15" s="11"/>
      <c r="M15" s="11"/>
      <c r="N15" s="11"/>
      <c r="O15" s="11"/>
      <c r="P15" s="11"/>
      <c r="Q15" s="11"/>
      <c r="R15" s="11"/>
      <c r="S15" s="11"/>
      <c r="T15" s="11"/>
    </row>
    <row r="16" spans="1:20" ht="19.5" thickTop="1" x14ac:dyDescent="0.2">
      <c r="A16" s="23" t="s">
        <v>37</v>
      </c>
      <c r="B16" s="24">
        <f>SUM(B4:B15)</f>
        <v>1</v>
      </c>
      <c r="C16" s="10"/>
      <c r="D16" s="10"/>
      <c r="E16" s="10"/>
      <c r="F16" s="25"/>
      <c r="G16" s="26"/>
      <c r="H16" s="27"/>
      <c r="I16" s="11"/>
      <c r="J16" s="11"/>
      <c r="K16" s="11"/>
      <c r="L16" s="11"/>
      <c r="M16" s="11"/>
      <c r="N16" s="11"/>
      <c r="O16" s="11"/>
      <c r="P16" s="11"/>
      <c r="Q16" s="11"/>
      <c r="R16" s="11"/>
      <c r="S16" s="11"/>
      <c r="T16" s="11"/>
    </row>
    <row r="17" spans="1:20" ht="18.75" x14ac:dyDescent="0.2">
      <c r="A17" s="10"/>
      <c r="B17" s="15"/>
      <c r="C17" s="10"/>
      <c r="D17" s="10"/>
      <c r="E17" s="10"/>
      <c r="F17" s="11"/>
      <c r="G17" s="11"/>
      <c r="H17" s="10"/>
      <c r="I17" s="11"/>
      <c r="J17" s="11"/>
      <c r="K17" s="11"/>
      <c r="L17" s="11"/>
      <c r="M17" s="11"/>
      <c r="N17" s="11"/>
      <c r="O17" s="11"/>
      <c r="P17" s="11"/>
      <c r="Q17" s="11"/>
      <c r="R17" s="11"/>
      <c r="S17" s="11"/>
      <c r="T17" s="11"/>
    </row>
    <row r="18" spans="1:20" ht="18.75" x14ac:dyDescent="0.2">
      <c r="A18" s="10"/>
      <c r="B18" s="15"/>
      <c r="C18" s="11"/>
      <c r="D18" s="28"/>
      <c r="E18" s="28"/>
      <c r="F18" s="28"/>
      <c r="G18" s="28"/>
      <c r="H18" s="29"/>
      <c r="I18" s="11"/>
      <c r="J18" s="11"/>
      <c r="K18" s="11"/>
      <c r="L18" s="11"/>
      <c r="M18" s="11"/>
      <c r="N18" s="11"/>
      <c r="O18" s="11"/>
      <c r="P18" s="11"/>
      <c r="Q18" s="11"/>
      <c r="R18" s="11"/>
      <c r="S18" s="11"/>
      <c r="T18" s="11"/>
    </row>
    <row r="19" spans="1:20" ht="18.75" x14ac:dyDescent="0.2">
      <c r="A19" s="10"/>
      <c r="B19" s="15"/>
      <c r="C19" s="30"/>
      <c r="D19" s="31"/>
      <c r="E19" s="32" t="s">
        <v>38</v>
      </c>
      <c r="F19" s="33"/>
      <c r="G19" s="31"/>
      <c r="H19" s="34"/>
      <c r="I19" s="11"/>
      <c r="J19" s="11"/>
      <c r="K19" s="11"/>
      <c r="L19" s="11"/>
      <c r="M19" s="11"/>
      <c r="N19" s="11"/>
      <c r="O19" s="11"/>
      <c r="P19" s="11"/>
      <c r="Q19" s="11"/>
      <c r="R19" s="11"/>
      <c r="S19" s="11"/>
      <c r="T19" s="11"/>
    </row>
    <row r="20" spans="1:20" ht="47.25" x14ac:dyDescent="0.2">
      <c r="A20" s="35"/>
      <c r="B20" s="15"/>
      <c r="C20" s="30"/>
      <c r="D20" s="55" t="s">
        <v>39</v>
      </c>
      <c r="E20" s="56">
        <v>12</v>
      </c>
      <c r="F20" s="57" t="s">
        <v>117</v>
      </c>
      <c r="G20" s="36"/>
      <c r="H20" s="10"/>
      <c r="I20" s="11"/>
      <c r="J20" s="11"/>
      <c r="K20" s="11"/>
      <c r="L20" s="11"/>
      <c r="M20" s="11"/>
      <c r="N20" s="11"/>
      <c r="O20" s="11"/>
      <c r="P20" s="11"/>
      <c r="Q20" s="11"/>
      <c r="R20" s="11"/>
      <c r="S20" s="11"/>
      <c r="T20" s="11"/>
    </row>
    <row r="21" spans="1:20" ht="31.5" customHeight="1" x14ac:dyDescent="0.2">
      <c r="A21" s="46" t="s">
        <v>48</v>
      </c>
      <c r="B21" s="15"/>
      <c r="C21" s="30"/>
      <c r="D21" s="55" t="str">
        <f>A4</f>
        <v>Top management support (e.g. the C-suite and directors)</v>
      </c>
      <c r="E21" s="58">
        <f t="shared" ref="E21:E32" si="0">IF((G4&gt;0.5),((EXP((0.5-G4))*(E$20*B4))-(E$20*B4)),((POWER((2*(1-G4)),2)*(E$20*B4))-(E$20*B4)))</f>
        <v>0</v>
      </c>
      <c r="F21" s="69" t="s">
        <v>116</v>
      </c>
      <c r="G21" s="37"/>
      <c r="H21" s="10"/>
      <c r="I21" s="11"/>
      <c r="J21" s="11"/>
      <c r="K21" s="11"/>
      <c r="L21" s="11"/>
      <c r="M21" s="11"/>
      <c r="N21" s="11"/>
      <c r="O21" s="11"/>
      <c r="P21" s="11"/>
      <c r="Q21" s="11"/>
      <c r="R21" s="11"/>
      <c r="S21" s="11"/>
      <c r="T21" s="11"/>
    </row>
    <row r="22" spans="1:20" ht="15.75" x14ac:dyDescent="0.2">
      <c r="A22" s="46"/>
      <c r="B22" s="11"/>
      <c r="C22" s="30"/>
      <c r="D22" s="55" t="str">
        <f t="shared" ref="D21:D32" si="1">A5</f>
        <v>Strategic fit</v>
      </c>
      <c r="E22" s="58">
        <f t="shared" si="0"/>
        <v>0</v>
      </c>
      <c r="F22" s="69"/>
      <c r="G22" s="37"/>
      <c r="H22" s="10"/>
      <c r="I22" s="11"/>
      <c r="J22" s="11"/>
      <c r="K22" s="11"/>
      <c r="L22" s="11"/>
      <c r="M22" s="11"/>
      <c r="N22" s="11"/>
      <c r="O22" s="11"/>
      <c r="P22" s="11"/>
      <c r="Q22" s="11"/>
      <c r="R22" s="11"/>
      <c r="S22" s="11"/>
      <c r="T22" s="11"/>
    </row>
    <row r="23" spans="1:20" ht="15.75" x14ac:dyDescent="0.2">
      <c r="A23" s="46"/>
      <c r="B23" s="11"/>
      <c r="C23" s="30"/>
      <c r="D23" s="55" t="str">
        <f t="shared" si="1"/>
        <v>Resourcing</v>
      </c>
      <c r="E23" s="58">
        <f t="shared" si="0"/>
        <v>0</v>
      </c>
      <c r="F23" s="69"/>
      <c r="G23" s="37"/>
      <c r="H23" s="10"/>
      <c r="I23" s="11"/>
      <c r="J23" s="11"/>
      <c r="K23" s="11"/>
      <c r="L23" s="11"/>
      <c r="M23" s="11"/>
      <c r="N23" s="11"/>
      <c r="O23" s="11"/>
      <c r="P23" s="11"/>
      <c r="Q23" s="11"/>
      <c r="R23" s="11"/>
      <c r="S23" s="11"/>
      <c r="T23" s="11"/>
    </row>
    <row r="24" spans="1:20" ht="31.5" x14ac:dyDescent="0.2">
      <c r="A24" s="46"/>
      <c r="B24" s="11"/>
      <c r="C24" s="30"/>
      <c r="D24" s="55" t="str">
        <f t="shared" si="1"/>
        <v>Quality of the project team &amp; ISMS support tools</v>
      </c>
      <c r="E24" s="58">
        <f t="shared" si="0"/>
        <v>0</v>
      </c>
      <c r="F24" s="69"/>
      <c r="G24" s="37"/>
      <c r="H24" s="10"/>
      <c r="I24" s="11"/>
      <c r="J24" s="11"/>
      <c r="K24" s="11"/>
      <c r="L24" s="11"/>
      <c r="M24" s="11"/>
      <c r="N24" s="11"/>
      <c r="O24" s="11"/>
      <c r="P24" s="11"/>
      <c r="Q24" s="11"/>
      <c r="R24" s="11"/>
      <c r="S24" s="11"/>
      <c r="T24" s="11"/>
    </row>
    <row r="25" spans="1:20" ht="31.5" x14ac:dyDescent="0.2">
      <c r="A25" s="46"/>
      <c r="B25" s="11"/>
      <c r="C25" s="30"/>
      <c r="D25" s="55" t="str">
        <f t="shared" si="1"/>
        <v>Middle and junior management support</v>
      </c>
      <c r="E25" s="58">
        <f t="shared" si="0"/>
        <v>0</v>
      </c>
      <c r="F25" s="69"/>
      <c r="G25" s="37"/>
      <c r="H25" s="10"/>
      <c r="I25" s="11"/>
      <c r="J25" s="11"/>
      <c r="K25" s="11"/>
      <c r="L25" s="11"/>
      <c r="M25" s="11"/>
      <c r="N25" s="11"/>
      <c r="O25" s="11"/>
      <c r="P25" s="11"/>
      <c r="Q25" s="11"/>
      <c r="R25" s="11"/>
      <c r="S25" s="11"/>
      <c r="T25" s="11"/>
    </row>
    <row r="26" spans="1:20" ht="15.75" x14ac:dyDescent="0.2">
      <c r="A26" s="46"/>
      <c r="B26" s="11"/>
      <c r="C26" s="30"/>
      <c r="D26" s="55" t="str">
        <f t="shared" si="1"/>
        <v>True information risk level (currently)</v>
      </c>
      <c r="E26" s="58">
        <f t="shared" si="0"/>
        <v>0</v>
      </c>
      <c r="F26" s="69"/>
      <c r="G26" s="37"/>
      <c r="H26" s="10"/>
      <c r="I26" s="11"/>
      <c r="J26" s="11"/>
      <c r="K26" s="11"/>
      <c r="L26" s="11"/>
      <c r="M26" s="11"/>
      <c r="N26" s="11"/>
      <c r="O26" s="11"/>
      <c r="P26" s="11"/>
      <c r="Q26" s="11"/>
      <c r="R26" s="11"/>
      <c r="S26" s="11"/>
      <c r="T26" s="11"/>
    </row>
    <row r="27" spans="1:20" ht="15.75" x14ac:dyDescent="0.2">
      <c r="A27" s="46"/>
      <c r="B27" s="11"/>
      <c r="C27" s="30"/>
      <c r="D27" s="55" t="str">
        <f t="shared" si="1"/>
        <v>Blockers and culture</v>
      </c>
      <c r="E27" s="58">
        <f t="shared" si="0"/>
        <v>0</v>
      </c>
      <c r="F27" s="69"/>
      <c r="G27" s="37"/>
      <c r="H27" s="10"/>
      <c r="I27" s="11"/>
      <c r="J27" s="11"/>
      <c r="K27" s="11"/>
      <c r="L27" s="11"/>
      <c r="M27" s="11"/>
      <c r="N27" s="11"/>
      <c r="O27" s="11"/>
      <c r="P27" s="11"/>
      <c r="Q27" s="11"/>
      <c r="R27" s="11"/>
      <c r="S27" s="11"/>
      <c r="T27" s="11"/>
    </row>
    <row r="28" spans="1:20" ht="15.75" x14ac:dyDescent="0.2">
      <c r="A28" s="46"/>
      <c r="B28" s="11"/>
      <c r="C28" s="30"/>
      <c r="D28" s="55" t="str">
        <f t="shared" si="1"/>
        <v>Specialist support</v>
      </c>
      <c r="E28" s="58">
        <f t="shared" si="0"/>
        <v>0</v>
      </c>
      <c r="F28" s="69"/>
      <c r="G28" s="37"/>
      <c r="H28" s="10"/>
      <c r="I28" s="11"/>
      <c r="J28" s="11"/>
      <c r="K28" s="11"/>
      <c r="L28" s="11"/>
      <c r="M28" s="11"/>
      <c r="N28" s="11"/>
      <c r="O28" s="11"/>
      <c r="P28" s="11"/>
      <c r="Q28" s="11"/>
      <c r="R28" s="11"/>
      <c r="S28" s="11"/>
      <c r="T28" s="11"/>
    </row>
    <row r="29" spans="1:20" ht="15.75" x14ac:dyDescent="0.2">
      <c r="A29" s="46"/>
      <c r="B29" s="11"/>
      <c r="C29" s="30"/>
      <c r="D29" s="55" t="str">
        <f t="shared" si="1"/>
        <v>Breadth and depth of scope</v>
      </c>
      <c r="E29" s="58">
        <f t="shared" si="0"/>
        <v>0</v>
      </c>
      <c r="F29" s="69"/>
      <c r="G29" s="37"/>
      <c r="H29" s="10"/>
      <c r="I29" s="11"/>
      <c r="J29" s="11"/>
      <c r="K29" s="11"/>
      <c r="L29" s="11"/>
      <c r="M29" s="11"/>
      <c r="N29" s="11"/>
      <c r="O29" s="11"/>
      <c r="P29" s="11"/>
      <c r="Q29" s="11"/>
      <c r="R29" s="11"/>
      <c r="S29" s="11"/>
      <c r="T29" s="11"/>
    </row>
    <row r="30" spans="1:20" ht="31.5" x14ac:dyDescent="0.2">
      <c r="A30" s="46"/>
      <c r="B30" s="11"/>
      <c r="C30" s="30"/>
      <c r="D30" s="55" t="str">
        <f t="shared" si="1"/>
        <v>Information security maturity (currently)</v>
      </c>
      <c r="E30" s="58">
        <f t="shared" si="0"/>
        <v>0</v>
      </c>
      <c r="F30" s="69"/>
      <c r="G30" s="37"/>
      <c r="H30" s="10"/>
      <c r="I30" s="11"/>
      <c r="J30" s="11"/>
      <c r="K30" s="11"/>
      <c r="L30" s="11"/>
      <c r="M30" s="11"/>
      <c r="N30" s="11"/>
      <c r="O30" s="11"/>
      <c r="P30" s="11"/>
      <c r="Q30" s="11"/>
      <c r="R30" s="11"/>
      <c r="S30" s="11"/>
      <c r="T30" s="11"/>
    </row>
    <row r="31" spans="1:20" ht="15.75" x14ac:dyDescent="0.2">
      <c r="A31" s="46"/>
      <c r="B31" s="11"/>
      <c r="C31" s="30"/>
      <c r="D31" s="55" t="str">
        <f t="shared" si="1"/>
        <v>Compliance or conformity maturity</v>
      </c>
      <c r="E31" s="58">
        <f t="shared" si="0"/>
        <v>0</v>
      </c>
      <c r="F31" s="69"/>
      <c r="G31" s="37"/>
      <c r="H31" s="10"/>
      <c r="I31" s="11"/>
      <c r="J31" s="11"/>
      <c r="K31" s="11"/>
      <c r="L31" s="11"/>
      <c r="M31" s="11"/>
      <c r="N31" s="11"/>
      <c r="O31" s="11"/>
      <c r="P31" s="11"/>
      <c r="Q31" s="11"/>
      <c r="R31" s="11"/>
      <c r="S31" s="11"/>
      <c r="T31" s="11"/>
    </row>
    <row r="32" spans="1:20" ht="15.75" x14ac:dyDescent="0.2">
      <c r="A32" s="46"/>
      <c r="B32" s="11"/>
      <c r="C32" s="30"/>
      <c r="D32" s="55" t="str">
        <f t="shared" si="1"/>
        <v>Scope definition</v>
      </c>
      <c r="E32" s="58">
        <f t="shared" si="0"/>
        <v>0</v>
      </c>
      <c r="F32" s="69"/>
      <c r="G32" s="37"/>
      <c r="H32" s="10"/>
      <c r="I32" s="11"/>
      <c r="J32" s="11"/>
      <c r="K32" s="11"/>
      <c r="L32" s="11"/>
      <c r="M32" s="11"/>
      <c r="N32" s="11"/>
      <c r="O32" s="11"/>
      <c r="P32" s="11"/>
      <c r="Q32" s="11"/>
      <c r="R32" s="11"/>
      <c r="S32" s="11"/>
      <c r="T32" s="11"/>
    </row>
    <row r="33" spans="1:20" ht="47.25" x14ac:dyDescent="0.2">
      <c r="A33" s="10"/>
      <c r="B33" s="11"/>
      <c r="C33" s="30"/>
      <c r="D33" s="55" t="s">
        <v>103</v>
      </c>
      <c r="E33" s="58">
        <f>0.2*(SUM(E20:E32))</f>
        <v>2.4000000000000004</v>
      </c>
      <c r="F33" s="57" t="s">
        <v>118</v>
      </c>
      <c r="G33" s="37"/>
      <c r="H33" s="10"/>
      <c r="I33" s="11"/>
      <c r="J33" s="11"/>
      <c r="K33" s="11"/>
      <c r="L33" s="11"/>
      <c r="M33" s="11"/>
      <c r="N33" s="11"/>
      <c r="O33" s="11"/>
      <c r="P33" s="11"/>
      <c r="Q33" s="11"/>
      <c r="R33" s="11"/>
      <c r="S33" s="11"/>
      <c r="T33" s="11"/>
    </row>
    <row r="34" spans="1:20" ht="47.25" x14ac:dyDescent="0.2">
      <c r="A34" s="10"/>
      <c r="B34" s="11"/>
      <c r="C34" s="30"/>
      <c r="D34" s="38" t="s">
        <v>40</v>
      </c>
      <c r="E34" s="39">
        <f>SUM(E20:E33)</f>
        <v>14.4</v>
      </c>
      <c r="F34" s="59" t="s">
        <v>119</v>
      </c>
      <c r="G34" s="37"/>
      <c r="H34" s="10"/>
      <c r="I34" s="11"/>
      <c r="J34" s="11"/>
      <c r="K34" s="11"/>
      <c r="L34" s="11"/>
      <c r="M34" s="11"/>
      <c r="N34" s="11"/>
      <c r="O34" s="11"/>
      <c r="P34" s="11"/>
      <c r="Q34" s="11"/>
      <c r="R34" s="11"/>
      <c r="S34" s="11"/>
      <c r="T34" s="11"/>
    </row>
    <row r="35" spans="1:20" x14ac:dyDescent="0.2">
      <c r="A35" s="10"/>
      <c r="B35" s="11"/>
      <c r="C35" s="11"/>
      <c r="D35" s="40"/>
      <c r="E35" s="40"/>
      <c r="F35" s="40"/>
      <c r="H35" s="10"/>
      <c r="I35" s="11"/>
      <c r="J35" s="11"/>
      <c r="K35" s="11"/>
      <c r="L35" s="11"/>
      <c r="M35" s="11"/>
      <c r="N35" s="11"/>
      <c r="O35" s="11"/>
      <c r="P35" s="11"/>
      <c r="Q35" s="11"/>
      <c r="R35" s="11"/>
      <c r="S35" s="11"/>
      <c r="T35" s="11"/>
    </row>
    <row r="36" spans="1:20" x14ac:dyDescent="0.2">
      <c r="B36" s="11"/>
      <c r="C36" s="11"/>
      <c r="D36" s="11"/>
      <c r="E36" s="11"/>
      <c r="F36" s="11"/>
      <c r="G36" s="11"/>
      <c r="H36" s="10"/>
      <c r="I36" s="11"/>
      <c r="J36" s="11"/>
      <c r="K36" s="11"/>
      <c r="L36" s="11"/>
      <c r="M36" s="11"/>
      <c r="N36" s="11"/>
      <c r="O36" s="11"/>
      <c r="P36" s="11"/>
      <c r="Q36" s="11"/>
      <c r="R36" s="11"/>
      <c r="S36" s="11"/>
      <c r="T36" s="11"/>
    </row>
    <row r="37" spans="1:20" x14ac:dyDescent="0.2">
      <c r="A37" s="10"/>
      <c r="B37" s="11"/>
      <c r="C37" s="11"/>
      <c r="D37" s="11"/>
      <c r="E37" s="11"/>
      <c r="F37" s="11"/>
      <c r="G37" s="11"/>
      <c r="H37" s="10"/>
      <c r="I37" s="11"/>
      <c r="J37" s="11"/>
      <c r="K37" s="11"/>
      <c r="L37" s="11"/>
      <c r="M37" s="11"/>
      <c r="N37" s="11"/>
      <c r="O37" s="11"/>
      <c r="P37" s="11"/>
      <c r="Q37" s="11"/>
      <c r="R37" s="11"/>
      <c r="S37" s="11"/>
      <c r="T37" s="11"/>
    </row>
    <row r="38" spans="1:20" x14ac:dyDescent="0.2">
      <c r="A38" s="10"/>
      <c r="B38" s="11"/>
      <c r="C38" s="11"/>
      <c r="D38" s="11"/>
      <c r="E38" s="11"/>
      <c r="F38" s="11"/>
      <c r="G38" s="11"/>
      <c r="H38" s="10"/>
      <c r="I38" s="11"/>
      <c r="J38" s="11"/>
      <c r="K38" s="11"/>
      <c r="L38" s="11"/>
      <c r="M38" s="11"/>
      <c r="N38" s="11"/>
      <c r="O38" s="11"/>
      <c r="P38" s="11"/>
      <c r="Q38" s="11"/>
      <c r="R38" s="11"/>
      <c r="S38" s="11"/>
      <c r="T38" s="11"/>
    </row>
    <row r="39" spans="1:20" x14ac:dyDescent="0.2">
      <c r="A39" s="10"/>
      <c r="B39" s="11"/>
      <c r="C39" s="11"/>
      <c r="D39" s="11"/>
      <c r="E39" s="11"/>
      <c r="F39" s="11"/>
      <c r="G39" s="11"/>
      <c r="H39" s="10"/>
      <c r="I39" s="11"/>
      <c r="J39" s="11"/>
      <c r="K39" s="11"/>
      <c r="L39" s="11"/>
      <c r="M39" s="11"/>
      <c r="N39" s="11"/>
      <c r="O39" s="11"/>
      <c r="P39" s="11"/>
      <c r="Q39" s="11"/>
      <c r="R39" s="11"/>
      <c r="S39" s="11"/>
      <c r="T39" s="11"/>
    </row>
    <row r="40" spans="1:20" x14ac:dyDescent="0.2">
      <c r="A40" s="10"/>
      <c r="B40" s="11"/>
      <c r="C40" s="11"/>
      <c r="D40" s="11"/>
      <c r="E40" s="11"/>
      <c r="F40" s="11"/>
      <c r="G40" s="11"/>
      <c r="H40" s="10"/>
      <c r="I40" s="11"/>
      <c r="J40" s="11"/>
      <c r="K40" s="11"/>
      <c r="L40" s="11"/>
      <c r="M40" s="11"/>
      <c r="N40" s="11"/>
      <c r="O40" s="11"/>
      <c r="P40" s="11"/>
      <c r="Q40" s="11"/>
      <c r="R40" s="11"/>
      <c r="S40" s="11"/>
      <c r="T40" s="11"/>
    </row>
    <row r="41" spans="1:20" x14ac:dyDescent="0.2">
      <c r="A41" s="10"/>
      <c r="B41" s="11"/>
      <c r="C41" s="11"/>
      <c r="D41" s="11"/>
      <c r="E41" s="11"/>
      <c r="F41" s="11"/>
      <c r="G41" s="11"/>
      <c r="H41" s="10"/>
      <c r="I41" s="11"/>
      <c r="J41" s="11"/>
      <c r="K41" s="11"/>
      <c r="L41" s="11"/>
      <c r="M41" s="11"/>
      <c r="N41" s="11"/>
      <c r="O41" s="11"/>
      <c r="P41" s="11"/>
      <c r="Q41" s="11"/>
      <c r="R41" s="11"/>
      <c r="S41" s="11"/>
      <c r="T41" s="11"/>
    </row>
    <row r="42" spans="1:20" x14ac:dyDescent="0.2">
      <c r="A42" s="10"/>
      <c r="B42" s="11"/>
      <c r="C42" s="11"/>
      <c r="D42" s="11"/>
      <c r="E42" s="11"/>
      <c r="F42" s="11"/>
      <c r="G42" s="11"/>
      <c r="H42" s="10"/>
      <c r="I42" s="11"/>
      <c r="J42" s="11"/>
      <c r="K42" s="11"/>
      <c r="L42" s="11"/>
      <c r="M42" s="11"/>
      <c r="N42" s="11"/>
      <c r="O42" s="11"/>
      <c r="P42" s="11"/>
      <c r="Q42" s="11"/>
      <c r="R42" s="11"/>
      <c r="S42" s="11"/>
      <c r="T42" s="11"/>
    </row>
    <row r="43" spans="1:20" x14ac:dyDescent="0.2">
      <c r="A43" s="10"/>
      <c r="B43" s="11"/>
      <c r="C43" s="11"/>
      <c r="D43" s="11"/>
      <c r="E43" s="11"/>
      <c r="F43" s="11"/>
      <c r="G43" s="11"/>
      <c r="H43" s="10"/>
      <c r="I43" s="11"/>
      <c r="J43" s="11"/>
      <c r="K43" s="11"/>
      <c r="L43" s="11"/>
      <c r="M43" s="11"/>
      <c r="N43" s="11"/>
      <c r="O43" s="11"/>
      <c r="P43" s="11"/>
      <c r="Q43" s="11"/>
      <c r="R43" s="11"/>
      <c r="S43" s="11"/>
      <c r="T43" s="11"/>
    </row>
    <row r="44" spans="1:20" x14ac:dyDescent="0.2">
      <c r="A44" s="10"/>
      <c r="B44" s="11"/>
      <c r="C44" s="11"/>
      <c r="D44" s="11"/>
      <c r="E44" s="11"/>
      <c r="F44" s="11"/>
      <c r="G44" s="11"/>
      <c r="H44" s="10"/>
      <c r="I44" s="11"/>
      <c r="J44" s="11"/>
      <c r="K44" s="11"/>
      <c r="L44" s="11"/>
      <c r="M44" s="11"/>
      <c r="N44" s="11"/>
      <c r="O44" s="11"/>
      <c r="P44" s="11"/>
      <c r="Q44" s="11"/>
      <c r="R44" s="11"/>
      <c r="S44" s="11"/>
      <c r="T44" s="11"/>
    </row>
    <row r="45" spans="1:20" x14ac:dyDescent="0.2">
      <c r="A45" s="10"/>
      <c r="B45" s="11"/>
      <c r="C45" s="11"/>
      <c r="D45" s="11"/>
      <c r="E45" s="11"/>
      <c r="F45" s="11"/>
      <c r="G45" s="11"/>
      <c r="H45" s="10"/>
      <c r="I45" s="11"/>
      <c r="J45" s="11"/>
      <c r="K45" s="11"/>
      <c r="L45" s="11"/>
      <c r="M45" s="11"/>
      <c r="N45" s="11"/>
      <c r="O45" s="11"/>
      <c r="P45" s="11"/>
      <c r="Q45" s="11"/>
      <c r="R45" s="11"/>
      <c r="S45" s="11"/>
      <c r="T45" s="11"/>
    </row>
    <row r="46" spans="1:20" x14ac:dyDescent="0.2">
      <c r="A46" s="10"/>
      <c r="B46" s="11"/>
      <c r="C46" s="11"/>
      <c r="D46" s="11"/>
      <c r="E46" s="11"/>
      <c r="F46" s="11"/>
      <c r="G46" s="11"/>
      <c r="H46" s="10"/>
      <c r="I46" s="11"/>
      <c r="J46" s="11"/>
      <c r="K46" s="11"/>
      <c r="L46" s="11"/>
      <c r="M46" s="11"/>
      <c r="N46" s="11"/>
      <c r="O46" s="11"/>
      <c r="P46" s="11"/>
      <c r="Q46" s="11"/>
      <c r="R46" s="11"/>
      <c r="S46" s="11"/>
      <c r="T46" s="11"/>
    </row>
    <row r="47" spans="1:20" x14ac:dyDescent="0.2">
      <c r="A47" s="10"/>
      <c r="B47" s="11"/>
      <c r="C47" s="11"/>
      <c r="D47" s="11"/>
      <c r="E47" s="11"/>
      <c r="F47" s="11"/>
      <c r="G47" s="11"/>
      <c r="H47" s="10"/>
      <c r="I47" s="11"/>
      <c r="J47" s="11"/>
      <c r="K47" s="11"/>
      <c r="L47" s="11"/>
      <c r="M47" s="11"/>
      <c r="N47" s="11"/>
      <c r="O47" s="11"/>
      <c r="P47" s="11"/>
      <c r="Q47" s="11"/>
      <c r="R47" s="11"/>
      <c r="S47" s="11"/>
      <c r="T47" s="11"/>
    </row>
    <row r="48" spans="1:20" x14ac:dyDescent="0.2">
      <c r="A48" s="10"/>
      <c r="B48" s="11"/>
      <c r="C48" s="11"/>
      <c r="D48" s="11"/>
      <c r="E48" s="11"/>
      <c r="F48" s="11"/>
      <c r="G48" s="11"/>
      <c r="H48" s="10"/>
      <c r="I48" s="11"/>
      <c r="J48" s="11"/>
      <c r="K48" s="11"/>
      <c r="L48" s="11"/>
      <c r="M48" s="11"/>
      <c r="N48" s="11"/>
      <c r="O48" s="11"/>
      <c r="P48" s="11"/>
      <c r="Q48" s="11"/>
      <c r="R48" s="11"/>
      <c r="S48" s="11"/>
      <c r="T48" s="11"/>
    </row>
    <row r="49" spans="1:20" x14ac:dyDescent="0.2">
      <c r="A49" s="10"/>
      <c r="B49" s="11"/>
      <c r="C49" s="11"/>
      <c r="D49" s="11"/>
      <c r="E49" s="11"/>
      <c r="F49" s="11"/>
      <c r="G49" s="11"/>
      <c r="H49" s="10"/>
      <c r="I49" s="11"/>
      <c r="J49" s="11"/>
      <c r="K49" s="11"/>
      <c r="L49" s="11"/>
      <c r="M49" s="11"/>
      <c r="N49" s="11"/>
      <c r="O49" s="11"/>
      <c r="P49" s="11"/>
      <c r="Q49" s="11"/>
      <c r="R49" s="11"/>
      <c r="S49" s="11"/>
      <c r="T49" s="11"/>
    </row>
    <row r="50" spans="1:20" x14ac:dyDescent="0.2">
      <c r="A50" s="10"/>
      <c r="B50" s="11"/>
      <c r="C50" s="11"/>
      <c r="D50" s="11"/>
      <c r="E50" s="11"/>
      <c r="F50" s="11"/>
      <c r="G50" s="11"/>
      <c r="H50" s="10"/>
      <c r="I50" s="11"/>
      <c r="J50" s="11"/>
      <c r="K50" s="11"/>
      <c r="L50" s="11"/>
      <c r="M50" s="11"/>
      <c r="N50" s="11"/>
      <c r="O50" s="11"/>
      <c r="P50" s="11"/>
      <c r="Q50" s="11"/>
      <c r="R50" s="11"/>
      <c r="S50" s="11"/>
      <c r="T50" s="11"/>
    </row>
    <row r="51" spans="1:20" x14ac:dyDescent="0.2">
      <c r="A51" s="10"/>
      <c r="B51" s="11"/>
      <c r="C51" s="11"/>
      <c r="D51" s="11"/>
      <c r="E51" s="11"/>
      <c r="F51" s="11"/>
      <c r="G51" s="11"/>
      <c r="H51" s="10"/>
      <c r="I51" s="11"/>
      <c r="J51" s="11"/>
      <c r="K51" s="11"/>
      <c r="L51" s="11"/>
      <c r="M51" s="11"/>
      <c r="N51" s="11"/>
      <c r="O51" s="11"/>
      <c r="P51" s="11"/>
      <c r="Q51" s="11"/>
      <c r="R51" s="11"/>
      <c r="S51" s="11"/>
      <c r="T51" s="11"/>
    </row>
    <row r="52" spans="1:20" x14ac:dyDescent="0.2">
      <c r="A52" s="10"/>
      <c r="B52" s="11"/>
      <c r="C52" s="11"/>
      <c r="D52" s="11"/>
      <c r="E52" s="11"/>
      <c r="F52" s="11"/>
      <c r="G52" s="11"/>
      <c r="H52" s="10"/>
      <c r="I52" s="11"/>
      <c r="J52" s="11"/>
      <c r="K52" s="11"/>
      <c r="L52" s="11"/>
      <c r="M52" s="11"/>
      <c r="N52" s="11"/>
      <c r="O52" s="11"/>
      <c r="P52" s="11"/>
      <c r="Q52" s="11"/>
      <c r="R52" s="11"/>
      <c r="S52" s="11"/>
      <c r="T52" s="11"/>
    </row>
    <row r="53" spans="1:20" x14ac:dyDescent="0.2">
      <c r="A53" s="10"/>
      <c r="B53" s="11"/>
      <c r="C53" s="11"/>
      <c r="D53" s="11"/>
      <c r="E53" s="11"/>
      <c r="F53" s="11"/>
      <c r="G53" s="11"/>
      <c r="H53" s="10"/>
      <c r="I53" s="11"/>
      <c r="J53" s="11"/>
      <c r="K53" s="11"/>
      <c r="L53" s="11"/>
      <c r="M53" s="11"/>
      <c r="N53" s="11"/>
      <c r="O53" s="11"/>
      <c r="P53" s="11"/>
      <c r="Q53" s="11"/>
      <c r="R53" s="11"/>
      <c r="S53" s="11"/>
      <c r="T53" s="11"/>
    </row>
    <row r="54" spans="1:20" x14ac:dyDescent="0.2">
      <c r="A54" s="10"/>
      <c r="B54" s="11"/>
      <c r="C54" s="11"/>
      <c r="D54" s="11"/>
      <c r="E54" s="11"/>
      <c r="F54" s="11"/>
      <c r="G54" s="11"/>
      <c r="H54" s="10"/>
      <c r="I54" s="11"/>
      <c r="J54" s="11"/>
      <c r="K54" s="11"/>
      <c r="L54" s="11"/>
      <c r="M54" s="11"/>
      <c r="N54" s="11"/>
      <c r="O54" s="11"/>
      <c r="P54" s="11"/>
      <c r="Q54" s="11"/>
      <c r="R54" s="11"/>
      <c r="S54" s="11"/>
      <c r="T54" s="11"/>
    </row>
    <row r="55" spans="1:20" x14ac:dyDescent="0.2">
      <c r="A55" s="10"/>
      <c r="B55" s="11"/>
      <c r="C55" s="11"/>
      <c r="D55" s="11"/>
      <c r="E55" s="11"/>
      <c r="F55" s="11"/>
      <c r="G55" s="11"/>
      <c r="H55" s="10"/>
      <c r="I55" s="11"/>
      <c r="J55" s="11"/>
      <c r="K55" s="11"/>
      <c r="L55" s="11"/>
      <c r="M55" s="11"/>
      <c r="N55" s="11"/>
      <c r="O55" s="11"/>
      <c r="P55" s="11"/>
      <c r="Q55" s="11"/>
      <c r="R55" s="11"/>
      <c r="S55" s="11"/>
      <c r="T55" s="11"/>
    </row>
    <row r="56" spans="1:20" x14ac:dyDescent="0.2">
      <c r="A56" s="10"/>
      <c r="B56" s="11"/>
      <c r="C56" s="11"/>
      <c r="D56" s="11"/>
      <c r="E56" s="11"/>
      <c r="F56" s="11"/>
      <c r="G56" s="11"/>
      <c r="H56" s="10"/>
      <c r="I56" s="11"/>
      <c r="J56" s="11"/>
      <c r="K56" s="11"/>
      <c r="L56" s="11"/>
      <c r="M56" s="11"/>
      <c r="N56" s="11"/>
      <c r="O56" s="11"/>
      <c r="P56" s="11"/>
      <c r="Q56" s="11"/>
      <c r="R56" s="11"/>
      <c r="S56" s="11"/>
      <c r="T56" s="11"/>
    </row>
    <row r="57" spans="1:20" x14ac:dyDescent="0.2">
      <c r="A57" s="10"/>
      <c r="B57" s="11"/>
      <c r="C57" s="11"/>
      <c r="D57" s="11"/>
      <c r="E57" s="11"/>
      <c r="F57" s="11"/>
      <c r="G57" s="11"/>
      <c r="H57" s="10"/>
      <c r="I57" s="11"/>
      <c r="J57" s="11"/>
      <c r="K57" s="11"/>
      <c r="L57" s="11"/>
      <c r="M57" s="11"/>
      <c r="N57" s="11"/>
      <c r="O57" s="11"/>
      <c r="P57" s="11"/>
      <c r="Q57" s="11"/>
      <c r="R57" s="11"/>
      <c r="S57" s="11"/>
      <c r="T57" s="11"/>
    </row>
    <row r="58" spans="1:20" x14ac:dyDescent="0.2">
      <c r="A58" s="10"/>
      <c r="B58" s="11"/>
      <c r="C58" s="11"/>
      <c r="D58" s="11"/>
      <c r="E58" s="11"/>
      <c r="F58" s="11"/>
      <c r="G58" s="11"/>
      <c r="H58" s="10"/>
      <c r="I58" s="11"/>
      <c r="J58" s="11"/>
      <c r="K58" s="11"/>
      <c r="L58" s="11"/>
      <c r="M58" s="11"/>
      <c r="N58" s="11"/>
      <c r="O58" s="11"/>
      <c r="P58" s="11"/>
      <c r="Q58" s="11"/>
      <c r="R58" s="11"/>
      <c r="S58" s="11"/>
      <c r="T58" s="11"/>
    </row>
    <row r="59" spans="1:20" x14ac:dyDescent="0.2">
      <c r="A59" s="10"/>
      <c r="B59" s="11"/>
      <c r="C59" s="11"/>
      <c r="D59" s="11"/>
      <c r="E59" s="11"/>
      <c r="F59" s="11"/>
      <c r="G59" s="11"/>
      <c r="H59" s="10"/>
      <c r="I59" s="11"/>
      <c r="J59" s="11"/>
      <c r="K59" s="11"/>
      <c r="L59" s="11"/>
      <c r="M59" s="11"/>
      <c r="N59" s="11"/>
      <c r="O59" s="11"/>
      <c r="P59" s="11"/>
      <c r="Q59" s="11"/>
      <c r="R59" s="11"/>
      <c r="S59" s="11"/>
      <c r="T59" s="11"/>
    </row>
    <row r="60" spans="1:20" x14ac:dyDescent="0.2">
      <c r="A60" s="10"/>
      <c r="B60" s="11"/>
      <c r="C60" s="11"/>
      <c r="D60" s="11"/>
      <c r="E60" s="11"/>
      <c r="F60" s="11"/>
      <c r="G60" s="11"/>
      <c r="H60" s="10"/>
      <c r="I60" s="11"/>
      <c r="J60" s="11"/>
      <c r="K60" s="11"/>
      <c r="L60" s="11"/>
      <c r="M60" s="11"/>
      <c r="N60" s="11"/>
      <c r="O60" s="11"/>
      <c r="P60" s="11"/>
      <c r="Q60" s="11"/>
      <c r="R60" s="11"/>
      <c r="S60" s="11"/>
      <c r="T60" s="11"/>
    </row>
    <row r="61" spans="1:20" x14ac:dyDescent="0.2">
      <c r="A61" s="10"/>
      <c r="B61" s="11"/>
      <c r="C61" s="11"/>
      <c r="D61" s="11"/>
      <c r="E61" s="11"/>
      <c r="F61" s="11"/>
      <c r="G61" s="11"/>
      <c r="H61" s="10"/>
      <c r="I61" s="11"/>
      <c r="J61" s="11"/>
      <c r="K61" s="11"/>
      <c r="L61" s="11"/>
      <c r="M61" s="11"/>
      <c r="N61" s="11"/>
      <c r="O61" s="11"/>
      <c r="P61" s="11"/>
      <c r="Q61" s="11"/>
      <c r="R61" s="11"/>
      <c r="S61" s="11"/>
      <c r="T61" s="11"/>
    </row>
    <row r="62" spans="1:20" x14ac:dyDescent="0.2">
      <c r="A62" s="10"/>
      <c r="B62" s="11"/>
      <c r="C62" s="11"/>
      <c r="D62" s="11"/>
      <c r="E62" s="11"/>
      <c r="F62" s="11"/>
      <c r="G62" s="11"/>
      <c r="H62" s="10"/>
      <c r="I62" s="11"/>
      <c r="J62" s="11"/>
      <c r="K62" s="11"/>
      <c r="L62" s="11"/>
      <c r="M62" s="11"/>
      <c r="N62" s="11"/>
      <c r="O62" s="11"/>
      <c r="P62" s="11"/>
      <c r="Q62" s="11"/>
      <c r="R62" s="11"/>
      <c r="S62" s="11"/>
      <c r="T62" s="11"/>
    </row>
    <row r="63" spans="1:20" x14ac:dyDescent="0.2">
      <c r="A63" s="10"/>
      <c r="B63" s="11"/>
      <c r="C63" s="11"/>
      <c r="D63" s="11"/>
      <c r="E63" s="11"/>
      <c r="F63" s="11"/>
      <c r="G63" s="11"/>
      <c r="H63" s="10"/>
      <c r="I63" s="11"/>
      <c r="J63" s="11"/>
      <c r="K63" s="11"/>
      <c r="L63" s="11"/>
      <c r="M63" s="11"/>
      <c r="N63" s="11"/>
      <c r="O63" s="11"/>
      <c r="P63" s="11"/>
      <c r="Q63" s="11"/>
      <c r="R63" s="11"/>
      <c r="S63" s="11"/>
      <c r="T63" s="11"/>
    </row>
    <row r="64" spans="1:20" x14ac:dyDescent="0.2">
      <c r="A64" s="10"/>
      <c r="B64" s="11"/>
      <c r="C64" s="11"/>
      <c r="D64" s="11"/>
      <c r="E64" s="11"/>
      <c r="F64" s="11"/>
      <c r="G64" s="11"/>
      <c r="H64" s="10"/>
      <c r="I64" s="11"/>
      <c r="J64" s="11"/>
      <c r="K64" s="11"/>
      <c r="L64" s="11"/>
      <c r="M64" s="11"/>
      <c r="N64" s="11"/>
      <c r="O64" s="11"/>
      <c r="P64" s="11"/>
      <c r="Q64" s="11"/>
      <c r="R64" s="11"/>
      <c r="S64" s="11"/>
      <c r="T64" s="11"/>
    </row>
    <row r="65" spans="1:20" x14ac:dyDescent="0.2">
      <c r="A65" s="10"/>
      <c r="B65" s="11"/>
      <c r="C65" s="11"/>
      <c r="D65" s="11"/>
      <c r="E65" s="11"/>
      <c r="F65" s="11"/>
      <c r="G65" s="11"/>
      <c r="H65" s="10"/>
      <c r="I65" s="11"/>
      <c r="J65" s="11"/>
      <c r="K65" s="11"/>
      <c r="L65" s="11"/>
      <c r="M65" s="11"/>
      <c r="N65" s="11"/>
      <c r="O65" s="11"/>
      <c r="P65" s="11"/>
      <c r="Q65" s="11"/>
      <c r="R65" s="11"/>
      <c r="S65" s="11"/>
      <c r="T65" s="11"/>
    </row>
    <row r="66" spans="1:20" x14ac:dyDescent="0.2">
      <c r="A66" s="10"/>
      <c r="B66" s="11"/>
      <c r="C66" s="11"/>
      <c r="D66" s="11"/>
      <c r="E66" s="11"/>
      <c r="F66" s="11"/>
      <c r="G66" s="11"/>
      <c r="H66" s="10"/>
      <c r="I66" s="11"/>
      <c r="J66" s="11"/>
      <c r="K66" s="11"/>
      <c r="L66" s="11"/>
      <c r="M66" s="11"/>
      <c r="N66" s="11"/>
      <c r="O66" s="11"/>
      <c r="P66" s="11"/>
      <c r="Q66" s="11"/>
      <c r="R66" s="11"/>
      <c r="S66" s="11"/>
      <c r="T66" s="11"/>
    </row>
    <row r="67" spans="1:20" x14ac:dyDescent="0.2">
      <c r="A67" s="10"/>
      <c r="B67" s="11"/>
      <c r="C67" s="11"/>
      <c r="D67" s="11"/>
      <c r="E67" s="11"/>
      <c r="F67" s="11"/>
      <c r="G67" s="11"/>
      <c r="H67" s="10"/>
      <c r="I67" s="11"/>
      <c r="J67" s="11"/>
      <c r="K67" s="11"/>
      <c r="L67" s="11"/>
      <c r="M67" s="11"/>
      <c r="N67" s="11"/>
      <c r="O67" s="11"/>
      <c r="P67" s="11"/>
      <c r="Q67" s="11"/>
      <c r="R67" s="11"/>
      <c r="S67" s="11"/>
      <c r="T67" s="11"/>
    </row>
    <row r="68" spans="1:20" x14ac:dyDescent="0.2">
      <c r="A68" s="10"/>
      <c r="B68" s="11"/>
      <c r="C68" s="11"/>
      <c r="D68" s="11"/>
      <c r="E68" s="11"/>
      <c r="F68" s="11"/>
      <c r="G68" s="11"/>
      <c r="H68" s="10"/>
      <c r="I68" s="11"/>
      <c r="J68" s="11"/>
      <c r="K68" s="11"/>
      <c r="L68" s="11"/>
      <c r="M68" s="11"/>
      <c r="N68" s="11"/>
      <c r="O68" s="11"/>
      <c r="P68" s="11"/>
      <c r="Q68" s="11"/>
      <c r="R68" s="11"/>
      <c r="S68" s="11"/>
      <c r="T68" s="11"/>
    </row>
    <row r="69" spans="1:20" x14ac:dyDescent="0.2">
      <c r="A69" s="10"/>
      <c r="B69" s="11"/>
      <c r="C69" s="11"/>
      <c r="D69" s="11"/>
      <c r="E69" s="11"/>
      <c r="F69" s="11"/>
      <c r="G69" s="11"/>
      <c r="H69" s="10"/>
      <c r="I69" s="11"/>
      <c r="J69" s="11"/>
      <c r="K69" s="11"/>
      <c r="L69" s="11"/>
      <c r="M69" s="11"/>
      <c r="N69" s="11"/>
      <c r="O69" s="11"/>
      <c r="P69" s="11"/>
      <c r="Q69" s="11"/>
      <c r="R69" s="11"/>
      <c r="S69" s="11"/>
      <c r="T69" s="11"/>
    </row>
    <row r="70" spans="1:20" x14ac:dyDescent="0.2">
      <c r="A70" s="10"/>
      <c r="B70" s="11"/>
      <c r="C70" s="11"/>
      <c r="D70" s="11"/>
      <c r="E70" s="11"/>
      <c r="F70" s="11"/>
      <c r="G70" s="11"/>
      <c r="H70" s="10"/>
      <c r="I70" s="11"/>
      <c r="J70" s="11"/>
      <c r="K70" s="11"/>
      <c r="L70" s="11"/>
      <c r="M70" s="11"/>
      <c r="N70" s="11"/>
      <c r="O70" s="11"/>
      <c r="P70" s="11"/>
      <c r="Q70" s="11"/>
      <c r="R70" s="11"/>
      <c r="S70" s="11"/>
      <c r="T70" s="11"/>
    </row>
    <row r="71" spans="1:20" x14ac:dyDescent="0.2">
      <c r="A71" s="10"/>
      <c r="B71" s="11"/>
      <c r="C71" s="11"/>
      <c r="D71" s="11"/>
      <c r="E71" s="11"/>
      <c r="F71" s="11"/>
      <c r="G71" s="11"/>
      <c r="H71" s="10"/>
      <c r="I71" s="11"/>
      <c r="J71" s="11"/>
      <c r="K71" s="11"/>
      <c r="L71" s="11"/>
      <c r="M71" s="11"/>
      <c r="N71" s="11"/>
      <c r="O71" s="11"/>
      <c r="P71" s="11"/>
      <c r="Q71" s="11"/>
      <c r="R71" s="11"/>
      <c r="S71" s="11"/>
      <c r="T71" s="11"/>
    </row>
    <row r="72" spans="1:20" x14ac:dyDescent="0.2">
      <c r="A72" s="10"/>
      <c r="B72" s="11"/>
      <c r="C72" s="11"/>
      <c r="D72" s="11"/>
      <c r="E72" s="11"/>
      <c r="F72" s="11"/>
      <c r="G72" s="11"/>
      <c r="H72" s="10"/>
      <c r="I72" s="11"/>
      <c r="J72" s="11"/>
      <c r="K72" s="11"/>
      <c r="L72" s="11"/>
      <c r="M72" s="11"/>
      <c r="N72" s="11"/>
      <c r="O72" s="11"/>
      <c r="P72" s="11"/>
      <c r="Q72" s="11"/>
      <c r="R72" s="11"/>
      <c r="S72" s="11"/>
      <c r="T72" s="11"/>
    </row>
    <row r="73" spans="1:20" x14ac:dyDescent="0.2">
      <c r="A73" s="10"/>
      <c r="B73" s="11"/>
      <c r="C73" s="11"/>
      <c r="D73" s="11"/>
      <c r="E73" s="11"/>
      <c r="F73" s="11"/>
      <c r="G73" s="11"/>
      <c r="H73" s="10"/>
      <c r="I73" s="11"/>
      <c r="J73" s="11"/>
      <c r="K73" s="11"/>
      <c r="L73" s="11"/>
      <c r="M73" s="11"/>
      <c r="N73" s="11"/>
      <c r="O73" s="11"/>
      <c r="P73" s="11"/>
      <c r="Q73" s="11"/>
      <c r="R73" s="11"/>
      <c r="S73" s="11"/>
      <c r="T73" s="11"/>
    </row>
    <row r="74" spans="1:20" x14ac:dyDescent="0.2">
      <c r="A74" s="10"/>
      <c r="B74" s="11"/>
      <c r="C74" s="11"/>
      <c r="D74" s="11"/>
      <c r="E74" s="11"/>
      <c r="F74" s="11"/>
      <c r="G74" s="11"/>
      <c r="H74" s="10"/>
      <c r="I74" s="11"/>
      <c r="J74" s="11"/>
      <c r="K74" s="11"/>
      <c r="L74" s="11"/>
      <c r="M74" s="11"/>
      <c r="N74" s="11"/>
      <c r="O74" s="11"/>
      <c r="P74" s="11"/>
      <c r="Q74" s="11"/>
      <c r="R74" s="11"/>
      <c r="S74" s="11"/>
      <c r="T74" s="11"/>
    </row>
    <row r="75" spans="1:20" x14ac:dyDescent="0.2">
      <c r="A75" s="10"/>
      <c r="B75" s="11"/>
      <c r="C75" s="11"/>
      <c r="D75" s="11"/>
      <c r="E75" s="11"/>
      <c r="F75" s="11"/>
      <c r="G75" s="11"/>
      <c r="H75" s="10"/>
      <c r="I75" s="11"/>
      <c r="J75" s="11"/>
      <c r="K75" s="11"/>
      <c r="L75" s="11"/>
      <c r="M75" s="11"/>
      <c r="N75" s="11"/>
      <c r="O75" s="11"/>
      <c r="P75" s="11"/>
      <c r="Q75" s="11"/>
      <c r="R75" s="11"/>
      <c r="S75" s="11"/>
      <c r="T75" s="11"/>
    </row>
    <row r="76" spans="1:20" x14ac:dyDescent="0.2">
      <c r="A76" s="10"/>
      <c r="B76" s="11"/>
      <c r="C76" s="11"/>
      <c r="D76" s="11"/>
      <c r="E76" s="11"/>
      <c r="F76" s="11"/>
      <c r="G76" s="11"/>
      <c r="H76" s="10"/>
      <c r="I76" s="11"/>
      <c r="J76" s="11"/>
      <c r="K76" s="11"/>
      <c r="L76" s="11"/>
      <c r="M76" s="11"/>
      <c r="N76" s="11"/>
      <c r="O76" s="11"/>
      <c r="P76" s="11"/>
      <c r="Q76" s="11"/>
      <c r="R76" s="11"/>
      <c r="S76" s="11"/>
      <c r="T76" s="11"/>
    </row>
    <row r="77" spans="1:20" x14ac:dyDescent="0.2">
      <c r="A77" s="10"/>
      <c r="B77" s="11"/>
      <c r="C77" s="11"/>
      <c r="D77" s="11"/>
      <c r="E77" s="11"/>
      <c r="F77" s="11"/>
      <c r="G77" s="11"/>
      <c r="H77" s="10"/>
      <c r="I77" s="11"/>
      <c r="J77" s="11"/>
      <c r="K77" s="11"/>
      <c r="L77" s="11"/>
      <c r="M77" s="11"/>
      <c r="N77" s="11"/>
      <c r="O77" s="11"/>
      <c r="P77" s="11"/>
      <c r="Q77" s="11"/>
      <c r="R77" s="11"/>
      <c r="S77" s="11"/>
      <c r="T77" s="11"/>
    </row>
    <row r="78" spans="1:20" x14ac:dyDescent="0.2">
      <c r="A78" s="10"/>
      <c r="B78" s="11"/>
      <c r="C78" s="11"/>
      <c r="D78" s="11"/>
      <c r="E78" s="11"/>
      <c r="F78" s="11"/>
      <c r="G78" s="11"/>
      <c r="H78" s="10"/>
      <c r="I78" s="11"/>
      <c r="J78" s="11"/>
      <c r="K78" s="11"/>
      <c r="L78" s="11"/>
      <c r="M78" s="11"/>
      <c r="N78" s="11"/>
      <c r="O78" s="11"/>
      <c r="P78" s="11"/>
      <c r="Q78" s="11"/>
      <c r="R78" s="11"/>
      <c r="S78" s="11"/>
      <c r="T78" s="11"/>
    </row>
    <row r="79" spans="1:20" x14ac:dyDescent="0.2">
      <c r="A79" s="10"/>
      <c r="B79" s="11"/>
      <c r="C79" s="11"/>
      <c r="D79" s="11"/>
      <c r="E79" s="11"/>
      <c r="F79" s="11"/>
      <c r="G79" s="11"/>
      <c r="H79" s="10"/>
      <c r="I79" s="11"/>
      <c r="J79" s="11"/>
      <c r="K79" s="11"/>
      <c r="L79" s="11"/>
      <c r="M79" s="11"/>
      <c r="N79" s="11"/>
      <c r="O79" s="11"/>
      <c r="P79" s="11"/>
      <c r="Q79" s="11"/>
      <c r="R79" s="11"/>
      <c r="S79" s="11"/>
      <c r="T79" s="11"/>
    </row>
    <row r="80" spans="1:20" x14ac:dyDescent="0.2">
      <c r="A80" s="10"/>
      <c r="B80" s="11"/>
      <c r="C80" s="11"/>
      <c r="D80" s="11"/>
      <c r="E80" s="11"/>
      <c r="F80" s="11"/>
      <c r="G80" s="11"/>
      <c r="H80" s="10"/>
      <c r="I80" s="11"/>
      <c r="J80" s="11"/>
      <c r="K80" s="11"/>
      <c r="L80" s="11"/>
      <c r="M80" s="11"/>
      <c r="N80" s="11"/>
      <c r="O80" s="11"/>
      <c r="P80" s="11"/>
      <c r="Q80" s="11"/>
      <c r="R80" s="11"/>
      <c r="S80" s="11"/>
      <c r="T80" s="11"/>
    </row>
    <row r="81" spans="1:20" x14ac:dyDescent="0.2">
      <c r="A81" s="10"/>
      <c r="B81" s="11"/>
      <c r="C81" s="11"/>
      <c r="D81" s="11"/>
      <c r="E81" s="11"/>
      <c r="F81" s="11"/>
      <c r="G81" s="11"/>
      <c r="H81" s="10"/>
      <c r="I81" s="11"/>
      <c r="J81" s="11"/>
      <c r="K81" s="11"/>
      <c r="L81" s="11"/>
      <c r="M81" s="11"/>
      <c r="N81" s="11"/>
      <c r="O81" s="11"/>
      <c r="P81" s="11"/>
      <c r="Q81" s="11"/>
      <c r="R81" s="11"/>
      <c r="S81" s="11"/>
      <c r="T81" s="11"/>
    </row>
    <row r="82" spans="1:20" x14ac:dyDescent="0.2">
      <c r="A82" s="10"/>
      <c r="B82" s="11"/>
      <c r="C82" s="11"/>
      <c r="D82" s="11"/>
      <c r="E82" s="11"/>
      <c r="F82" s="11"/>
      <c r="G82" s="11"/>
      <c r="H82" s="10"/>
      <c r="I82" s="11"/>
      <c r="J82" s="11"/>
      <c r="K82" s="11"/>
      <c r="L82" s="11"/>
      <c r="M82" s="11"/>
      <c r="N82" s="11"/>
      <c r="O82" s="11"/>
      <c r="P82" s="11"/>
      <c r="Q82" s="11"/>
      <c r="R82" s="11"/>
      <c r="S82" s="11"/>
      <c r="T82" s="11"/>
    </row>
    <row r="83" spans="1:20" x14ac:dyDescent="0.2">
      <c r="A83" s="10"/>
      <c r="B83" s="11"/>
      <c r="C83" s="11"/>
      <c r="D83" s="11"/>
      <c r="E83" s="11"/>
      <c r="F83" s="11"/>
      <c r="G83" s="11"/>
      <c r="H83" s="10"/>
      <c r="I83" s="11"/>
      <c r="J83" s="11"/>
      <c r="K83" s="11"/>
      <c r="L83" s="11"/>
      <c r="M83" s="11"/>
      <c r="N83" s="11"/>
      <c r="O83" s="11"/>
      <c r="P83" s="11"/>
      <c r="Q83" s="11"/>
      <c r="R83" s="11"/>
      <c r="S83" s="11"/>
      <c r="T83" s="11"/>
    </row>
    <row r="84" spans="1:20" x14ac:dyDescent="0.2">
      <c r="A84" s="10"/>
      <c r="B84" s="11"/>
      <c r="C84" s="11"/>
      <c r="D84" s="11"/>
      <c r="E84" s="11"/>
      <c r="F84" s="11"/>
      <c r="G84" s="11"/>
      <c r="H84" s="10"/>
      <c r="I84" s="11"/>
      <c r="J84" s="11"/>
      <c r="K84" s="11"/>
      <c r="L84" s="11"/>
      <c r="M84" s="11"/>
      <c r="N84" s="11"/>
      <c r="O84" s="11"/>
      <c r="P84" s="11"/>
      <c r="Q84" s="11"/>
      <c r="R84" s="11"/>
      <c r="S84" s="11"/>
      <c r="T84" s="11"/>
    </row>
    <row r="85" spans="1:20" x14ac:dyDescent="0.2">
      <c r="A85" s="10"/>
      <c r="B85" s="11"/>
      <c r="C85" s="11"/>
      <c r="D85" s="11"/>
      <c r="E85" s="11"/>
      <c r="F85" s="11"/>
      <c r="G85" s="11"/>
      <c r="H85" s="10"/>
      <c r="I85" s="11"/>
      <c r="J85" s="11"/>
      <c r="K85" s="11"/>
      <c r="L85" s="11"/>
      <c r="M85" s="11"/>
      <c r="N85" s="11"/>
      <c r="O85" s="11"/>
      <c r="P85" s="11"/>
      <c r="Q85" s="11"/>
      <c r="R85" s="11"/>
      <c r="S85" s="11"/>
      <c r="T85" s="11"/>
    </row>
    <row r="86" spans="1:20" x14ac:dyDescent="0.2">
      <c r="A86" s="10"/>
      <c r="B86" s="11"/>
      <c r="C86" s="11"/>
      <c r="D86" s="11"/>
      <c r="E86" s="11"/>
      <c r="F86" s="11"/>
      <c r="G86" s="11"/>
      <c r="H86" s="10"/>
      <c r="I86" s="11"/>
      <c r="J86" s="11"/>
      <c r="K86" s="11"/>
      <c r="L86" s="11"/>
      <c r="M86" s="11"/>
      <c r="N86" s="11"/>
      <c r="O86" s="11"/>
      <c r="P86" s="11"/>
      <c r="Q86" s="11"/>
      <c r="R86" s="11"/>
      <c r="S86" s="11"/>
      <c r="T86" s="11"/>
    </row>
    <row r="87" spans="1:20" x14ac:dyDescent="0.2">
      <c r="A87" s="10"/>
      <c r="B87" s="11"/>
      <c r="C87" s="11"/>
      <c r="D87" s="11"/>
      <c r="E87" s="11"/>
      <c r="F87" s="11"/>
      <c r="G87" s="11"/>
      <c r="H87" s="10"/>
      <c r="I87" s="11"/>
      <c r="J87" s="11"/>
      <c r="K87" s="11"/>
      <c r="L87" s="11"/>
      <c r="M87" s="11"/>
      <c r="N87" s="11"/>
      <c r="O87" s="11"/>
      <c r="P87" s="11"/>
      <c r="Q87" s="11"/>
      <c r="R87" s="11"/>
      <c r="S87" s="11"/>
      <c r="T87" s="11"/>
    </row>
    <row r="88" spans="1:20" x14ac:dyDescent="0.2">
      <c r="A88" s="10"/>
      <c r="B88" s="11"/>
      <c r="C88" s="11"/>
      <c r="D88" s="11"/>
      <c r="E88" s="11"/>
      <c r="F88" s="11"/>
      <c r="G88" s="11"/>
      <c r="H88" s="10"/>
      <c r="I88" s="11"/>
      <c r="J88" s="11"/>
      <c r="K88" s="11"/>
      <c r="L88" s="11"/>
      <c r="M88" s="11"/>
      <c r="N88" s="11"/>
      <c r="O88" s="11"/>
      <c r="P88" s="11"/>
      <c r="Q88" s="11"/>
      <c r="R88" s="11"/>
      <c r="S88" s="11"/>
      <c r="T88" s="11"/>
    </row>
    <row r="89" spans="1:20" x14ac:dyDescent="0.2">
      <c r="A89" s="10"/>
      <c r="B89" s="11"/>
      <c r="C89" s="11"/>
      <c r="D89" s="11"/>
      <c r="E89" s="11"/>
      <c r="F89" s="11"/>
      <c r="G89" s="11"/>
      <c r="H89" s="10"/>
      <c r="I89" s="11"/>
      <c r="J89" s="11"/>
      <c r="K89" s="11"/>
      <c r="L89" s="11"/>
      <c r="M89" s="11"/>
      <c r="N89" s="11"/>
      <c r="O89" s="11"/>
      <c r="P89" s="11"/>
      <c r="Q89" s="11"/>
      <c r="R89" s="11"/>
      <c r="S89" s="11"/>
      <c r="T89" s="11"/>
    </row>
    <row r="90" spans="1:20" x14ac:dyDescent="0.2">
      <c r="A90" s="10"/>
      <c r="B90" s="11"/>
      <c r="C90" s="11"/>
      <c r="D90" s="11"/>
      <c r="E90" s="11"/>
      <c r="F90" s="11"/>
      <c r="G90" s="11"/>
      <c r="H90" s="10"/>
      <c r="I90" s="11"/>
      <c r="J90" s="11"/>
      <c r="K90" s="11"/>
      <c r="L90" s="11"/>
      <c r="M90" s="11"/>
      <c r="N90" s="11"/>
      <c r="O90" s="11"/>
      <c r="P90" s="11"/>
      <c r="Q90" s="11"/>
      <c r="R90" s="11"/>
      <c r="S90" s="11"/>
      <c r="T90" s="11"/>
    </row>
    <row r="91" spans="1:20" x14ac:dyDescent="0.2">
      <c r="A91" s="10"/>
      <c r="B91" s="11"/>
      <c r="C91" s="11"/>
      <c r="D91" s="11"/>
      <c r="E91" s="11"/>
      <c r="F91" s="11"/>
      <c r="G91" s="11"/>
      <c r="H91" s="10"/>
      <c r="I91" s="11"/>
      <c r="J91" s="11"/>
      <c r="K91" s="11"/>
      <c r="L91" s="11"/>
      <c r="M91" s="11"/>
      <c r="N91" s="11"/>
      <c r="O91" s="11"/>
      <c r="P91" s="11"/>
      <c r="Q91" s="11"/>
      <c r="R91" s="11"/>
      <c r="S91" s="11"/>
      <c r="T91" s="11"/>
    </row>
    <row r="92" spans="1:20" x14ac:dyDescent="0.2">
      <c r="A92" s="10"/>
      <c r="B92" s="11"/>
      <c r="C92" s="11"/>
      <c r="D92" s="11"/>
      <c r="E92" s="11"/>
      <c r="F92" s="11"/>
      <c r="G92" s="11"/>
      <c r="H92" s="10"/>
      <c r="I92" s="11"/>
      <c r="J92" s="11"/>
      <c r="K92" s="11"/>
      <c r="L92" s="11"/>
      <c r="M92" s="11"/>
      <c r="N92" s="11"/>
      <c r="O92" s="11"/>
      <c r="P92" s="11"/>
      <c r="Q92" s="11"/>
      <c r="R92" s="11"/>
      <c r="S92" s="11"/>
      <c r="T92" s="11"/>
    </row>
    <row r="93" spans="1:20" x14ac:dyDescent="0.2">
      <c r="A93" s="10"/>
      <c r="B93" s="11"/>
      <c r="C93" s="11"/>
      <c r="D93" s="11"/>
      <c r="E93" s="11"/>
      <c r="F93" s="11"/>
      <c r="G93" s="11"/>
      <c r="H93" s="10"/>
      <c r="I93" s="11"/>
      <c r="J93" s="11"/>
      <c r="K93" s="11"/>
      <c r="L93" s="11"/>
      <c r="M93" s="11"/>
      <c r="N93" s="11"/>
      <c r="O93" s="11"/>
      <c r="P93" s="11"/>
      <c r="Q93" s="11"/>
      <c r="R93" s="11"/>
      <c r="S93" s="11"/>
      <c r="T93" s="11"/>
    </row>
    <row r="94" spans="1:20" x14ac:dyDescent="0.2">
      <c r="A94" s="10"/>
      <c r="B94" s="11"/>
      <c r="C94" s="11"/>
      <c r="D94" s="11"/>
      <c r="E94" s="11"/>
      <c r="F94" s="11"/>
      <c r="G94" s="11"/>
      <c r="H94" s="10"/>
      <c r="I94" s="11"/>
      <c r="J94" s="11"/>
      <c r="K94" s="11"/>
      <c r="L94" s="11"/>
      <c r="M94" s="11"/>
      <c r="N94" s="11"/>
      <c r="O94" s="11"/>
      <c r="P94" s="11"/>
      <c r="Q94" s="11"/>
      <c r="R94" s="11"/>
      <c r="S94" s="11"/>
      <c r="T94" s="11"/>
    </row>
    <row r="95" spans="1:20" x14ac:dyDescent="0.2">
      <c r="A95" s="10"/>
      <c r="B95" s="11"/>
      <c r="C95" s="11"/>
      <c r="D95" s="11"/>
      <c r="E95" s="11"/>
      <c r="F95" s="11"/>
      <c r="G95" s="11"/>
      <c r="H95" s="10"/>
      <c r="I95" s="11"/>
      <c r="J95" s="11"/>
      <c r="K95" s="11"/>
      <c r="L95" s="11"/>
      <c r="M95" s="11"/>
      <c r="N95" s="11"/>
      <c r="O95" s="11"/>
      <c r="P95" s="11"/>
      <c r="Q95" s="11"/>
      <c r="R95" s="11"/>
      <c r="S95" s="11"/>
      <c r="T95" s="11"/>
    </row>
  </sheetData>
  <mergeCells count="7">
    <mergeCell ref="G2:G3"/>
    <mergeCell ref="H2:H3"/>
    <mergeCell ref="A21:A32"/>
    <mergeCell ref="F21:F32"/>
    <mergeCell ref="A2:A3"/>
    <mergeCell ref="B2:B3"/>
    <mergeCell ref="C2:F2"/>
  </mergeCells>
  <conditionalFormatting sqref="B16">
    <cfRule type="cellIs" dxfId="0" priority="2" operator="notEqual">
      <formula>1</formula>
    </cfRule>
  </conditionalFormatting>
  <conditionalFormatting sqref="G4:G15">
    <cfRule type="colorScale" priority="1">
      <colorScale>
        <cfvo type="num" val="0"/>
        <cfvo type="num" val="0.5"/>
        <cfvo type="num" val="1"/>
        <color rgb="FFC00000"/>
        <color rgb="FFFFEB84"/>
        <color rgb="FF00B050"/>
      </colorScale>
    </cfRule>
  </conditionalFormatting>
  <hyperlinks>
    <hyperlink ref="A21:A32" r:id="rId1" display="Note: the scoring method uses a measurement technique described in the book &quot;PRAGMATIC Security Metrics&quot; by Brotby and Hinson, published by CRC Press in 2013" xr:uid="{00000000-0004-0000-0200-000000000000}"/>
  </hyperlinks>
  <pageMargins left="0.7" right="0.7" top="0.75" bottom="0.75" header="0.3" footer="0.3"/>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5"/>
  <sheetViews>
    <sheetView workbookViewId="0">
      <selection activeCell="A14" sqref="A14"/>
    </sheetView>
  </sheetViews>
  <sheetFormatPr defaultColWidth="17.140625" defaultRowHeight="12.75" customHeight="1" x14ac:dyDescent="0.2"/>
  <cols>
    <col min="1" max="1" width="43.85546875" style="1" customWidth="1"/>
    <col min="2" max="2" width="14.7109375" style="1" customWidth="1"/>
    <col min="3" max="3" width="23.5703125" style="1" customWidth="1"/>
    <col min="4" max="4" width="29" style="1" customWidth="1"/>
    <col min="5" max="16384" width="17.140625" style="1"/>
  </cols>
  <sheetData>
    <row r="1" spans="1:20" ht="12.75" customHeight="1" x14ac:dyDescent="0.2">
      <c r="A1" s="9"/>
      <c r="B1" s="10"/>
      <c r="C1" s="11"/>
      <c r="D1" s="11"/>
      <c r="E1" s="11"/>
      <c r="F1" s="11"/>
      <c r="G1" s="11"/>
      <c r="H1" s="11"/>
      <c r="I1" s="11"/>
      <c r="J1" s="11"/>
      <c r="K1" s="11"/>
      <c r="L1" s="11"/>
      <c r="M1" s="11"/>
      <c r="N1" s="11"/>
      <c r="O1" s="11"/>
      <c r="P1" s="11"/>
      <c r="Q1" s="11"/>
      <c r="R1" s="11"/>
      <c r="S1" s="11"/>
      <c r="T1" s="11"/>
    </row>
    <row r="2" spans="1:20" s="3" customFormat="1" ht="75" x14ac:dyDescent="0.3">
      <c r="A2" s="12" t="s">
        <v>41</v>
      </c>
      <c r="B2" s="2" t="s">
        <v>42</v>
      </c>
      <c r="C2" s="2" t="s">
        <v>43</v>
      </c>
      <c r="D2" s="13"/>
      <c r="E2" s="13"/>
      <c r="F2" s="13"/>
      <c r="G2" s="13"/>
      <c r="H2" s="13"/>
      <c r="I2" s="13"/>
      <c r="J2" s="13"/>
      <c r="K2" s="13"/>
      <c r="L2" s="13"/>
      <c r="M2" s="13"/>
      <c r="N2" s="13"/>
      <c r="O2" s="13"/>
      <c r="P2" s="13"/>
      <c r="Q2" s="13"/>
      <c r="R2" s="13"/>
      <c r="S2" s="13"/>
      <c r="T2" s="13"/>
    </row>
    <row r="3" spans="1:20" s="3" customFormat="1" ht="21.75" customHeight="1" x14ac:dyDescent="0.3">
      <c r="A3" s="14" t="s">
        <v>49</v>
      </c>
      <c r="B3" s="15">
        <f>'Scalar assessment (Gary)'!E34</f>
        <v>14.4</v>
      </c>
      <c r="C3" s="16">
        <f ca="1">EDATE(TODAY(),B3)</f>
        <v>45281</v>
      </c>
      <c r="D3" s="13"/>
      <c r="E3" s="13"/>
      <c r="F3" s="13"/>
      <c r="G3" s="13"/>
      <c r="H3" s="13"/>
      <c r="I3" s="13"/>
      <c r="J3" s="13"/>
      <c r="K3" s="13"/>
      <c r="L3" s="13"/>
      <c r="M3" s="13"/>
      <c r="N3" s="13"/>
      <c r="O3" s="13"/>
      <c r="P3" s="13"/>
      <c r="Q3" s="13"/>
      <c r="R3" s="13"/>
      <c r="S3" s="13"/>
      <c r="T3" s="13"/>
    </row>
    <row r="4" spans="1:20" s="3" customFormat="1" ht="21.75" customHeight="1" x14ac:dyDescent="0.3">
      <c r="A4" s="14" t="s">
        <v>44</v>
      </c>
      <c r="B4" s="15">
        <f>'Scalar assessment (Ed)'!E34</f>
        <v>14.4</v>
      </c>
      <c r="C4" s="16">
        <f ca="1">EDATE(TODAY(),B4)</f>
        <v>45281</v>
      </c>
      <c r="D4" s="13"/>
      <c r="E4" s="13"/>
      <c r="F4" s="13"/>
      <c r="G4" s="13"/>
      <c r="H4" s="13"/>
      <c r="I4" s="13"/>
      <c r="J4" s="13"/>
      <c r="K4" s="13"/>
      <c r="L4" s="13"/>
      <c r="M4" s="13"/>
      <c r="N4" s="13"/>
      <c r="O4" s="13"/>
      <c r="P4" s="13"/>
      <c r="Q4" s="13"/>
      <c r="R4" s="13"/>
      <c r="S4" s="13"/>
      <c r="T4" s="13"/>
    </row>
    <row r="5" spans="1:20" s="3" customFormat="1" ht="12.75" customHeight="1" x14ac:dyDescent="0.3">
      <c r="A5" s="13"/>
      <c r="B5" s="15"/>
      <c r="C5" s="16"/>
      <c r="D5" s="13"/>
      <c r="E5" s="13"/>
      <c r="F5" s="13"/>
      <c r="G5" s="13"/>
      <c r="H5" s="13"/>
      <c r="I5" s="13"/>
      <c r="J5" s="13"/>
      <c r="K5" s="13"/>
      <c r="L5" s="13"/>
      <c r="M5" s="13"/>
      <c r="N5" s="13"/>
      <c r="O5" s="13"/>
      <c r="P5" s="13"/>
      <c r="Q5" s="13"/>
      <c r="R5" s="13"/>
      <c r="S5" s="13"/>
      <c r="T5" s="13"/>
    </row>
    <row r="6" spans="1:20" s="3" customFormat="1" ht="21.75" customHeight="1" x14ac:dyDescent="0.3">
      <c r="A6" s="14" t="s">
        <v>115</v>
      </c>
      <c r="B6" s="17">
        <f>AVERAGE(B3:B4)</f>
        <v>14.4</v>
      </c>
      <c r="C6" s="16">
        <f ca="1">EDATE(TODAY(),B6)</f>
        <v>45281</v>
      </c>
      <c r="D6" s="13"/>
      <c r="E6" s="13"/>
      <c r="F6" s="13"/>
      <c r="G6" s="13"/>
      <c r="H6" s="13"/>
      <c r="I6" s="13"/>
      <c r="J6" s="13"/>
      <c r="K6" s="13"/>
      <c r="L6" s="13"/>
      <c r="M6" s="13"/>
      <c r="N6" s="13"/>
      <c r="O6" s="13"/>
      <c r="P6" s="13"/>
      <c r="Q6" s="13"/>
      <c r="R6" s="13"/>
      <c r="S6" s="13"/>
      <c r="T6" s="13"/>
    </row>
    <row r="7" spans="1:20" ht="12.75" customHeight="1" x14ac:dyDescent="0.2">
      <c r="A7" s="9"/>
      <c r="B7" s="10"/>
      <c r="C7" s="11"/>
      <c r="D7" s="11"/>
      <c r="E7" s="11"/>
      <c r="F7" s="11"/>
      <c r="G7" s="11"/>
      <c r="H7" s="11"/>
      <c r="I7" s="11"/>
      <c r="J7" s="11"/>
      <c r="K7" s="11"/>
      <c r="L7" s="11"/>
      <c r="M7" s="11"/>
      <c r="N7" s="11"/>
      <c r="O7" s="11"/>
      <c r="P7" s="11"/>
      <c r="Q7" s="11"/>
      <c r="R7" s="11"/>
      <c r="S7" s="11"/>
      <c r="T7" s="11"/>
    </row>
    <row r="8" spans="1:20" ht="12.75" customHeight="1" x14ac:dyDescent="0.2">
      <c r="A8" s="9"/>
      <c r="B8" s="10"/>
      <c r="C8" s="11"/>
      <c r="D8" s="11"/>
      <c r="E8" s="11"/>
      <c r="F8" s="11"/>
      <c r="G8" s="11"/>
      <c r="H8" s="11"/>
      <c r="I8" s="11"/>
      <c r="J8" s="11"/>
      <c r="K8" s="11"/>
      <c r="L8" s="11"/>
      <c r="M8" s="11"/>
      <c r="N8" s="11"/>
      <c r="O8" s="11"/>
      <c r="P8" s="11"/>
      <c r="Q8" s="11"/>
      <c r="R8" s="11"/>
      <c r="S8" s="11"/>
      <c r="T8" s="11"/>
    </row>
    <row r="9" spans="1:20" ht="12.75" customHeight="1" x14ac:dyDescent="0.2">
      <c r="A9" s="9"/>
      <c r="B9" s="10"/>
      <c r="C9" s="11"/>
      <c r="D9" s="11"/>
      <c r="E9" s="11"/>
      <c r="F9" s="11"/>
      <c r="G9" s="11"/>
      <c r="H9" s="11"/>
      <c r="I9" s="11"/>
      <c r="J9" s="11"/>
      <c r="K9" s="11"/>
      <c r="L9" s="11"/>
      <c r="M9" s="11"/>
      <c r="N9" s="11"/>
      <c r="O9" s="11"/>
      <c r="P9" s="11"/>
      <c r="Q9" s="11"/>
      <c r="R9" s="11"/>
      <c r="S9" s="11"/>
      <c r="T9" s="11"/>
    </row>
    <row r="10" spans="1:20" ht="12.75" customHeight="1" x14ac:dyDescent="0.2">
      <c r="A10" s="9"/>
      <c r="B10" s="10"/>
      <c r="C10" s="11"/>
      <c r="D10" s="11"/>
      <c r="E10" s="11"/>
      <c r="F10" s="11"/>
      <c r="G10" s="11"/>
      <c r="H10" s="11"/>
      <c r="I10" s="11"/>
      <c r="J10" s="11"/>
      <c r="K10" s="11"/>
      <c r="L10" s="11"/>
      <c r="M10" s="11"/>
      <c r="N10" s="11"/>
      <c r="O10" s="11"/>
      <c r="P10" s="11"/>
      <c r="Q10" s="11"/>
      <c r="R10" s="11"/>
      <c r="S10" s="11"/>
      <c r="T10" s="11"/>
    </row>
    <row r="11" spans="1:20" ht="45.75" customHeight="1" x14ac:dyDescent="0.2">
      <c r="A11" s="54" t="s">
        <v>50</v>
      </c>
      <c r="B11" s="54"/>
      <c r="C11" s="54"/>
      <c r="D11" s="11"/>
      <c r="E11" s="11"/>
      <c r="F11" s="11"/>
      <c r="G11" s="11"/>
      <c r="H11" s="11"/>
      <c r="I11" s="11"/>
      <c r="J11" s="11"/>
      <c r="K11" s="11"/>
      <c r="L11" s="11"/>
      <c r="M11" s="11"/>
      <c r="N11" s="11"/>
      <c r="O11" s="11"/>
      <c r="P11" s="11"/>
      <c r="Q11" s="11"/>
      <c r="R11" s="11"/>
      <c r="S11" s="11"/>
      <c r="T11" s="11"/>
    </row>
    <row r="12" spans="1:20" ht="12.75" customHeight="1" x14ac:dyDescent="0.2">
      <c r="A12" s="9"/>
      <c r="B12" s="10"/>
      <c r="C12" s="11"/>
      <c r="D12" s="11"/>
      <c r="E12" s="11"/>
      <c r="F12" s="11"/>
      <c r="G12" s="11"/>
      <c r="H12" s="11"/>
      <c r="I12" s="11"/>
      <c r="J12" s="11"/>
      <c r="K12" s="11"/>
      <c r="L12" s="11"/>
      <c r="M12" s="11"/>
      <c r="N12" s="11"/>
      <c r="O12" s="11"/>
      <c r="P12" s="11"/>
      <c r="Q12" s="11"/>
      <c r="R12" s="11"/>
      <c r="S12" s="11"/>
      <c r="T12" s="11"/>
    </row>
    <row r="13" spans="1:20" ht="12.75" customHeight="1" x14ac:dyDescent="0.2">
      <c r="A13" s="9"/>
      <c r="B13" s="10"/>
      <c r="C13" s="11"/>
      <c r="D13" s="11"/>
      <c r="E13" s="11"/>
      <c r="F13" s="11"/>
      <c r="G13" s="11"/>
      <c r="H13" s="11"/>
      <c r="I13" s="11"/>
      <c r="J13" s="11"/>
      <c r="K13" s="11"/>
      <c r="L13" s="11"/>
      <c r="M13" s="11"/>
      <c r="N13" s="11"/>
      <c r="O13" s="11"/>
      <c r="P13" s="11"/>
      <c r="Q13" s="11"/>
      <c r="R13" s="11"/>
      <c r="S13" s="11"/>
      <c r="T13" s="11"/>
    </row>
    <row r="14" spans="1:20" ht="12.75" customHeight="1" x14ac:dyDescent="0.2">
      <c r="A14" s="9"/>
      <c r="B14" s="10"/>
      <c r="C14" s="11"/>
      <c r="D14" s="11"/>
      <c r="E14" s="11"/>
      <c r="F14" s="11"/>
      <c r="G14" s="11"/>
      <c r="H14" s="11"/>
      <c r="I14" s="11"/>
      <c r="J14" s="11"/>
      <c r="K14" s="11"/>
      <c r="L14" s="11"/>
      <c r="M14" s="11"/>
      <c r="N14" s="11"/>
      <c r="O14" s="11"/>
      <c r="P14" s="11"/>
      <c r="Q14" s="11"/>
      <c r="R14" s="11"/>
      <c r="S14" s="11"/>
      <c r="T14" s="11"/>
    </row>
    <row r="15" spans="1:20" ht="12.75" customHeight="1" x14ac:dyDescent="0.2">
      <c r="A15" s="9"/>
      <c r="B15" s="10"/>
      <c r="C15" s="11"/>
      <c r="D15" s="11"/>
      <c r="E15" s="11"/>
      <c r="F15" s="11"/>
      <c r="G15" s="11"/>
      <c r="H15" s="11"/>
      <c r="I15" s="11"/>
      <c r="J15" s="11"/>
      <c r="K15" s="11"/>
      <c r="L15" s="11"/>
      <c r="M15" s="11"/>
      <c r="N15" s="11"/>
      <c r="O15" s="11"/>
      <c r="P15" s="11"/>
      <c r="Q15" s="11"/>
      <c r="R15" s="11"/>
      <c r="S15" s="11"/>
      <c r="T15" s="11"/>
    </row>
    <row r="16" spans="1:20" ht="12.75" customHeight="1" x14ac:dyDescent="0.2">
      <c r="A16" s="9"/>
      <c r="B16" s="10"/>
      <c r="C16" s="11"/>
      <c r="D16" s="11"/>
      <c r="E16" s="11"/>
      <c r="F16" s="11"/>
      <c r="G16" s="11"/>
      <c r="H16" s="11"/>
      <c r="I16" s="11"/>
      <c r="J16" s="11"/>
      <c r="K16" s="11"/>
      <c r="L16" s="11"/>
      <c r="M16" s="11"/>
      <c r="N16" s="11"/>
      <c r="O16" s="11"/>
      <c r="P16" s="11"/>
      <c r="Q16" s="11"/>
      <c r="R16" s="11"/>
      <c r="S16" s="11"/>
      <c r="T16" s="11"/>
    </row>
    <row r="17" spans="1:20" ht="12.75" customHeight="1" x14ac:dyDescent="0.2">
      <c r="A17" s="9"/>
      <c r="B17" s="10"/>
      <c r="C17" s="11"/>
      <c r="D17" s="11"/>
      <c r="E17" s="11"/>
      <c r="F17" s="11"/>
      <c r="G17" s="11"/>
      <c r="H17" s="11"/>
      <c r="I17" s="11"/>
      <c r="J17" s="11"/>
      <c r="K17" s="11"/>
      <c r="L17" s="11"/>
      <c r="M17" s="11"/>
      <c r="N17" s="11"/>
      <c r="O17" s="11"/>
      <c r="P17" s="11"/>
      <c r="Q17" s="11"/>
      <c r="R17" s="11"/>
      <c r="S17" s="11"/>
      <c r="T17" s="11"/>
    </row>
    <row r="18" spans="1:20" ht="12.75" customHeight="1" x14ac:dyDescent="0.2">
      <c r="A18" s="9"/>
      <c r="B18" s="10"/>
      <c r="C18" s="11"/>
      <c r="D18" s="11"/>
      <c r="E18" s="11"/>
      <c r="F18" s="11"/>
      <c r="G18" s="11"/>
      <c r="H18" s="11"/>
      <c r="I18" s="11"/>
      <c r="J18" s="11"/>
      <c r="K18" s="11"/>
      <c r="L18" s="11"/>
      <c r="M18" s="11"/>
      <c r="N18" s="11"/>
      <c r="O18" s="11"/>
      <c r="P18" s="11"/>
      <c r="Q18" s="11"/>
      <c r="R18" s="11"/>
      <c r="S18" s="11"/>
      <c r="T18" s="11"/>
    </row>
    <row r="19" spans="1:20" ht="12.75" customHeight="1" x14ac:dyDescent="0.2">
      <c r="A19" s="9"/>
      <c r="B19" s="10"/>
      <c r="C19" s="11"/>
      <c r="D19" s="11"/>
      <c r="E19" s="11"/>
      <c r="F19" s="11"/>
      <c r="G19" s="11"/>
      <c r="H19" s="11"/>
      <c r="I19" s="11"/>
      <c r="J19" s="11"/>
      <c r="K19" s="11"/>
      <c r="L19" s="11"/>
      <c r="M19" s="11"/>
      <c r="N19" s="11"/>
      <c r="O19" s="11"/>
      <c r="P19" s="11"/>
      <c r="Q19" s="11"/>
      <c r="R19" s="11"/>
      <c r="S19" s="11"/>
      <c r="T19" s="11"/>
    </row>
    <row r="20" spans="1:20" ht="12.75" customHeight="1" x14ac:dyDescent="0.2">
      <c r="A20" s="9"/>
      <c r="B20" s="10"/>
      <c r="C20" s="11"/>
      <c r="D20" s="11"/>
      <c r="E20" s="11"/>
      <c r="F20" s="11"/>
      <c r="G20" s="11"/>
      <c r="H20" s="11"/>
      <c r="I20" s="11"/>
      <c r="J20" s="11"/>
      <c r="K20" s="11"/>
      <c r="L20" s="11"/>
      <c r="M20" s="11"/>
      <c r="N20" s="11"/>
      <c r="O20" s="11"/>
      <c r="P20" s="11"/>
      <c r="Q20" s="11"/>
      <c r="R20" s="11"/>
      <c r="S20" s="11"/>
      <c r="T20" s="11"/>
    </row>
    <row r="21" spans="1:20" ht="12.75" customHeight="1" x14ac:dyDescent="0.2">
      <c r="A21" s="9"/>
      <c r="B21" s="10"/>
      <c r="C21" s="11"/>
      <c r="D21" s="11"/>
      <c r="E21" s="11"/>
      <c r="F21" s="11"/>
      <c r="G21" s="11"/>
      <c r="H21" s="11"/>
      <c r="I21" s="11"/>
      <c r="J21" s="11"/>
      <c r="K21" s="11"/>
      <c r="L21" s="11"/>
      <c r="M21" s="11"/>
      <c r="N21" s="11"/>
      <c r="O21" s="11"/>
      <c r="P21" s="11"/>
      <c r="Q21" s="11"/>
      <c r="R21" s="11"/>
      <c r="S21" s="11"/>
      <c r="T21" s="11"/>
    </row>
    <row r="22" spans="1:20" ht="12.75" customHeight="1" x14ac:dyDescent="0.2">
      <c r="A22" s="9"/>
      <c r="B22" s="10"/>
      <c r="C22" s="11"/>
      <c r="D22" s="11"/>
      <c r="E22" s="11"/>
      <c r="F22" s="11"/>
      <c r="G22" s="11"/>
      <c r="H22" s="11"/>
      <c r="I22" s="11"/>
      <c r="J22" s="11"/>
      <c r="K22" s="11"/>
      <c r="L22" s="11"/>
      <c r="M22" s="11"/>
      <c r="N22" s="11"/>
      <c r="O22" s="11"/>
      <c r="P22" s="11"/>
      <c r="Q22" s="11"/>
      <c r="R22" s="11"/>
      <c r="S22" s="11"/>
      <c r="T22" s="11"/>
    </row>
    <row r="23" spans="1:20" ht="12.75" customHeight="1" x14ac:dyDescent="0.2">
      <c r="A23" s="9"/>
      <c r="B23" s="10"/>
      <c r="C23" s="11"/>
      <c r="D23" s="11"/>
      <c r="E23" s="11"/>
      <c r="F23" s="11"/>
      <c r="G23" s="11"/>
      <c r="H23" s="11"/>
      <c r="I23" s="11"/>
      <c r="J23" s="11"/>
      <c r="K23" s="11"/>
      <c r="L23" s="11"/>
      <c r="M23" s="11"/>
      <c r="N23" s="11"/>
      <c r="O23" s="11"/>
      <c r="P23" s="11"/>
      <c r="Q23" s="11"/>
      <c r="R23" s="11"/>
      <c r="S23" s="11"/>
      <c r="T23" s="11"/>
    </row>
    <row r="24" spans="1:20" ht="12.75" customHeight="1" x14ac:dyDescent="0.2">
      <c r="A24" s="9"/>
      <c r="B24" s="10"/>
      <c r="C24" s="11"/>
      <c r="D24" s="11"/>
      <c r="E24" s="11"/>
      <c r="F24" s="11"/>
      <c r="G24" s="11"/>
      <c r="H24" s="11"/>
      <c r="I24" s="11"/>
      <c r="J24" s="11"/>
      <c r="K24" s="11"/>
      <c r="L24" s="11"/>
      <c r="M24" s="11"/>
      <c r="N24" s="11"/>
      <c r="O24" s="11"/>
      <c r="P24" s="11"/>
      <c r="Q24" s="11"/>
      <c r="R24" s="11"/>
      <c r="S24" s="11"/>
      <c r="T24" s="11"/>
    </row>
    <row r="25" spans="1:20" ht="12.75" customHeight="1" x14ac:dyDescent="0.2">
      <c r="A25" s="9"/>
      <c r="B25" s="10"/>
      <c r="C25" s="11"/>
      <c r="D25" s="11"/>
      <c r="E25" s="11"/>
      <c r="F25" s="11"/>
      <c r="G25" s="11"/>
      <c r="H25" s="11"/>
      <c r="I25" s="11"/>
      <c r="J25" s="11"/>
      <c r="K25" s="11"/>
      <c r="L25" s="11"/>
      <c r="M25" s="11"/>
      <c r="N25" s="11"/>
      <c r="O25" s="11"/>
      <c r="P25" s="11"/>
      <c r="Q25" s="11"/>
      <c r="R25" s="11"/>
      <c r="S25" s="11"/>
      <c r="T25" s="11"/>
    </row>
    <row r="26" spans="1:20" ht="12.75" customHeight="1" x14ac:dyDescent="0.2">
      <c r="A26" s="9"/>
      <c r="B26" s="10"/>
      <c r="C26" s="11"/>
      <c r="D26" s="11"/>
      <c r="E26" s="11"/>
      <c r="F26" s="11"/>
      <c r="G26" s="11"/>
      <c r="H26" s="11"/>
      <c r="I26" s="11"/>
      <c r="J26" s="11"/>
      <c r="K26" s="11"/>
      <c r="L26" s="11"/>
      <c r="M26" s="11"/>
      <c r="N26" s="11"/>
      <c r="O26" s="11"/>
      <c r="P26" s="11"/>
      <c r="Q26" s="11"/>
      <c r="R26" s="11"/>
      <c r="S26" s="11"/>
      <c r="T26" s="11"/>
    </row>
    <row r="27" spans="1:20" ht="12.75" customHeight="1" x14ac:dyDescent="0.2">
      <c r="A27" s="9"/>
      <c r="B27" s="10"/>
      <c r="C27" s="11"/>
      <c r="D27" s="11"/>
      <c r="E27" s="11"/>
      <c r="F27" s="11"/>
      <c r="G27" s="11"/>
      <c r="H27" s="11"/>
      <c r="I27" s="11"/>
      <c r="J27" s="11"/>
      <c r="K27" s="11"/>
      <c r="L27" s="11"/>
      <c r="M27" s="11"/>
      <c r="N27" s="11"/>
      <c r="O27" s="11"/>
      <c r="P27" s="11"/>
      <c r="Q27" s="11"/>
      <c r="R27" s="11"/>
      <c r="S27" s="11"/>
      <c r="T27" s="11"/>
    </row>
    <row r="28" spans="1:20" ht="12.75" customHeight="1" x14ac:dyDescent="0.2">
      <c r="A28" s="9"/>
      <c r="B28" s="10"/>
      <c r="C28" s="11"/>
      <c r="D28" s="11"/>
      <c r="E28" s="11"/>
      <c r="F28" s="11"/>
      <c r="G28" s="11"/>
      <c r="H28" s="11"/>
      <c r="I28" s="11"/>
      <c r="J28" s="11"/>
      <c r="K28" s="11"/>
      <c r="L28" s="11"/>
      <c r="M28" s="11"/>
      <c r="N28" s="11"/>
      <c r="O28" s="11"/>
      <c r="P28" s="11"/>
      <c r="Q28" s="11"/>
      <c r="R28" s="11"/>
      <c r="S28" s="11"/>
      <c r="T28" s="11"/>
    </row>
    <row r="29" spans="1:20" ht="12.75" customHeight="1" x14ac:dyDescent="0.2">
      <c r="A29" s="9"/>
      <c r="B29" s="10"/>
      <c r="C29" s="11"/>
      <c r="D29" s="11"/>
      <c r="E29" s="11"/>
      <c r="F29" s="11"/>
      <c r="G29" s="11"/>
      <c r="H29" s="11"/>
      <c r="I29" s="11"/>
      <c r="J29" s="11"/>
      <c r="K29" s="11"/>
      <c r="L29" s="11"/>
      <c r="M29" s="11"/>
      <c r="N29" s="11"/>
      <c r="O29" s="11"/>
      <c r="P29" s="11"/>
      <c r="Q29" s="11"/>
      <c r="R29" s="11"/>
      <c r="S29" s="11"/>
      <c r="T29" s="11"/>
    </row>
    <row r="30" spans="1:20" ht="12.75" customHeight="1" x14ac:dyDescent="0.2">
      <c r="A30" s="9"/>
      <c r="B30" s="10"/>
      <c r="C30" s="11"/>
      <c r="D30" s="11"/>
      <c r="E30" s="11"/>
      <c r="F30" s="11"/>
      <c r="G30" s="11"/>
      <c r="H30" s="11"/>
      <c r="I30" s="11"/>
      <c r="J30" s="11"/>
      <c r="K30" s="11"/>
      <c r="L30" s="11"/>
      <c r="M30" s="11"/>
      <c r="N30" s="11"/>
      <c r="O30" s="11"/>
      <c r="P30" s="11"/>
      <c r="Q30" s="11"/>
      <c r="R30" s="11"/>
      <c r="S30" s="11"/>
      <c r="T30" s="11"/>
    </row>
    <row r="31" spans="1:20" ht="12.75" customHeight="1" x14ac:dyDescent="0.2">
      <c r="A31" s="9"/>
      <c r="B31" s="10"/>
      <c r="C31" s="11"/>
      <c r="D31" s="11"/>
      <c r="E31" s="11"/>
      <c r="F31" s="11"/>
      <c r="G31" s="11"/>
      <c r="H31" s="11"/>
      <c r="I31" s="11"/>
      <c r="J31" s="11"/>
      <c r="K31" s="11"/>
      <c r="L31" s="11"/>
      <c r="M31" s="11"/>
      <c r="N31" s="11"/>
      <c r="O31" s="11"/>
      <c r="P31" s="11"/>
      <c r="Q31" s="11"/>
      <c r="R31" s="11"/>
      <c r="S31" s="11"/>
      <c r="T31" s="11"/>
    </row>
    <row r="32" spans="1:20" ht="12.75" customHeight="1" x14ac:dyDescent="0.2">
      <c r="A32" s="9"/>
      <c r="B32" s="10"/>
      <c r="C32" s="11"/>
      <c r="D32" s="11"/>
      <c r="E32" s="11"/>
      <c r="F32" s="11"/>
      <c r="G32" s="11"/>
      <c r="H32" s="11"/>
      <c r="I32" s="11"/>
      <c r="J32" s="11"/>
      <c r="K32" s="11"/>
      <c r="L32" s="11"/>
      <c r="M32" s="11"/>
      <c r="N32" s="11"/>
      <c r="O32" s="11"/>
      <c r="P32" s="11"/>
      <c r="Q32" s="11"/>
      <c r="R32" s="11"/>
      <c r="S32" s="11"/>
      <c r="T32" s="11"/>
    </row>
    <row r="33" spans="1:20" ht="12.75" customHeight="1" x14ac:dyDescent="0.2">
      <c r="A33" s="9"/>
      <c r="B33" s="10"/>
      <c r="C33" s="11"/>
      <c r="D33" s="11"/>
      <c r="E33" s="11"/>
      <c r="F33" s="11"/>
      <c r="G33" s="11"/>
      <c r="H33" s="11"/>
      <c r="I33" s="11"/>
      <c r="J33" s="11"/>
      <c r="K33" s="11"/>
      <c r="L33" s="11"/>
      <c r="M33" s="11"/>
      <c r="N33" s="11"/>
      <c r="O33" s="11"/>
      <c r="P33" s="11"/>
      <c r="Q33" s="11"/>
      <c r="R33" s="11"/>
      <c r="S33" s="11"/>
      <c r="T33" s="11"/>
    </row>
    <row r="34" spans="1:20" ht="12.75" customHeight="1" x14ac:dyDescent="0.2">
      <c r="A34" s="9"/>
      <c r="B34" s="10"/>
      <c r="C34" s="11"/>
      <c r="D34" s="11"/>
      <c r="E34" s="11"/>
      <c r="F34" s="11"/>
      <c r="G34" s="11"/>
      <c r="H34" s="11"/>
      <c r="I34" s="11"/>
      <c r="J34" s="11"/>
      <c r="K34" s="11"/>
      <c r="L34" s="11"/>
      <c r="M34" s="11"/>
      <c r="N34" s="11"/>
      <c r="O34" s="11"/>
      <c r="P34" s="11"/>
      <c r="Q34" s="11"/>
      <c r="R34" s="11"/>
      <c r="S34" s="11"/>
      <c r="T34" s="11"/>
    </row>
    <row r="35" spans="1:20" ht="12.75" customHeight="1" x14ac:dyDescent="0.2">
      <c r="A35" s="9"/>
      <c r="B35" s="10"/>
      <c r="C35" s="11"/>
      <c r="D35" s="11"/>
      <c r="E35" s="11"/>
      <c r="F35" s="11"/>
      <c r="G35" s="11"/>
      <c r="H35" s="11"/>
      <c r="I35" s="11"/>
      <c r="J35" s="11"/>
      <c r="K35" s="11"/>
      <c r="L35" s="11"/>
      <c r="M35" s="11"/>
      <c r="N35" s="11"/>
      <c r="O35" s="11"/>
      <c r="P35" s="11"/>
      <c r="Q35" s="11"/>
      <c r="R35" s="11"/>
      <c r="S35" s="11"/>
      <c r="T35" s="11"/>
    </row>
    <row r="36" spans="1:20" ht="12.75" customHeight="1" x14ac:dyDescent="0.2">
      <c r="A36" s="9"/>
      <c r="B36" s="10"/>
      <c r="C36" s="11"/>
      <c r="D36" s="11"/>
      <c r="E36" s="11"/>
      <c r="F36" s="11"/>
      <c r="G36" s="11"/>
      <c r="H36" s="11"/>
      <c r="I36" s="11"/>
      <c r="J36" s="11"/>
      <c r="K36" s="11"/>
      <c r="L36" s="11"/>
      <c r="M36" s="11"/>
      <c r="N36" s="11"/>
      <c r="O36" s="11"/>
      <c r="P36" s="11"/>
      <c r="Q36" s="11"/>
      <c r="R36" s="11"/>
      <c r="S36" s="11"/>
      <c r="T36" s="11"/>
    </row>
    <row r="37" spans="1:20" x14ac:dyDescent="0.2">
      <c r="A37" s="9"/>
      <c r="B37" s="10"/>
      <c r="C37" s="11"/>
      <c r="D37" s="11"/>
      <c r="E37" s="11"/>
      <c r="F37" s="11"/>
      <c r="G37" s="11"/>
      <c r="H37" s="11"/>
      <c r="I37" s="11"/>
      <c r="J37" s="11"/>
      <c r="K37" s="11"/>
      <c r="L37" s="11"/>
      <c r="M37" s="11"/>
      <c r="N37" s="11"/>
      <c r="O37" s="11"/>
      <c r="P37" s="11"/>
      <c r="Q37" s="11"/>
      <c r="R37" s="11"/>
      <c r="S37" s="11"/>
      <c r="T37" s="11"/>
    </row>
    <row r="38" spans="1:20" x14ac:dyDescent="0.2">
      <c r="A38" s="9"/>
      <c r="B38" s="10"/>
      <c r="C38" s="11"/>
      <c r="D38" s="11"/>
      <c r="E38" s="11"/>
      <c r="F38" s="11"/>
      <c r="G38" s="11"/>
      <c r="H38" s="11"/>
      <c r="I38" s="11"/>
      <c r="J38" s="11"/>
      <c r="K38" s="11"/>
      <c r="L38" s="11"/>
      <c r="M38" s="11"/>
      <c r="N38" s="11"/>
      <c r="O38" s="11"/>
      <c r="P38" s="11"/>
      <c r="Q38" s="11"/>
      <c r="R38" s="11"/>
      <c r="S38" s="11"/>
      <c r="T38" s="11"/>
    </row>
    <row r="39" spans="1:20" x14ac:dyDescent="0.2">
      <c r="A39" s="9"/>
      <c r="B39" s="10"/>
      <c r="C39" s="11"/>
      <c r="D39" s="11"/>
      <c r="E39" s="11"/>
      <c r="F39" s="11"/>
      <c r="G39" s="11"/>
      <c r="H39" s="11"/>
      <c r="I39" s="11"/>
      <c r="J39" s="11"/>
      <c r="K39" s="11"/>
      <c r="L39" s="11"/>
      <c r="M39" s="11"/>
      <c r="N39" s="11"/>
      <c r="O39" s="11"/>
      <c r="P39" s="11"/>
      <c r="Q39" s="11"/>
      <c r="R39" s="11"/>
      <c r="S39" s="11"/>
      <c r="T39" s="11"/>
    </row>
    <row r="40" spans="1:20" x14ac:dyDescent="0.2">
      <c r="A40" s="9"/>
      <c r="B40" s="10"/>
      <c r="C40" s="11"/>
      <c r="D40" s="11"/>
      <c r="E40" s="11"/>
      <c r="F40" s="11"/>
      <c r="G40" s="11"/>
      <c r="H40" s="11"/>
      <c r="I40" s="11"/>
      <c r="J40" s="11"/>
      <c r="K40" s="11"/>
      <c r="L40" s="11"/>
      <c r="M40" s="11"/>
      <c r="N40" s="11"/>
      <c r="O40" s="11"/>
      <c r="P40" s="11"/>
      <c r="Q40" s="11"/>
      <c r="R40" s="11"/>
      <c r="S40" s="11"/>
      <c r="T40" s="11"/>
    </row>
    <row r="41" spans="1:20" x14ac:dyDescent="0.2">
      <c r="A41" s="9"/>
      <c r="B41" s="10"/>
      <c r="C41" s="11"/>
      <c r="D41" s="11"/>
      <c r="E41" s="11"/>
      <c r="F41" s="11"/>
      <c r="G41" s="11"/>
      <c r="H41" s="11"/>
      <c r="I41" s="11"/>
      <c r="J41" s="11"/>
      <c r="K41" s="11"/>
      <c r="L41" s="11"/>
      <c r="M41" s="11"/>
      <c r="N41" s="11"/>
      <c r="O41" s="11"/>
      <c r="P41" s="11"/>
      <c r="Q41" s="11"/>
      <c r="R41" s="11"/>
      <c r="S41" s="11"/>
      <c r="T41" s="11"/>
    </row>
    <row r="42" spans="1:20" x14ac:dyDescent="0.2">
      <c r="A42" s="9"/>
      <c r="B42" s="10"/>
      <c r="C42" s="11"/>
      <c r="D42" s="11"/>
      <c r="E42" s="11"/>
      <c r="F42" s="11"/>
      <c r="G42" s="11"/>
      <c r="H42" s="11"/>
      <c r="I42" s="11"/>
      <c r="J42" s="11"/>
      <c r="K42" s="11"/>
      <c r="L42" s="11"/>
      <c r="M42" s="11"/>
      <c r="N42" s="11"/>
      <c r="O42" s="11"/>
      <c r="P42" s="11"/>
      <c r="Q42" s="11"/>
      <c r="R42" s="11"/>
      <c r="S42" s="11"/>
      <c r="T42" s="11"/>
    </row>
    <row r="43" spans="1:20" x14ac:dyDescent="0.2">
      <c r="A43" s="9"/>
      <c r="B43" s="10"/>
      <c r="C43" s="11"/>
      <c r="D43" s="11"/>
      <c r="E43" s="11"/>
      <c r="F43" s="11"/>
      <c r="G43" s="11"/>
      <c r="H43" s="11"/>
      <c r="I43" s="11"/>
      <c r="J43" s="11"/>
      <c r="K43" s="11"/>
      <c r="L43" s="11"/>
      <c r="M43" s="11"/>
      <c r="N43" s="11"/>
      <c r="O43" s="11"/>
      <c r="P43" s="11"/>
      <c r="Q43" s="11"/>
      <c r="R43" s="11"/>
      <c r="S43" s="11"/>
      <c r="T43" s="11"/>
    </row>
    <row r="44" spans="1:20" x14ac:dyDescent="0.2">
      <c r="A44" s="9"/>
      <c r="B44" s="10"/>
      <c r="C44" s="11"/>
      <c r="D44" s="11"/>
      <c r="E44" s="11"/>
      <c r="F44" s="11"/>
      <c r="G44" s="11"/>
      <c r="H44" s="11"/>
      <c r="I44" s="11"/>
      <c r="J44" s="11"/>
      <c r="K44" s="11"/>
      <c r="L44" s="11"/>
      <c r="M44" s="11"/>
      <c r="N44" s="11"/>
      <c r="O44" s="11"/>
      <c r="P44" s="11"/>
      <c r="Q44" s="11"/>
      <c r="R44" s="11"/>
      <c r="S44" s="11"/>
      <c r="T44" s="11"/>
    </row>
    <row r="45" spans="1:20" x14ac:dyDescent="0.2">
      <c r="A45" s="9"/>
      <c r="B45" s="10"/>
      <c r="C45" s="11"/>
      <c r="D45" s="11"/>
      <c r="E45" s="11"/>
      <c r="F45" s="11"/>
      <c r="G45" s="11"/>
      <c r="H45" s="11"/>
      <c r="I45" s="11"/>
      <c r="J45" s="11"/>
      <c r="K45" s="11"/>
      <c r="L45" s="11"/>
      <c r="M45" s="11"/>
      <c r="N45" s="11"/>
      <c r="O45" s="11"/>
      <c r="P45" s="11"/>
      <c r="Q45" s="11"/>
      <c r="R45" s="11"/>
      <c r="S45" s="11"/>
      <c r="T45" s="11"/>
    </row>
    <row r="46" spans="1:20" x14ac:dyDescent="0.2">
      <c r="A46" s="9"/>
      <c r="B46" s="10"/>
      <c r="C46" s="11"/>
      <c r="D46" s="11"/>
      <c r="E46" s="11"/>
      <c r="F46" s="11"/>
      <c r="G46" s="11"/>
      <c r="H46" s="11"/>
      <c r="I46" s="11"/>
      <c r="J46" s="11"/>
      <c r="K46" s="11"/>
      <c r="L46" s="11"/>
      <c r="M46" s="11"/>
      <c r="N46" s="11"/>
      <c r="O46" s="11"/>
      <c r="P46" s="11"/>
      <c r="Q46" s="11"/>
      <c r="R46" s="11"/>
      <c r="S46" s="11"/>
      <c r="T46" s="11"/>
    </row>
    <row r="47" spans="1:20" x14ac:dyDescent="0.2">
      <c r="A47" s="9"/>
      <c r="B47" s="10"/>
      <c r="C47" s="11"/>
      <c r="D47" s="11"/>
      <c r="E47" s="11"/>
      <c r="F47" s="11"/>
      <c r="G47" s="11"/>
      <c r="H47" s="11"/>
      <c r="I47" s="11"/>
      <c r="J47" s="11"/>
      <c r="K47" s="11"/>
      <c r="L47" s="11"/>
      <c r="M47" s="11"/>
      <c r="N47" s="11"/>
      <c r="O47" s="11"/>
      <c r="P47" s="11"/>
      <c r="Q47" s="11"/>
      <c r="R47" s="11"/>
      <c r="S47" s="11"/>
      <c r="T47" s="11"/>
    </row>
    <row r="48" spans="1:20" x14ac:dyDescent="0.2">
      <c r="A48" s="9"/>
      <c r="B48" s="10"/>
      <c r="C48" s="11"/>
      <c r="D48" s="11"/>
      <c r="E48" s="11"/>
      <c r="F48" s="11"/>
      <c r="G48" s="11"/>
      <c r="H48" s="11"/>
      <c r="I48" s="11"/>
      <c r="J48" s="11"/>
      <c r="K48" s="11"/>
      <c r="L48" s="11"/>
      <c r="M48" s="11"/>
      <c r="N48" s="11"/>
      <c r="O48" s="11"/>
      <c r="P48" s="11"/>
      <c r="Q48" s="11"/>
      <c r="R48" s="11"/>
      <c r="S48" s="11"/>
      <c r="T48" s="11"/>
    </row>
    <row r="49" spans="1:20" x14ac:dyDescent="0.2">
      <c r="A49" s="9"/>
      <c r="B49" s="10"/>
      <c r="C49" s="11"/>
      <c r="D49" s="11"/>
      <c r="E49" s="11"/>
      <c r="F49" s="11"/>
      <c r="G49" s="11"/>
      <c r="H49" s="11"/>
      <c r="I49" s="11"/>
      <c r="J49" s="11"/>
      <c r="K49" s="11"/>
      <c r="L49" s="11"/>
      <c r="M49" s="11"/>
      <c r="N49" s="11"/>
      <c r="O49" s="11"/>
      <c r="P49" s="11"/>
      <c r="Q49" s="11"/>
      <c r="R49" s="11"/>
      <c r="S49" s="11"/>
      <c r="T49" s="11"/>
    </row>
    <row r="50" spans="1:20" x14ac:dyDescent="0.2">
      <c r="A50" s="9"/>
      <c r="B50" s="10"/>
      <c r="C50" s="11"/>
      <c r="D50" s="11"/>
      <c r="E50" s="11"/>
      <c r="F50" s="11"/>
      <c r="G50" s="11"/>
      <c r="H50" s="11"/>
      <c r="I50" s="11"/>
      <c r="J50" s="11"/>
      <c r="K50" s="11"/>
      <c r="L50" s="11"/>
      <c r="M50" s="11"/>
      <c r="N50" s="11"/>
      <c r="O50" s="11"/>
      <c r="P50" s="11"/>
      <c r="Q50" s="11"/>
      <c r="R50" s="11"/>
      <c r="S50" s="11"/>
      <c r="T50" s="11"/>
    </row>
    <row r="51" spans="1:20" x14ac:dyDescent="0.2">
      <c r="A51" s="9"/>
      <c r="B51" s="10"/>
      <c r="C51" s="11"/>
      <c r="D51" s="11"/>
      <c r="E51" s="11"/>
      <c r="F51" s="11"/>
      <c r="G51" s="11"/>
      <c r="H51" s="11"/>
      <c r="I51" s="11"/>
      <c r="J51" s="11"/>
      <c r="K51" s="11"/>
      <c r="L51" s="11"/>
      <c r="M51" s="11"/>
      <c r="N51" s="11"/>
      <c r="O51" s="11"/>
      <c r="P51" s="11"/>
      <c r="Q51" s="11"/>
      <c r="R51" s="11"/>
      <c r="S51" s="11"/>
      <c r="T51" s="11"/>
    </row>
    <row r="52" spans="1:20" x14ac:dyDescent="0.2">
      <c r="A52" s="9"/>
      <c r="B52" s="10"/>
      <c r="C52" s="11"/>
      <c r="D52" s="11"/>
      <c r="E52" s="11"/>
      <c r="F52" s="11"/>
      <c r="G52" s="11"/>
      <c r="H52" s="11"/>
      <c r="I52" s="11"/>
      <c r="J52" s="11"/>
      <c r="K52" s="11"/>
      <c r="L52" s="11"/>
      <c r="M52" s="11"/>
      <c r="N52" s="11"/>
      <c r="O52" s="11"/>
      <c r="P52" s="11"/>
      <c r="Q52" s="11"/>
      <c r="R52" s="11"/>
      <c r="S52" s="11"/>
      <c r="T52" s="11"/>
    </row>
    <row r="53" spans="1:20" x14ac:dyDescent="0.2">
      <c r="A53" s="9"/>
      <c r="B53" s="10"/>
      <c r="C53" s="11"/>
      <c r="D53" s="11"/>
      <c r="E53" s="11"/>
      <c r="F53" s="11"/>
      <c r="G53" s="11"/>
      <c r="H53" s="11"/>
      <c r="I53" s="11"/>
      <c r="J53" s="11"/>
      <c r="K53" s="11"/>
      <c r="L53" s="11"/>
      <c r="M53" s="11"/>
      <c r="N53" s="11"/>
      <c r="O53" s="11"/>
      <c r="P53" s="11"/>
      <c r="Q53" s="11"/>
      <c r="R53" s="11"/>
      <c r="S53" s="11"/>
      <c r="T53" s="11"/>
    </row>
    <row r="54" spans="1:20" x14ac:dyDescent="0.2">
      <c r="A54" s="9"/>
      <c r="B54" s="10"/>
      <c r="C54" s="11"/>
      <c r="D54" s="11"/>
      <c r="E54" s="11"/>
      <c r="F54" s="11"/>
      <c r="G54" s="11"/>
      <c r="H54" s="11"/>
      <c r="I54" s="11"/>
      <c r="J54" s="11"/>
      <c r="K54" s="11"/>
      <c r="L54" s="11"/>
      <c r="M54" s="11"/>
      <c r="N54" s="11"/>
      <c r="O54" s="11"/>
      <c r="P54" s="11"/>
      <c r="Q54" s="11"/>
      <c r="R54" s="11"/>
      <c r="S54" s="11"/>
      <c r="T54" s="11"/>
    </row>
    <row r="55" spans="1:20" x14ac:dyDescent="0.2">
      <c r="A55" s="9"/>
      <c r="B55" s="10"/>
      <c r="C55" s="11"/>
      <c r="D55" s="11"/>
      <c r="E55" s="11"/>
      <c r="F55" s="11"/>
      <c r="G55" s="11"/>
      <c r="H55" s="11"/>
      <c r="I55" s="11"/>
      <c r="J55" s="11"/>
      <c r="K55" s="11"/>
      <c r="L55" s="11"/>
      <c r="M55" s="11"/>
      <c r="N55" s="11"/>
      <c r="O55" s="11"/>
      <c r="P55" s="11"/>
      <c r="Q55" s="11"/>
      <c r="R55" s="11"/>
      <c r="S55" s="11"/>
      <c r="T55" s="11"/>
    </row>
    <row r="56" spans="1:20" x14ac:dyDescent="0.2">
      <c r="A56" s="9"/>
      <c r="B56" s="10"/>
      <c r="C56" s="11"/>
      <c r="D56" s="11"/>
      <c r="E56" s="11"/>
      <c r="F56" s="11"/>
      <c r="G56" s="11"/>
      <c r="H56" s="11"/>
      <c r="I56" s="11"/>
      <c r="J56" s="11"/>
      <c r="K56" s="11"/>
      <c r="L56" s="11"/>
      <c r="M56" s="11"/>
      <c r="N56" s="11"/>
      <c r="O56" s="11"/>
      <c r="P56" s="11"/>
      <c r="Q56" s="11"/>
      <c r="R56" s="11"/>
      <c r="S56" s="11"/>
      <c r="T56" s="11"/>
    </row>
    <row r="57" spans="1:20" x14ac:dyDescent="0.2">
      <c r="A57" s="9"/>
      <c r="B57" s="10"/>
      <c r="C57" s="11"/>
      <c r="D57" s="11"/>
      <c r="E57" s="11"/>
      <c r="F57" s="11"/>
      <c r="G57" s="11"/>
      <c r="H57" s="11"/>
      <c r="I57" s="11"/>
      <c r="J57" s="11"/>
      <c r="K57" s="11"/>
      <c r="L57" s="11"/>
      <c r="M57" s="11"/>
      <c r="N57" s="11"/>
      <c r="O57" s="11"/>
      <c r="P57" s="11"/>
      <c r="Q57" s="11"/>
      <c r="R57" s="11"/>
      <c r="S57" s="11"/>
      <c r="T57" s="11"/>
    </row>
    <row r="58" spans="1:20" x14ac:dyDescent="0.2">
      <c r="A58" s="9"/>
      <c r="B58" s="10"/>
      <c r="C58" s="11"/>
      <c r="D58" s="11"/>
      <c r="E58" s="11"/>
      <c r="F58" s="11"/>
      <c r="G58" s="11"/>
      <c r="H58" s="11"/>
      <c r="I58" s="11"/>
      <c r="J58" s="11"/>
      <c r="K58" s="11"/>
      <c r="L58" s="11"/>
      <c r="M58" s="11"/>
      <c r="N58" s="11"/>
      <c r="O58" s="11"/>
      <c r="P58" s="11"/>
      <c r="Q58" s="11"/>
      <c r="R58" s="11"/>
      <c r="S58" s="11"/>
      <c r="T58" s="11"/>
    </row>
    <row r="59" spans="1:20" x14ac:dyDescent="0.2">
      <c r="A59" s="9"/>
      <c r="B59" s="10"/>
      <c r="C59" s="11"/>
      <c r="D59" s="11"/>
      <c r="E59" s="11"/>
      <c r="F59" s="11"/>
      <c r="G59" s="11"/>
      <c r="H59" s="11"/>
      <c r="I59" s="11"/>
      <c r="J59" s="11"/>
      <c r="K59" s="11"/>
      <c r="L59" s="11"/>
      <c r="M59" s="11"/>
      <c r="N59" s="11"/>
      <c r="O59" s="11"/>
      <c r="P59" s="11"/>
      <c r="Q59" s="11"/>
      <c r="R59" s="11"/>
      <c r="S59" s="11"/>
      <c r="T59" s="11"/>
    </row>
    <row r="60" spans="1:20" x14ac:dyDescent="0.2">
      <c r="A60" s="9"/>
      <c r="B60" s="10"/>
      <c r="C60" s="11"/>
      <c r="D60" s="11"/>
      <c r="E60" s="11"/>
      <c r="F60" s="11"/>
      <c r="G60" s="11"/>
      <c r="H60" s="11"/>
      <c r="I60" s="11"/>
      <c r="J60" s="11"/>
      <c r="K60" s="11"/>
      <c r="L60" s="11"/>
      <c r="M60" s="11"/>
      <c r="N60" s="11"/>
      <c r="O60" s="11"/>
      <c r="P60" s="11"/>
      <c r="Q60" s="11"/>
      <c r="R60" s="11"/>
      <c r="S60" s="11"/>
      <c r="T60" s="11"/>
    </row>
    <row r="61" spans="1:20" x14ac:dyDescent="0.2">
      <c r="A61" s="9"/>
      <c r="B61" s="10"/>
      <c r="C61" s="11"/>
      <c r="D61" s="11"/>
      <c r="E61" s="11"/>
      <c r="F61" s="11"/>
      <c r="G61" s="11"/>
      <c r="H61" s="11"/>
      <c r="I61" s="11"/>
      <c r="J61" s="11"/>
      <c r="K61" s="11"/>
      <c r="L61" s="11"/>
      <c r="M61" s="11"/>
      <c r="N61" s="11"/>
      <c r="O61" s="11"/>
      <c r="P61" s="11"/>
      <c r="Q61" s="11"/>
      <c r="R61" s="11"/>
      <c r="S61" s="11"/>
      <c r="T61" s="11"/>
    </row>
    <row r="62" spans="1:20" x14ac:dyDescent="0.2">
      <c r="A62" s="9"/>
      <c r="B62" s="10"/>
      <c r="C62" s="11"/>
      <c r="D62" s="11"/>
      <c r="E62" s="11"/>
      <c r="F62" s="11"/>
      <c r="G62" s="11"/>
      <c r="H62" s="11"/>
      <c r="I62" s="11"/>
      <c r="J62" s="11"/>
      <c r="K62" s="11"/>
      <c r="L62" s="11"/>
      <c r="M62" s="11"/>
      <c r="N62" s="11"/>
      <c r="O62" s="11"/>
      <c r="P62" s="11"/>
      <c r="Q62" s="11"/>
      <c r="R62" s="11"/>
      <c r="S62" s="11"/>
      <c r="T62" s="11"/>
    </row>
    <row r="63" spans="1:20" x14ac:dyDescent="0.2">
      <c r="A63" s="9"/>
      <c r="B63" s="10"/>
      <c r="C63" s="11"/>
      <c r="D63" s="11"/>
      <c r="E63" s="11"/>
      <c r="F63" s="11"/>
      <c r="G63" s="11"/>
      <c r="H63" s="11"/>
      <c r="I63" s="11"/>
      <c r="J63" s="11"/>
      <c r="K63" s="11"/>
      <c r="L63" s="11"/>
      <c r="M63" s="11"/>
      <c r="N63" s="11"/>
      <c r="O63" s="11"/>
      <c r="P63" s="11"/>
      <c r="Q63" s="11"/>
      <c r="R63" s="11"/>
      <c r="S63" s="11"/>
      <c r="T63" s="11"/>
    </row>
    <row r="64" spans="1:20" x14ac:dyDescent="0.2">
      <c r="A64" s="9"/>
      <c r="B64" s="10"/>
      <c r="C64" s="11"/>
      <c r="D64" s="11"/>
      <c r="E64" s="11"/>
      <c r="F64" s="11"/>
      <c r="G64" s="11"/>
      <c r="H64" s="11"/>
      <c r="I64" s="11"/>
      <c r="J64" s="11"/>
      <c r="K64" s="11"/>
      <c r="L64" s="11"/>
      <c r="M64" s="11"/>
      <c r="N64" s="11"/>
      <c r="O64" s="11"/>
      <c r="P64" s="11"/>
      <c r="Q64" s="11"/>
      <c r="R64" s="11"/>
      <c r="S64" s="11"/>
      <c r="T64" s="11"/>
    </row>
    <row r="65" spans="1:20" x14ac:dyDescent="0.2">
      <c r="A65" s="9"/>
      <c r="B65" s="10"/>
      <c r="C65" s="11"/>
      <c r="D65" s="11"/>
      <c r="E65" s="11"/>
      <c r="F65" s="11"/>
      <c r="G65" s="11"/>
      <c r="H65" s="11"/>
      <c r="I65" s="11"/>
      <c r="J65" s="11"/>
      <c r="K65" s="11"/>
      <c r="L65" s="11"/>
      <c r="M65" s="11"/>
      <c r="N65" s="11"/>
      <c r="O65" s="11"/>
      <c r="P65" s="11"/>
      <c r="Q65" s="11"/>
      <c r="R65" s="11"/>
      <c r="S65" s="11"/>
      <c r="T65" s="11"/>
    </row>
    <row r="66" spans="1:20" x14ac:dyDescent="0.2">
      <c r="A66" s="9"/>
      <c r="B66" s="10"/>
      <c r="C66" s="11"/>
      <c r="D66" s="11"/>
      <c r="E66" s="11"/>
      <c r="F66" s="11"/>
      <c r="G66" s="11"/>
      <c r="H66" s="11"/>
      <c r="I66" s="11"/>
      <c r="J66" s="11"/>
      <c r="K66" s="11"/>
      <c r="L66" s="11"/>
      <c r="M66" s="11"/>
      <c r="N66" s="11"/>
      <c r="O66" s="11"/>
      <c r="P66" s="11"/>
      <c r="Q66" s="11"/>
      <c r="R66" s="11"/>
      <c r="S66" s="11"/>
      <c r="T66" s="11"/>
    </row>
    <row r="67" spans="1:20" x14ac:dyDescent="0.2">
      <c r="A67" s="9"/>
      <c r="B67" s="10"/>
      <c r="C67" s="11"/>
      <c r="D67" s="11"/>
      <c r="E67" s="11"/>
      <c r="F67" s="11"/>
      <c r="G67" s="11"/>
      <c r="H67" s="11"/>
      <c r="I67" s="11"/>
      <c r="J67" s="11"/>
      <c r="K67" s="11"/>
      <c r="L67" s="11"/>
      <c r="M67" s="11"/>
      <c r="N67" s="11"/>
      <c r="O67" s="11"/>
      <c r="P67" s="11"/>
      <c r="Q67" s="11"/>
      <c r="R67" s="11"/>
      <c r="S67" s="11"/>
      <c r="T67" s="11"/>
    </row>
    <row r="68" spans="1:20" x14ac:dyDescent="0.2">
      <c r="A68" s="9"/>
      <c r="B68" s="10"/>
      <c r="C68" s="11"/>
      <c r="D68" s="11"/>
      <c r="E68" s="11"/>
      <c r="F68" s="11"/>
      <c r="G68" s="11"/>
      <c r="H68" s="11"/>
      <c r="I68" s="11"/>
      <c r="J68" s="11"/>
      <c r="K68" s="11"/>
      <c r="L68" s="11"/>
      <c r="M68" s="11"/>
      <c r="N68" s="11"/>
      <c r="O68" s="11"/>
      <c r="P68" s="11"/>
      <c r="Q68" s="11"/>
      <c r="R68" s="11"/>
      <c r="S68" s="11"/>
      <c r="T68" s="11"/>
    </row>
    <row r="69" spans="1:20" x14ac:dyDescent="0.2">
      <c r="A69" s="9"/>
      <c r="B69" s="10"/>
      <c r="C69" s="11"/>
      <c r="D69" s="11"/>
      <c r="E69" s="11"/>
      <c r="F69" s="11"/>
      <c r="G69" s="11"/>
      <c r="H69" s="11"/>
      <c r="I69" s="11"/>
      <c r="J69" s="11"/>
      <c r="K69" s="11"/>
      <c r="L69" s="11"/>
      <c r="M69" s="11"/>
      <c r="N69" s="11"/>
      <c r="O69" s="11"/>
      <c r="P69" s="11"/>
      <c r="Q69" s="11"/>
      <c r="R69" s="11"/>
      <c r="S69" s="11"/>
      <c r="T69" s="11"/>
    </row>
    <row r="70" spans="1:20" x14ac:dyDescent="0.2">
      <c r="A70" s="9"/>
      <c r="B70" s="10"/>
      <c r="C70" s="11"/>
      <c r="D70" s="11"/>
      <c r="E70" s="11"/>
      <c r="F70" s="11"/>
      <c r="G70" s="11"/>
      <c r="H70" s="11"/>
      <c r="I70" s="11"/>
      <c r="J70" s="11"/>
      <c r="K70" s="11"/>
      <c r="L70" s="11"/>
      <c r="M70" s="11"/>
      <c r="N70" s="11"/>
      <c r="O70" s="11"/>
      <c r="P70" s="11"/>
      <c r="Q70" s="11"/>
      <c r="R70" s="11"/>
      <c r="S70" s="11"/>
      <c r="T70" s="11"/>
    </row>
    <row r="71" spans="1:20" x14ac:dyDescent="0.2">
      <c r="A71" s="9"/>
      <c r="B71" s="10"/>
      <c r="C71" s="11"/>
      <c r="D71" s="11"/>
      <c r="E71" s="11"/>
      <c r="F71" s="11"/>
      <c r="G71" s="11"/>
      <c r="H71" s="11"/>
      <c r="I71" s="11"/>
      <c r="J71" s="11"/>
      <c r="K71" s="11"/>
      <c r="L71" s="11"/>
      <c r="M71" s="11"/>
      <c r="N71" s="11"/>
      <c r="O71" s="11"/>
      <c r="P71" s="11"/>
      <c r="Q71" s="11"/>
      <c r="R71" s="11"/>
      <c r="S71" s="11"/>
      <c r="T71" s="11"/>
    </row>
    <row r="72" spans="1:20" x14ac:dyDescent="0.2">
      <c r="A72" s="9"/>
      <c r="B72" s="10"/>
      <c r="C72" s="11"/>
      <c r="D72" s="11"/>
      <c r="E72" s="11"/>
      <c r="F72" s="11"/>
      <c r="G72" s="11"/>
      <c r="H72" s="11"/>
      <c r="I72" s="11"/>
      <c r="J72" s="11"/>
      <c r="K72" s="11"/>
      <c r="L72" s="11"/>
      <c r="M72" s="11"/>
      <c r="N72" s="11"/>
      <c r="O72" s="11"/>
      <c r="P72" s="11"/>
      <c r="Q72" s="11"/>
      <c r="R72" s="11"/>
      <c r="S72" s="11"/>
      <c r="T72" s="11"/>
    </row>
    <row r="73" spans="1:20" x14ac:dyDescent="0.2">
      <c r="A73" s="9"/>
      <c r="B73" s="10"/>
      <c r="C73" s="11"/>
      <c r="D73" s="11"/>
      <c r="E73" s="11"/>
      <c r="F73" s="11"/>
      <c r="G73" s="11"/>
      <c r="H73" s="11"/>
      <c r="I73" s="11"/>
      <c r="J73" s="11"/>
      <c r="K73" s="11"/>
      <c r="L73" s="11"/>
      <c r="M73" s="11"/>
      <c r="N73" s="11"/>
      <c r="O73" s="11"/>
      <c r="P73" s="11"/>
      <c r="Q73" s="11"/>
      <c r="R73" s="11"/>
      <c r="S73" s="11"/>
      <c r="T73" s="11"/>
    </row>
    <row r="74" spans="1:20" x14ac:dyDescent="0.2">
      <c r="A74" s="9"/>
      <c r="B74" s="10"/>
      <c r="C74" s="11"/>
      <c r="D74" s="11"/>
      <c r="E74" s="11"/>
      <c r="F74" s="11"/>
      <c r="G74" s="11"/>
      <c r="H74" s="11"/>
      <c r="I74" s="11"/>
      <c r="J74" s="11"/>
      <c r="K74" s="11"/>
      <c r="L74" s="11"/>
      <c r="M74" s="11"/>
      <c r="N74" s="11"/>
      <c r="O74" s="11"/>
      <c r="P74" s="11"/>
      <c r="Q74" s="11"/>
      <c r="R74" s="11"/>
      <c r="S74" s="11"/>
      <c r="T74" s="11"/>
    </row>
    <row r="75" spans="1:20" x14ac:dyDescent="0.2">
      <c r="A75" s="9"/>
      <c r="B75" s="10"/>
      <c r="C75" s="11"/>
      <c r="D75" s="11"/>
      <c r="E75" s="11"/>
      <c r="F75" s="11"/>
      <c r="G75" s="11"/>
      <c r="H75" s="11"/>
      <c r="I75" s="11"/>
      <c r="J75" s="11"/>
      <c r="K75" s="11"/>
      <c r="L75" s="11"/>
      <c r="M75" s="11"/>
      <c r="N75" s="11"/>
      <c r="O75" s="11"/>
      <c r="P75" s="11"/>
      <c r="Q75" s="11"/>
      <c r="R75" s="11"/>
      <c r="S75" s="11"/>
      <c r="T75" s="11"/>
    </row>
    <row r="76" spans="1:20" x14ac:dyDescent="0.2">
      <c r="A76" s="9"/>
      <c r="B76" s="10"/>
      <c r="C76" s="11"/>
      <c r="D76" s="11"/>
      <c r="E76" s="11"/>
      <c r="F76" s="11"/>
      <c r="G76" s="11"/>
      <c r="H76" s="11"/>
      <c r="I76" s="11"/>
      <c r="J76" s="11"/>
      <c r="K76" s="11"/>
      <c r="L76" s="11"/>
      <c r="M76" s="11"/>
      <c r="N76" s="11"/>
      <c r="O76" s="11"/>
      <c r="P76" s="11"/>
      <c r="Q76" s="11"/>
      <c r="R76" s="11"/>
      <c r="S76" s="11"/>
      <c r="T76" s="11"/>
    </row>
    <row r="77" spans="1:20" x14ac:dyDescent="0.2">
      <c r="A77" s="9"/>
      <c r="B77" s="10"/>
      <c r="C77" s="11"/>
      <c r="D77" s="11"/>
      <c r="E77" s="11"/>
      <c r="F77" s="11"/>
      <c r="G77" s="11"/>
      <c r="H77" s="11"/>
      <c r="I77" s="11"/>
      <c r="J77" s="11"/>
      <c r="K77" s="11"/>
      <c r="L77" s="11"/>
      <c r="M77" s="11"/>
      <c r="N77" s="11"/>
      <c r="O77" s="11"/>
      <c r="P77" s="11"/>
      <c r="Q77" s="11"/>
      <c r="R77" s="11"/>
      <c r="S77" s="11"/>
      <c r="T77" s="11"/>
    </row>
    <row r="78" spans="1:20" x14ac:dyDescent="0.2">
      <c r="A78" s="9"/>
      <c r="B78" s="10"/>
      <c r="C78" s="11"/>
      <c r="D78" s="11"/>
      <c r="E78" s="11"/>
      <c r="F78" s="11"/>
      <c r="G78" s="11"/>
      <c r="H78" s="11"/>
      <c r="I78" s="11"/>
      <c r="J78" s="11"/>
      <c r="K78" s="11"/>
      <c r="L78" s="11"/>
      <c r="M78" s="11"/>
      <c r="N78" s="11"/>
      <c r="O78" s="11"/>
      <c r="P78" s="11"/>
      <c r="Q78" s="11"/>
      <c r="R78" s="11"/>
      <c r="S78" s="11"/>
      <c r="T78" s="11"/>
    </row>
    <row r="79" spans="1:20" x14ac:dyDescent="0.2">
      <c r="A79" s="9"/>
      <c r="B79" s="10"/>
      <c r="C79" s="11"/>
      <c r="D79" s="11"/>
      <c r="E79" s="11"/>
      <c r="F79" s="11"/>
      <c r="G79" s="11"/>
      <c r="H79" s="11"/>
      <c r="I79" s="11"/>
      <c r="J79" s="11"/>
      <c r="K79" s="11"/>
      <c r="L79" s="11"/>
      <c r="M79" s="11"/>
      <c r="N79" s="11"/>
      <c r="O79" s="11"/>
      <c r="P79" s="11"/>
      <c r="Q79" s="11"/>
      <c r="R79" s="11"/>
      <c r="S79" s="11"/>
      <c r="T79" s="11"/>
    </row>
    <row r="80" spans="1:20" x14ac:dyDescent="0.2">
      <c r="A80" s="9"/>
      <c r="B80" s="10"/>
      <c r="C80" s="11"/>
      <c r="D80" s="11"/>
      <c r="E80" s="11"/>
      <c r="F80" s="11"/>
      <c r="G80" s="11"/>
      <c r="H80" s="11"/>
      <c r="I80" s="11"/>
      <c r="J80" s="11"/>
      <c r="K80" s="11"/>
      <c r="L80" s="11"/>
      <c r="M80" s="11"/>
      <c r="N80" s="11"/>
      <c r="O80" s="11"/>
      <c r="P80" s="11"/>
      <c r="Q80" s="11"/>
      <c r="R80" s="11"/>
      <c r="S80" s="11"/>
      <c r="T80" s="11"/>
    </row>
    <row r="81" spans="1:20" x14ac:dyDescent="0.2">
      <c r="A81" s="9"/>
      <c r="B81" s="10"/>
      <c r="C81" s="11"/>
      <c r="D81" s="11"/>
      <c r="E81" s="11"/>
      <c r="F81" s="11"/>
      <c r="G81" s="11"/>
      <c r="H81" s="11"/>
      <c r="I81" s="11"/>
      <c r="J81" s="11"/>
      <c r="K81" s="11"/>
      <c r="L81" s="11"/>
      <c r="M81" s="11"/>
      <c r="N81" s="11"/>
      <c r="O81" s="11"/>
      <c r="P81" s="11"/>
      <c r="Q81" s="11"/>
      <c r="R81" s="11"/>
      <c r="S81" s="11"/>
      <c r="T81" s="11"/>
    </row>
    <row r="82" spans="1:20" x14ac:dyDescent="0.2">
      <c r="A82" s="9"/>
      <c r="B82" s="10"/>
      <c r="C82" s="11"/>
      <c r="D82" s="11"/>
      <c r="E82" s="11"/>
      <c r="F82" s="11"/>
      <c r="G82" s="11"/>
      <c r="H82" s="11"/>
      <c r="I82" s="11"/>
      <c r="J82" s="11"/>
      <c r="K82" s="11"/>
      <c r="L82" s="11"/>
      <c r="M82" s="11"/>
      <c r="N82" s="11"/>
      <c r="O82" s="11"/>
      <c r="P82" s="11"/>
      <c r="Q82" s="11"/>
      <c r="R82" s="11"/>
      <c r="S82" s="11"/>
      <c r="T82" s="11"/>
    </row>
    <row r="83" spans="1:20" x14ac:dyDescent="0.2">
      <c r="A83" s="9"/>
      <c r="B83" s="10"/>
      <c r="C83" s="11"/>
      <c r="D83" s="11"/>
      <c r="E83" s="11"/>
      <c r="F83" s="11"/>
      <c r="G83" s="11"/>
      <c r="H83" s="11"/>
      <c r="I83" s="11"/>
      <c r="J83" s="11"/>
      <c r="K83" s="11"/>
      <c r="L83" s="11"/>
      <c r="M83" s="11"/>
      <c r="N83" s="11"/>
      <c r="O83" s="11"/>
      <c r="P83" s="11"/>
      <c r="Q83" s="11"/>
      <c r="R83" s="11"/>
      <c r="S83" s="11"/>
      <c r="T83" s="11"/>
    </row>
    <row r="84" spans="1:20" x14ac:dyDescent="0.2">
      <c r="A84" s="9"/>
      <c r="B84" s="10"/>
      <c r="C84" s="11"/>
      <c r="D84" s="11"/>
      <c r="E84" s="11"/>
      <c r="F84" s="11"/>
      <c r="G84" s="11"/>
      <c r="H84" s="11"/>
      <c r="I84" s="11"/>
      <c r="J84" s="11"/>
      <c r="K84" s="11"/>
      <c r="L84" s="11"/>
      <c r="M84" s="11"/>
      <c r="N84" s="11"/>
      <c r="O84" s="11"/>
      <c r="P84" s="11"/>
      <c r="Q84" s="11"/>
      <c r="R84" s="11"/>
      <c r="S84" s="11"/>
      <c r="T84" s="11"/>
    </row>
    <row r="85" spans="1:20" x14ac:dyDescent="0.2">
      <c r="A85" s="9"/>
      <c r="B85" s="10"/>
      <c r="C85" s="11"/>
      <c r="D85" s="11"/>
      <c r="E85" s="11"/>
      <c r="F85" s="11"/>
      <c r="G85" s="11"/>
      <c r="H85" s="11"/>
      <c r="I85" s="11"/>
      <c r="J85" s="11"/>
      <c r="K85" s="11"/>
      <c r="L85" s="11"/>
      <c r="M85" s="11"/>
      <c r="N85" s="11"/>
      <c r="O85" s="11"/>
      <c r="P85" s="11"/>
      <c r="Q85" s="11"/>
      <c r="R85" s="11"/>
      <c r="S85" s="11"/>
      <c r="T85" s="11"/>
    </row>
    <row r="86" spans="1:20" x14ac:dyDescent="0.2">
      <c r="A86" s="9"/>
      <c r="B86" s="10"/>
      <c r="C86" s="11"/>
      <c r="D86" s="11"/>
      <c r="E86" s="11"/>
      <c r="F86" s="11"/>
      <c r="G86" s="11"/>
      <c r="H86" s="11"/>
      <c r="I86" s="11"/>
      <c r="J86" s="11"/>
      <c r="K86" s="11"/>
      <c r="L86" s="11"/>
      <c r="M86" s="11"/>
      <c r="N86" s="11"/>
      <c r="O86" s="11"/>
      <c r="P86" s="11"/>
      <c r="Q86" s="11"/>
      <c r="R86" s="11"/>
      <c r="S86" s="11"/>
      <c r="T86" s="11"/>
    </row>
    <row r="87" spans="1:20" x14ac:dyDescent="0.2">
      <c r="A87" s="9"/>
      <c r="B87" s="10"/>
      <c r="C87" s="11"/>
      <c r="D87" s="11"/>
      <c r="E87" s="11"/>
      <c r="F87" s="11"/>
      <c r="G87" s="11"/>
      <c r="H87" s="11"/>
      <c r="I87" s="11"/>
      <c r="J87" s="11"/>
      <c r="K87" s="11"/>
      <c r="L87" s="11"/>
      <c r="M87" s="11"/>
      <c r="N87" s="11"/>
      <c r="O87" s="11"/>
      <c r="P87" s="11"/>
      <c r="Q87" s="11"/>
      <c r="R87" s="11"/>
      <c r="S87" s="11"/>
      <c r="T87" s="11"/>
    </row>
    <row r="88" spans="1:20" x14ac:dyDescent="0.2">
      <c r="A88" s="9"/>
      <c r="B88" s="10"/>
      <c r="C88" s="11"/>
      <c r="D88" s="11"/>
      <c r="E88" s="11"/>
      <c r="F88" s="11"/>
      <c r="G88" s="11"/>
      <c r="H88" s="11"/>
      <c r="I88" s="11"/>
      <c r="J88" s="11"/>
      <c r="K88" s="11"/>
      <c r="L88" s="11"/>
      <c r="M88" s="11"/>
      <c r="N88" s="11"/>
      <c r="O88" s="11"/>
      <c r="P88" s="11"/>
      <c r="Q88" s="11"/>
      <c r="R88" s="11"/>
      <c r="S88" s="11"/>
      <c r="T88" s="11"/>
    </row>
    <row r="89" spans="1:20" x14ac:dyDescent="0.2">
      <c r="A89" s="9"/>
      <c r="B89" s="10"/>
      <c r="C89" s="11"/>
      <c r="D89" s="11"/>
      <c r="E89" s="11"/>
      <c r="F89" s="11"/>
      <c r="G89" s="11"/>
      <c r="H89" s="11"/>
      <c r="I89" s="11"/>
      <c r="J89" s="11"/>
      <c r="K89" s="11"/>
      <c r="L89" s="11"/>
      <c r="M89" s="11"/>
      <c r="N89" s="11"/>
      <c r="O89" s="11"/>
      <c r="P89" s="11"/>
      <c r="Q89" s="11"/>
      <c r="R89" s="11"/>
      <c r="S89" s="11"/>
      <c r="T89" s="11"/>
    </row>
    <row r="90" spans="1:20" x14ac:dyDescent="0.2">
      <c r="A90" s="9"/>
      <c r="B90" s="10"/>
      <c r="C90" s="11"/>
      <c r="D90" s="11"/>
      <c r="E90" s="11"/>
      <c r="F90" s="11"/>
      <c r="G90" s="11"/>
      <c r="H90" s="11"/>
      <c r="I90" s="11"/>
      <c r="J90" s="11"/>
      <c r="K90" s="11"/>
      <c r="L90" s="11"/>
      <c r="M90" s="11"/>
      <c r="N90" s="11"/>
      <c r="O90" s="11"/>
      <c r="P90" s="11"/>
      <c r="Q90" s="11"/>
      <c r="R90" s="11"/>
      <c r="S90" s="11"/>
      <c r="T90" s="11"/>
    </row>
    <row r="91" spans="1:20" x14ac:dyDescent="0.2">
      <c r="A91" s="9"/>
      <c r="B91" s="10"/>
      <c r="C91" s="11"/>
      <c r="D91" s="11"/>
      <c r="E91" s="11"/>
      <c r="F91" s="11"/>
      <c r="G91" s="11"/>
      <c r="H91" s="11"/>
      <c r="I91" s="11"/>
      <c r="J91" s="11"/>
      <c r="K91" s="11"/>
      <c r="L91" s="11"/>
      <c r="M91" s="11"/>
      <c r="N91" s="11"/>
      <c r="O91" s="11"/>
      <c r="P91" s="11"/>
      <c r="Q91" s="11"/>
      <c r="R91" s="11"/>
      <c r="S91" s="11"/>
      <c r="T91" s="11"/>
    </row>
    <row r="92" spans="1:20" x14ac:dyDescent="0.2">
      <c r="A92" s="9"/>
      <c r="B92" s="10"/>
      <c r="C92" s="11"/>
      <c r="D92" s="11"/>
      <c r="E92" s="11"/>
      <c r="F92" s="11"/>
      <c r="G92" s="11"/>
      <c r="H92" s="11"/>
      <c r="I92" s="11"/>
      <c r="J92" s="11"/>
      <c r="K92" s="11"/>
      <c r="L92" s="11"/>
      <c r="M92" s="11"/>
      <c r="N92" s="11"/>
      <c r="O92" s="11"/>
      <c r="P92" s="11"/>
      <c r="Q92" s="11"/>
      <c r="R92" s="11"/>
      <c r="S92" s="11"/>
      <c r="T92" s="11"/>
    </row>
    <row r="93" spans="1:20" x14ac:dyDescent="0.2">
      <c r="A93" s="9"/>
      <c r="B93" s="10"/>
      <c r="C93" s="11"/>
      <c r="D93" s="11"/>
      <c r="E93" s="11"/>
      <c r="F93" s="11"/>
      <c r="G93" s="11"/>
      <c r="H93" s="11"/>
      <c r="I93" s="11"/>
      <c r="J93" s="11"/>
      <c r="K93" s="11"/>
      <c r="L93" s="11"/>
      <c r="M93" s="11"/>
      <c r="N93" s="11"/>
      <c r="O93" s="11"/>
      <c r="P93" s="11"/>
      <c r="Q93" s="11"/>
      <c r="R93" s="11"/>
      <c r="S93" s="11"/>
      <c r="T93" s="11"/>
    </row>
    <row r="94" spans="1:20" x14ac:dyDescent="0.2">
      <c r="A94" s="9"/>
      <c r="B94" s="10"/>
      <c r="C94" s="11"/>
      <c r="D94" s="11"/>
      <c r="E94" s="11"/>
      <c r="F94" s="11"/>
      <c r="G94" s="11"/>
      <c r="H94" s="11"/>
      <c r="I94" s="11"/>
      <c r="J94" s="11"/>
      <c r="K94" s="11"/>
      <c r="L94" s="11"/>
      <c r="M94" s="11"/>
      <c r="N94" s="11"/>
      <c r="O94" s="11"/>
      <c r="P94" s="11"/>
      <c r="Q94" s="11"/>
      <c r="R94" s="11"/>
      <c r="S94" s="11"/>
      <c r="T94" s="11"/>
    </row>
    <row r="95" spans="1:20" x14ac:dyDescent="0.2">
      <c r="A95" s="9"/>
      <c r="B95" s="10"/>
      <c r="C95" s="11"/>
      <c r="D95" s="11"/>
      <c r="E95" s="11"/>
      <c r="F95" s="11"/>
      <c r="G95" s="11"/>
      <c r="H95" s="11"/>
      <c r="I95" s="11"/>
      <c r="J95" s="11"/>
      <c r="K95" s="11"/>
      <c r="L95" s="11"/>
      <c r="M95" s="11"/>
      <c r="N95" s="11"/>
      <c r="O95" s="11"/>
      <c r="P95" s="11"/>
      <c r="Q95" s="11"/>
      <c r="R95" s="11"/>
      <c r="S95" s="11"/>
      <c r="T95" s="11"/>
    </row>
  </sheetData>
  <mergeCells count="1">
    <mergeCell ref="A11:C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24</vt:i4>
      </vt:variant>
    </vt:vector>
  </HeadingPairs>
  <TitlesOfParts>
    <vt:vector size="28" baseType="lpstr">
      <vt:lpstr>Intro</vt:lpstr>
      <vt:lpstr>Scalar assessment (Gary)</vt:lpstr>
      <vt:lpstr>Scalar assessment (Ed)</vt:lpstr>
      <vt:lpstr>Summary</vt:lpstr>
      <vt:lpstr>'Scalar assessment (Ed)'!Blockers</vt:lpstr>
      <vt:lpstr>Blockers</vt:lpstr>
      <vt:lpstr>'Scalar assessment (Ed)'!ComplianceMaturity</vt:lpstr>
      <vt:lpstr>ComplianceMaturity</vt:lpstr>
      <vt:lpstr>'Scalar assessment (Ed)'!ExecSupport</vt:lpstr>
      <vt:lpstr>ExecSupport</vt:lpstr>
      <vt:lpstr>'Scalar assessment (Ed)'!InfosecRisk</vt:lpstr>
      <vt:lpstr>InfosecRisk</vt:lpstr>
      <vt:lpstr>'Scalar assessment (Ed)'!InifosecMaturity</vt:lpstr>
      <vt:lpstr>InifosecMaturity</vt:lpstr>
      <vt:lpstr>'Scalar assessment (Ed)'!MiddleMgmt</vt:lpstr>
      <vt:lpstr>MiddleMgmt</vt:lpstr>
      <vt:lpstr>'Scalar assessment (Ed)'!Resourcing</vt:lpstr>
      <vt:lpstr>Resourcing</vt:lpstr>
      <vt:lpstr>'Scalar assessment (Ed)'!ScopeBreadth</vt:lpstr>
      <vt:lpstr>ScopeBreadth</vt:lpstr>
      <vt:lpstr>'Scalar assessment (Ed)'!ScopeDef</vt:lpstr>
      <vt:lpstr>ScopeDef</vt:lpstr>
      <vt:lpstr>'Scalar assessment (Ed)'!Specialists</vt:lpstr>
      <vt:lpstr>Specialists</vt:lpstr>
      <vt:lpstr>'Scalar assessment (Ed)'!StrategicFit</vt:lpstr>
      <vt:lpstr>StrategicFit</vt:lpstr>
      <vt:lpstr>'Scalar assessment (Ed)'!TeamQuality</vt:lpstr>
      <vt:lpstr>TeamQuality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ISO27k ISMS project estimator</dc:title>
  <dc:creator>ISO27k Forum</dc:creator>
  <cp:keywords>ISO/IEC 27001</cp:keywords>
  <dc:description>Copyright © 2014 ISO27k Forum  See the embedded copyright notice for more</dc:description>
  <cp:lastModifiedBy>Gary@isect.com</cp:lastModifiedBy>
  <dcterms:created xsi:type="dcterms:W3CDTF">2014-07-09T23:22:12Z</dcterms:created>
  <dcterms:modified xsi:type="dcterms:W3CDTF">2022-10-21T16:39:19Z</dcterms:modified>
</cp:coreProperties>
</file>