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95" yWindow="2595" windowWidth="21600" windowHeight="12645" tabRatio="600" firstSheet="0" activeTab="0" autoFilterDateGrouping="1"/>
  </bookViews>
  <sheets>
    <sheet xmlns:r="http://schemas.openxmlformats.org/officeDocument/2006/relationships" name="CoreLoss" sheetId="1" state="visible" r:id="rId1"/>
    <sheet xmlns:r="http://schemas.openxmlformats.org/officeDocument/2006/relationships" name="CoreLoss(90)" sheetId="2" state="visible" r:id="rId2"/>
    <sheet xmlns:r="http://schemas.openxmlformats.org/officeDocument/2006/relationships" name="CoreLoss(70)" sheetId="3" state="visible" r:id="rId3"/>
    <sheet xmlns:r="http://schemas.openxmlformats.org/officeDocument/2006/relationships" name="CoreLoss(50)" sheetId="4" state="visible" r:id="rId4"/>
    <sheet xmlns:r="http://schemas.openxmlformats.org/officeDocument/2006/relationships" name=" CoreLoss(25)" sheetId="5" state="visible" r:id="rId5"/>
    <sheet xmlns:r="http://schemas.openxmlformats.org/officeDocument/2006/relationships" name="L1W" sheetId="6" state="visible" r:id="rId6"/>
    <sheet xmlns:r="http://schemas.openxmlformats.org/officeDocument/2006/relationships" name="L1off" sheetId="7" state="visible" r:id="rId7"/>
    <sheet xmlns:r="http://schemas.openxmlformats.org/officeDocument/2006/relationships" name="L2W" sheetId="8" state="visible" r:id="rId8"/>
    <sheet xmlns:r="http://schemas.openxmlformats.org/officeDocument/2006/relationships" name="L2off" sheetId="9" state="visible" r:id="rId9"/>
    <sheet xmlns:r="http://schemas.openxmlformats.org/officeDocument/2006/relationships" name="L3W" sheetId="10" state="visible" r:id="rId10"/>
    <sheet xmlns:r="http://schemas.openxmlformats.org/officeDocument/2006/relationships" name="L3off" sheetId="11" state="visible" r:id="rId11"/>
    <sheet xmlns:r="http://schemas.openxmlformats.org/officeDocument/2006/relationships" name="L4W" sheetId="12" state="visible" r:id="rId12"/>
    <sheet xmlns:r="http://schemas.openxmlformats.org/officeDocument/2006/relationships" name="L4off" sheetId="13" state="visible" r:id="rId1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8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sz val="11"/>
    </font>
    <font>
      <name val="Calibri"/>
      <color rgb="FFADB9CA"/>
      <sz val="12"/>
    </font>
    <font>
      <name val="Calibri"/>
      <color theme="1"/>
      <sz val="12"/>
      <scheme val="minor"/>
    </font>
    <font>
      <name val="Source Sans Pro"/>
      <b val="1"/>
      <color rgb="FFF38612"/>
      <sz val="12"/>
    </font>
    <font>
      <name val="Calibri"/>
      <color theme="1"/>
      <sz val="11"/>
    </font>
  </fonts>
  <fills count="12">
    <fill>
      <patternFill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434343"/>
        <bgColor rgb="FF434343"/>
      </patternFill>
    </fill>
    <fill>
      <patternFill patternType="solid">
        <fgColor rgb="FF00FFFF"/>
        <bgColor rgb="FF00FFFF"/>
      </patternFill>
    </fill>
    <fill>
      <patternFill patternType="solid">
        <fgColor rgb="FFF1C232"/>
        <bgColor rgb="FFF1C232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2" fillId="0" borderId="7"/>
  </cellStyleXfs>
  <cellXfs count="59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0" pivotButton="0" quotePrefix="0" xfId="0"/>
    <xf numFmtId="2" fontId="1" fillId="4" borderId="1" pivotButton="0" quotePrefix="0" xfId="0"/>
    <xf numFmtId="2" fontId="1" fillId="5" borderId="4" pivotButton="0" quotePrefix="0" xfId="0"/>
    <xf numFmtId="0" fontId="1" fillId="4" borderId="1" pivotButton="0" quotePrefix="0" xfId="0"/>
    <xf numFmtId="0" fontId="1" fillId="4" borderId="0" pivotButton="0" quotePrefix="0" xfId="0"/>
    <xf numFmtId="0" fontId="1" fillId="0" borderId="5" pivotButton="0" quotePrefix="0" xfId="0"/>
    <xf numFmtId="0" fontId="2" fillId="0" borderId="1" pivotButton="0" quotePrefix="0" xfId="0"/>
    <xf numFmtId="164" fontId="2" fillId="5" borderId="1" pivotButton="0" quotePrefix="0" xfId="0"/>
    <xf numFmtId="0" fontId="1" fillId="5" borderId="0" pivotButton="0" quotePrefix="0" xfId="0"/>
    <xf numFmtId="0" fontId="2" fillId="3" borderId="0" pivotButton="0" quotePrefix="0" xfId="0"/>
    <xf numFmtId="0" fontId="1" fillId="6" borderId="1" pivotButton="0" quotePrefix="0" xfId="0"/>
    <xf numFmtId="2" fontId="4" fillId="0" borderId="0" applyAlignment="1" pivotButton="0" quotePrefix="0" xfId="0">
      <alignment vertical="center"/>
    </xf>
    <xf numFmtId="2" fontId="1" fillId="0" borderId="0" applyAlignment="1" pivotButton="0" quotePrefix="0" xfId="0">
      <alignment vertical="center"/>
    </xf>
    <xf numFmtId="2" fontId="5" fillId="7" borderId="6" applyAlignment="1" pivotButton="0" quotePrefix="0" xfId="0">
      <alignment vertical="center"/>
    </xf>
    <xf numFmtId="2" fontId="1" fillId="7" borderId="7" applyAlignment="1" pivotButton="0" quotePrefix="0" xfId="0">
      <alignment vertical="center"/>
    </xf>
    <xf numFmtId="2" fontId="1" fillId="7" borderId="4" applyAlignment="1" pivotButton="0" quotePrefix="0" xfId="0">
      <alignment vertical="center"/>
    </xf>
    <xf numFmtId="2" fontId="4" fillId="7" borderId="4" applyAlignment="1" pivotButton="0" quotePrefix="0" xfId="0">
      <alignment vertical="center"/>
    </xf>
    <xf numFmtId="0" fontId="5" fillId="0" borderId="1" pivotButton="0" quotePrefix="0" xfId="0"/>
    <xf numFmtId="2" fontId="5" fillId="0" borderId="1" applyAlignment="1" pivotButton="0" quotePrefix="0" xfId="0">
      <alignment vertical="center"/>
    </xf>
    <xf numFmtId="2" fontId="5" fillId="0" borderId="0" pivotButton="0" quotePrefix="0" xfId="0"/>
    <xf numFmtId="2" fontId="1" fillId="0" borderId="0" pivotButton="0" quotePrefix="0" xfId="0"/>
    <xf numFmtId="1" fontId="5" fillId="0" borderId="1" pivotButton="0" quotePrefix="0" xfId="0"/>
    <xf numFmtId="1" fontId="5" fillId="0" borderId="1" applyAlignment="1" pivotButton="0" quotePrefix="0" xfId="0">
      <alignment vertical="center"/>
    </xf>
    <xf numFmtId="164" fontId="5" fillId="5" borderId="1" applyAlignment="1" pivotButton="0" quotePrefix="0" xfId="0">
      <alignment vertical="center"/>
    </xf>
    <xf numFmtId="164" fontId="2" fillId="0" borderId="1" pivotButton="0" quotePrefix="0" xfId="0"/>
    <xf numFmtId="0" fontId="5" fillId="0" borderId="0" pivotButton="0" quotePrefix="0" xfId="0"/>
    <xf numFmtId="2" fontId="5" fillId="0" borderId="0" applyAlignment="1" pivotButton="0" quotePrefix="0" xfId="0">
      <alignment vertical="center"/>
    </xf>
    <xf numFmtId="2" fontId="1" fillId="3" borderId="0" pivotButton="0" quotePrefix="0" xfId="0"/>
    <xf numFmtId="2" fontId="1" fillId="0" borderId="1" applyAlignment="1" pivotButton="0" quotePrefix="0" xfId="0">
      <alignment vertical="center"/>
    </xf>
    <xf numFmtId="2" fontId="2" fillId="5" borderId="1" pivotButton="0" quotePrefix="0" xfId="0"/>
    <xf numFmtId="2" fontId="5" fillId="5" borderId="1" applyAlignment="1" pivotButton="0" quotePrefix="0" xfId="0">
      <alignment vertical="center"/>
    </xf>
    <xf numFmtId="2" fontId="1" fillId="5" borderId="1" applyAlignment="1" pivotButton="0" quotePrefix="0" xfId="0">
      <alignment vertical="center"/>
    </xf>
    <xf numFmtId="0" fontId="1" fillId="2" borderId="4" pivotButton="0" quotePrefix="0" xfId="0"/>
    <xf numFmtId="2" fontId="1" fillId="4" borderId="0" pivotButton="0" quotePrefix="0" xfId="0"/>
    <xf numFmtId="11" fontId="1" fillId="0" borderId="0" pivotButton="0" quotePrefix="0" xfId="0"/>
    <xf numFmtId="2" fontId="1" fillId="8" borderId="4" pivotButton="0" quotePrefix="0" xfId="0"/>
    <xf numFmtId="0" fontId="1" fillId="0" borderId="4" pivotButton="0" quotePrefix="0" xfId="0"/>
    <xf numFmtId="0" fontId="1" fillId="6" borderId="4" pivotButton="0" quotePrefix="0" xfId="0"/>
    <xf numFmtId="0" fontId="4" fillId="0" borderId="0" pivotButton="0" quotePrefix="0" xfId="0"/>
    <xf numFmtId="2" fontId="4" fillId="9" borderId="4" applyAlignment="1" pivotButton="0" quotePrefix="0" xfId="0">
      <alignment vertical="center"/>
    </xf>
    <xf numFmtId="2" fontId="1" fillId="10" borderId="4" applyAlignment="1" pivotButton="0" quotePrefix="0" xfId="0">
      <alignment vertical="center"/>
    </xf>
    <xf numFmtId="2" fontId="1" fillId="0" borderId="4" applyAlignment="1" pivotButton="0" quotePrefix="0" xfId="0">
      <alignment vertical="center"/>
    </xf>
    <xf numFmtId="2" fontId="1" fillId="9" borderId="4" pivotButton="0" quotePrefix="0" xfId="0"/>
    <xf numFmtId="2" fontId="1" fillId="11" borderId="4" pivotButton="0" quotePrefix="0" xfId="0"/>
    <xf numFmtId="2" fontId="6" fillId="0" borderId="0" pivotButton="0" quotePrefix="0" xfId="0"/>
    <xf numFmtId="9" fontId="1" fillId="0" borderId="0" pivotButton="0" quotePrefix="0" xfId="0"/>
    <xf numFmtId="11" fontId="7" fillId="0" borderId="0" pivotButton="0" quotePrefix="0" xfId="0"/>
    <xf numFmtId="165" fontId="7" fillId="0" borderId="0" pivotButton="0" quotePrefix="0" xfId="0"/>
    <xf numFmtId="0" fontId="2" fillId="4" borderId="2" applyAlignment="1" pivotButton="0" quotePrefix="0" xfId="0">
      <alignment horizontal="center"/>
    </xf>
    <xf numFmtId="0" fontId="3" fillId="0" borderId="3" pivotButton="0" quotePrefix="0" xfId="0"/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2" fillId="4" borderId="1" applyAlignment="1" pivotButton="0" quotePrefix="0" xfId="0">
      <alignment horizontal="center"/>
    </xf>
    <xf numFmtId="0" fontId="0" fillId="0" borderId="3" pivotButton="0" quotePrefix="0" xfId="0"/>
    <xf numFmtId="0" fontId="2" fillId="0" borderId="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1">
                <a:solidFill>
                  <a:srgbClr val="757575"/>
                </a:solidFill>
                <a:latin typeface="Arial"/>
              </a:defRPr>
            </a:pPr>
            <a:r>
              <a:rPr lang="en-US" b="1">
                <a:solidFill>
                  <a:srgbClr val="757575"/>
                </a:solidFill>
                <a:latin typeface="Arial"/>
              </a:rPr>
              <a:t>CoreLoss and Quadratic fit</a:t>
            </a:r>
          </a:p>
        </rich>
      </tx>
      <overlay val="0"/>
    </title>
    <plotArea>
      <layout/>
      <lineChart>
        <grouping val="standard"/>
        <varyColors val="1"/>
        <ser>
          <idx val="0"/>
          <order val="0"/>
          <tx>
            <strRef>
              <f>CoreLoss!$C$10</f>
              <strCache>
                <ptCount val="1"/>
                <pt idx="0">
                  <v>CoreLoss</v>
                </pt>
              </strCache>
            </strRef>
          </tx>
          <spPr>
            <a:ln xmlns:a="http://schemas.openxmlformats.org/drawingml/2006/main" cmpd="sng">
              <a:solidFill>
                <a:srgbClr val="5B9BD5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CoreLoss!$C$11:$C$14</f>
              <numCache>
                <formatCode>0.0</formatCode>
                <ptCount val="4"/>
                <pt idx="0">
                  <v>66.59395028666974</v>
                </pt>
                <pt idx="1">
                  <v>55.39982637339726</v>
                </pt>
                <pt idx="2">
                  <v>48.26342584556875</v>
                </pt>
                <pt idx="3">
                  <v>47.177980283577</v>
                </pt>
              </numCache>
            </numRef>
          </val>
          <smooth val="0"/>
        </ser>
        <ser>
          <idx val="1"/>
          <order val="1"/>
          <tx>
            <strRef>
              <f>CoreLoss!$D$10</f>
              <strCache>
                <ptCount val="1"/>
                <pt idx="0">
                  <v>Quadratic fit</v>
                </pt>
              </strCache>
            </strRef>
          </tx>
          <spPr>
            <a:ln xmlns:a="http://schemas.openxmlformats.org/drawingml/2006/main" cmpd="sng">
              <a:solidFill>
                <a:srgbClr val="ED7D3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CoreLoss!$A$11:$A$14</f>
              <numCache>
                <formatCode>0</formatCode>
                <ptCount val="4"/>
                <pt idx="0">
                  <v>25</v>
                </pt>
                <pt idx="1">
                  <v>50</v>
                </pt>
                <pt idx="2">
                  <v>70</v>
                </pt>
                <pt idx="3">
                  <v>90</v>
                </pt>
              </numCache>
            </numRef>
          </cat>
          <val>
            <numRef>
              <f>CoreLoss!$D$11:$D$14</f>
              <numCache>
                <formatCode>0.0</formatCode>
                <ptCount val="4"/>
                <pt idx="0">
                  <v>66.78377087467241</v>
                </pt>
                <pt idx="1">
                  <v>54.70579484851243</v>
                </pt>
                <pt idx="2">
                  <v>49.03457198432967</v>
                </pt>
                <pt idx="3">
                  <v>46.91104508169821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266788097"/>
        <axId val="863132886"/>
      </lineChart>
      <catAx>
        <axId val="126678809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T(Celsius)</a:t>
                </a:r>
              </a:p>
            </rich>
          </tx>
          <overlay val="0"/>
        </title>
        <numFmt formatCode="0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863132886"/>
        <crosses val="autoZero"/>
        <auto val="1"/>
        <lblAlgn val="ctr"/>
        <lblOffset val="100"/>
        <noMultiLvlLbl val="1"/>
      </catAx>
      <valAx>
        <axId val="863132886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minorGridlines>
          <spPr>
            <a:ln xmlns:a="http://schemas.openxmlformats.org/drawingml/2006/main">
              <a:solidFill>
                <a:srgbClr val="CCCCCC"/>
              </a:solidFill>
              <a:prstDash val="solid"/>
            </a:ln>
          </spPr>
        </min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sz="1800" b="1">
                    <a:solidFill>
                      <a:srgbClr val="000000"/>
                    </a:solidFill>
                    <a:latin typeface="Arial"/>
                  </a:defRPr>
                </a:pPr>
                <a:r>
                  <a:rPr lang="en-US" sz="1800" b="1">
                    <a:solidFill>
                      <a:srgbClr val="000000"/>
                    </a:solidFill>
                    <a:latin typeface="Arial"/>
                  </a:rPr>
                  <a:t>Core Loss[kW/m^3]</a:t>
                </a:r>
              </a:p>
            </rich>
          </tx>
          <overlay val="0"/>
        </title>
        <numFmt formatCode="0.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266788097"/>
        <crosses val="autoZero"/>
        <crossBetween val="between"/>
      </valAx>
    </plotArea>
    <legend>
      <legendPos val="r"/>
      <overlay val="0"/>
      <txPr>
        <a:bodyPr xmlns:a="http://schemas.openxmlformats.org/drawingml/2006/main"/>
        <a:lstStyle xmlns:a="http://schemas.openxmlformats.org/drawingml/2006/main"/>
        <a:p xmlns:a="http://schemas.openxmlformats.org/drawingml/2006/main">
          <a:pPr lvl="0">
            <a:defRPr b="0">
              <a:solidFill>
                <a:srgbClr val="1A1A1A"/>
              </a:solidFill>
              <a:latin typeface="+mn-lt"/>
            </a:defRPr>
          </a:pPr>
          <a:r>
            <a:t/>
          </a:r>
          <a:endParaRPr lang="en-US"/>
        </a:p>
      </txPr>
    </legend>
    <plotVisOnly val="1"/>
    <dispBlanksAs val="zero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'CoreLoss(90)'!$C$10:$Z$10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69347645"/>
        <axId val="140362749"/>
      </lineChart>
      <catAx>
        <axId val="69347645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40362749"/>
        <crosses val="autoZero"/>
        <auto val="1"/>
        <lblAlgn val="ctr"/>
        <lblOffset val="100"/>
        <noMultiLvlLbl val="1"/>
      </catAx>
      <valAx>
        <axId val="14036274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69347645"/>
        <crosses val="autoZero"/>
        <crossBetween val="between"/>
      </valAx>
    </plotArea>
    <plotVisOnly val="1"/>
    <dispBlanksAs val="zero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'CoreLoss(70)'!$C$10:$Z$10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478754547"/>
        <axId val="964074309"/>
      </lineChart>
      <catAx>
        <axId val="478754547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964074309"/>
        <crosses val="autoZero"/>
        <auto val="1"/>
        <lblAlgn val="ctr"/>
        <lblOffset val="100"/>
        <noMultiLvlLbl val="1"/>
      </catAx>
      <valAx>
        <axId val="964074309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478754547"/>
        <crosses val="autoZero"/>
        <crossBetween val="between"/>
      </valAx>
    </plotArea>
    <plotVisOnly val="1"/>
    <dispBlanksAs val="zero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'CoreLoss(50)'!$C$10:$Z$10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866939466"/>
        <axId val="2091523284"/>
      </lineChart>
      <catAx>
        <axId val="1866939466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2091523284"/>
        <crosses val="autoZero"/>
        <auto val="1"/>
        <lblAlgn val="ctr"/>
        <lblOffset val="100"/>
        <noMultiLvlLbl val="1"/>
      </catAx>
      <valAx>
        <axId val="2091523284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866939466"/>
        <crosses val="autoZero"/>
        <crossBetween val="between"/>
      </valAx>
    </plotArea>
    <plotVisOnly val="1"/>
    <dispBlanksAs val="zero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B waveshape</a:t>
            </a:r>
          </a:p>
        </rich>
      </tx>
      <overlay val="0"/>
    </title>
    <plotArea>
      <layout/>
      <lineChart>
        <grouping val="standard"/>
        <varyColors val="0"/>
        <ser>
          <idx val="0"/>
          <order val="0"/>
          <spPr>
            <a:ln xmlns:a="http://schemas.openxmlformats.org/drawingml/2006/main" w="28575" cmpd="sng">
              <a:solidFill>
                <a:schemeClr val="accent1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 CoreLoss(25)'!$C$10:$Z$10</f>
              <numCache>
                <formatCode>0.00</formatCode>
                <ptCount val="24"/>
                <pt idx="0">
                  <v>-0.1</v>
                </pt>
                <pt idx="1">
                  <v>-0.09629172873477994</v>
                </pt>
                <pt idx="2">
                  <v>-0.08544194045464887</v>
                </pt>
                <pt idx="3">
                  <v>-0.06825531432186542</v>
                </pt>
                <pt idx="4">
                  <v>-0.04600650377311521</v>
                </pt>
                <pt idx="5">
                  <v>-0.02034560130526339</v>
                </pt>
                <pt idx="6">
                  <v>0.006824241336467095</v>
                </pt>
                <pt idx="7">
                  <v>0.0334879612170986</v>
                </pt>
                <pt idx="8">
                  <v>0.05766803221148671</v>
                </pt>
                <pt idx="9">
                  <v>0.077571129070442</v>
                </pt>
                <pt idx="10">
                  <v>0.0917211301505453</v>
                </pt>
                <pt idx="11">
                  <v>0.09906859460363308</v>
                </pt>
                <pt idx="12">
                  <v>0.09906859460363308</v>
                </pt>
                <pt idx="13">
                  <v>0.09172113015054532</v>
                </pt>
                <pt idx="14">
                  <v>0.077571129070442</v>
                </pt>
                <pt idx="15">
                  <v>0.05766803221148672</v>
                </pt>
                <pt idx="16">
                  <v>0.03348796121709863</v>
                </pt>
                <pt idx="17">
                  <v>0.00682424133646713</v>
                </pt>
                <pt idx="18">
                  <v>-0.02034560130526342</v>
                </pt>
                <pt idx="19">
                  <v>-0.04600650377311524</v>
                </pt>
                <pt idx="20">
                  <v>-0.06825531432186537</v>
                </pt>
                <pt idx="21">
                  <v>-0.08544194045464887</v>
                </pt>
                <pt idx="22">
                  <v>-0.09629172873477992</v>
                </pt>
                <pt idx="23">
                  <v>-0.1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369829340"/>
        <axId val="575214292"/>
      </lineChart>
      <catAx>
        <axId val="1369829340"/>
        <scaling>
          <orientation val="minMax"/>
        </scaling>
        <delete val="0"/>
        <axPos val="b"/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575214292"/>
        <crosses val="autoZero"/>
        <auto val="1"/>
        <lblAlgn val="ctr"/>
        <lblOffset val="100"/>
        <noMultiLvlLbl val="1"/>
      </catAx>
      <valAx>
        <axId val="575214292"/>
        <scaling>
          <orientation val="minMax"/>
        </scaling>
        <delete val="0"/>
        <axPos val="l"/>
        <majorGridlines>
          <spPr>
            <a:ln xmlns:a="http://schemas.openxmlformats.org/drawingml/2006/main">
              <a:solidFill>
                <a:srgbClr val="B7B7B7"/>
              </a:solidFill>
              <a:prstDash val="solid"/>
            </a:ln>
          </spPr>
        </majorGridlines>
        <title>
          <tx>
            <rich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  <a:endParaRPr/>
              </a:p>
            </rich>
          </tx>
          <overlay val="0"/>
        </title>
        <numFmt formatCode="0.00" sourceLinked="1"/>
        <majorTickMark val="none"/>
        <minorTickMark val="none"/>
        <tickLblPos val="nextTo"/>
        <spPr>
          <a:ln xmlns:a="http://schemas.openxmlformats.org/drawingml/2006/main">
            <a:prstDash val="solid"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r>
              <a:t/>
            </a:r>
            <a:endParaRPr lang="en-US"/>
          </a:p>
        </txPr>
        <crossAx val="1369829340"/>
        <crosses val="autoZero"/>
        <crossBetween val="between"/>
      </valAx>
    </plotArea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4</col>
      <colOff>47625</colOff>
      <row>3</row>
      <rowOff>9525</rowOff>
    </from>
    <ext cx="5381625" cy="32004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2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3.xml><?xml version="1.0" encoding="utf-8"?>
<wsDr xmlns="http://schemas.openxmlformats.org/drawingml/2006/spreadsheetDrawing">
  <oneCellAnchor>
    <from>
      <col>11</col>
      <colOff>485775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4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drawings/drawing5.xml><?xml version="1.0" encoding="utf-8"?>
<wsDr xmlns="http://schemas.openxmlformats.org/drawingml/2006/spreadsheetDrawing">
  <oneCellAnchor>
    <from>
      <col>11</col>
      <colOff>438150</colOff>
      <row>15</row>
      <rowOff>95250</rowOff>
    </from>
    <ext cx="4781550" cy="3419475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8"/>
  <sheetViews>
    <sheetView tabSelected="1" workbookViewId="0">
      <selection activeCell="C6" sqref="C6"/>
    </sheetView>
  </sheetViews>
  <sheetFormatPr baseColWidth="8" defaultColWidth="14.42578125" defaultRowHeight="15" customHeight="1" outlineLevelCol="0"/>
  <cols>
    <col width="9.140625" customWidth="1" style="55" min="1" max="1"/>
    <col width="18.5703125" customWidth="1" style="55" min="2" max="2"/>
    <col width="13.28515625" customWidth="1" style="55" min="3" max="3"/>
    <col width="15.85546875" customWidth="1" style="55" min="4" max="4"/>
    <col width="2.85546875" customWidth="1" style="55" min="5" max="5"/>
    <col width="12" customWidth="1" style="55" min="6" max="6"/>
    <col width="7.5703125" customWidth="1" style="55" min="7" max="7"/>
    <col width="9.28515625" customWidth="1" style="55" min="8" max="8"/>
    <col width="12" customWidth="1" style="55" min="9" max="9"/>
    <col width="20.85546875" customWidth="1" style="55" min="10" max="10"/>
    <col width="7" customWidth="1" style="55" min="11" max="11"/>
    <col width="4.85546875" customWidth="1" style="55" min="12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4"/>
    <col width="5" customWidth="1" style="55" min="25" max="25"/>
  </cols>
  <sheetData>
    <row r="1" ht="15.75" customHeight="1" s="55">
      <c r="A1" s="1" t="n"/>
      <c r="B1" s="2" t="inlineStr">
        <is>
          <t>Excel Autogen</t>
        </is>
      </c>
      <c r="C1" s="3" t="inlineStr">
        <is>
          <t>Material N30</t>
        </is>
      </c>
      <c r="D1" s="2" t="n"/>
      <c r="E1" s="1" t="inlineStr">
        <is>
          <t>Author</t>
        </is>
      </c>
      <c r="F1" s="1" t="inlineStr">
        <is>
          <t>EH</t>
        </is>
      </c>
      <c r="G1" s="1" t="inlineStr">
        <is>
          <t>2025-07-19_12-17-28</t>
        </is>
      </c>
      <c r="H1" s="1" t="n"/>
      <c r="I1" s="4" t="n"/>
      <c r="J1" s="56" t="inlineStr">
        <is>
          <t>Sample Core (EILP-102)</t>
        </is>
      </c>
      <c r="K1" s="57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 ht="15.75" customHeight="1" s="55">
      <c r="A2" s="1" t="n"/>
      <c r="B2" s="2" t="inlineStr">
        <is>
          <t>Frequency</t>
        </is>
      </c>
      <c r="C2" s="5" t="n">
        <v>100000</v>
      </c>
      <c r="D2" s="2" t="inlineStr">
        <is>
          <t>Variable</t>
        </is>
      </c>
      <c r="E2" s="1" t="n"/>
      <c r="F2" s="1" t="inlineStr">
        <is>
          <t>CoreLoss</t>
        </is>
      </c>
      <c r="G2" s="6">
        <f>D19+C19*C3+B19*C3^2</f>
        <v/>
      </c>
      <c r="H2" s="1" t="inlineStr">
        <is>
          <t>kW/m^3</t>
        </is>
      </c>
      <c r="I2" s="4" t="n"/>
      <c r="J2" s="2" t="inlineStr">
        <is>
          <t>Ve(mm^3)</t>
        </is>
      </c>
      <c r="K2" s="7" t="n">
        <v>67745</v>
      </c>
      <c r="N2" s="8" t="n"/>
      <c r="O2" s="1" t="inlineStr">
        <is>
          <t>Change this</t>
        </is>
      </c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</row>
    <row r="3" ht="15.75" customHeight="1" s="55">
      <c r="A3" s="9" t="n"/>
      <c r="B3" s="2" t="inlineStr">
        <is>
          <t>T</t>
        </is>
      </c>
      <c r="C3" s="7" t="n">
        <v>35</v>
      </c>
      <c r="D3" s="2" t="n"/>
      <c r="E3" s="1" t="n"/>
      <c r="F3" s="1" t="n"/>
      <c r="G3" s="1" t="n"/>
      <c r="H3" s="1" t="n"/>
      <c r="I3" s="4" t="n"/>
      <c r="J3" s="10" t="inlineStr">
        <is>
          <t>CoreLoss[W]</t>
        </is>
      </c>
      <c r="K3" s="11">
        <f>IFERROR(__xludf.DUMMYFUNCTION("G2*K2*10^-9*10^3"),29.5767847227933)</f>
        <v/>
      </c>
      <c r="N3" s="12" t="n"/>
      <c r="O3" s="1" t="inlineStr">
        <is>
          <t>Get changed</t>
        </is>
      </c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</row>
    <row r="4" ht="15.75" customHeight="1" s="55">
      <c r="A4" s="1" t="n"/>
      <c r="B4" s="2" t="inlineStr">
        <is>
          <t>Bmag</t>
        </is>
      </c>
      <c r="C4" s="7" t="n">
        <v>0.1</v>
      </c>
      <c r="D4" s="2" t="n"/>
      <c r="E4" s="1" t="n"/>
      <c r="I4" s="13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</row>
    <row r="5" ht="15.75" customHeight="1" s="55">
      <c r="A5" s="1" t="n"/>
      <c r="B5" s="2" t="inlineStr">
        <is>
          <t>Sine(1), Triangle(0)</t>
        </is>
      </c>
      <c r="C5" s="7" t="n">
        <v>1</v>
      </c>
      <c r="D5" s="14">
        <f>IF(C5=1,"Sine","Triangle 0.5 duty")</f>
        <v/>
      </c>
      <c r="E5" s="1" t="n"/>
      <c r="I5" s="13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4" t="n"/>
      <c r="J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5.75" customHeight="1" s="55">
      <c r="I7" s="4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6" t="n"/>
    </row>
    <row r="8" ht="15.75" customHeight="1" s="55">
      <c r="I8" s="4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6" t="n"/>
    </row>
    <row r="9" ht="15.75" customHeight="1" s="55">
      <c r="A9" s="58" t="inlineStr">
        <is>
          <t>Intermediary results</t>
        </is>
      </c>
      <c r="E9" s="17" t="n"/>
      <c r="F9" s="18" t="n"/>
      <c r="G9" s="18" t="n"/>
      <c r="H9" s="18" t="n"/>
      <c r="I9" s="13" t="n"/>
      <c r="J9" s="19" t="n"/>
      <c r="N9" s="20" t="n"/>
      <c r="O9" s="20" t="n"/>
      <c r="P9" s="20" t="n"/>
      <c r="Q9" s="20" t="n"/>
      <c r="R9" s="20" t="n"/>
      <c r="S9" s="20" t="n"/>
      <c r="T9" s="20" t="n"/>
      <c r="U9" s="20" t="n"/>
      <c r="V9" s="20" t="n"/>
      <c r="W9" s="20" t="n"/>
      <c r="X9" s="20" t="n"/>
      <c r="Y9" s="16" t="n"/>
    </row>
    <row r="10" ht="15.75" customHeight="1" s="55">
      <c r="A10" s="21" t="inlineStr">
        <is>
          <t>T</t>
        </is>
      </c>
      <c r="B10" s="22" t="inlineStr">
        <is>
          <t>T^2</t>
        </is>
      </c>
      <c r="C10" s="22" t="inlineStr">
        <is>
          <t>CoreLoss</t>
        </is>
      </c>
      <c r="D10" s="10" t="inlineStr">
        <is>
          <t>Quadratic fit</t>
        </is>
      </c>
      <c r="E10" s="23" t="n"/>
      <c r="F10" s="23" t="n"/>
      <c r="G10" s="24" t="n"/>
      <c r="H10" s="24" t="n"/>
      <c r="I10" s="13" t="n"/>
      <c r="J10" s="24" t="n"/>
      <c r="K10" s="24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</row>
    <row r="11" ht="15.75" customHeight="1" s="55">
      <c r="A11" s="25" t="n">
        <v>25</v>
      </c>
      <c r="B11" s="26">
        <f>A11^2</f>
        <v/>
      </c>
      <c r="C11" s="27">
        <f>' CoreLoss(25)'!J2</f>
        <v/>
      </c>
      <c r="D11" s="28">
        <f>D$19+A11*C$19+B11*B$19</f>
        <v/>
      </c>
      <c r="E11" s="23" t="n"/>
      <c r="F11" s="23" t="n"/>
      <c r="G11" s="24" t="n"/>
      <c r="H11" s="24" t="n"/>
      <c r="I11" s="4" t="n"/>
      <c r="J11" s="24" t="n"/>
      <c r="K11" s="24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</row>
    <row r="12" ht="15.75" customHeight="1" s="55">
      <c r="A12" s="25" t="n">
        <v>50</v>
      </c>
      <c r="B12" s="26">
        <f>A12^2</f>
        <v/>
      </c>
      <c r="C12" s="27">
        <f>'CoreLoss(50)'!J2</f>
        <v/>
      </c>
      <c r="D12" s="28">
        <f>D$19+A12*C$19+B12*B$19</f>
        <v/>
      </c>
      <c r="E12" s="23" t="n"/>
      <c r="F12" s="23" t="n"/>
      <c r="G12" s="24" t="n"/>
      <c r="H12" s="24" t="n"/>
      <c r="I12" s="4" t="n"/>
      <c r="J12" s="24" t="n"/>
      <c r="K12" s="24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</row>
    <row r="13" ht="15.75" customHeight="1" s="55">
      <c r="A13" s="25" t="n">
        <v>70</v>
      </c>
      <c r="B13" s="26">
        <f>A13^2</f>
        <v/>
      </c>
      <c r="C13" s="27">
        <f>'CoreLoss(70)'!J2</f>
        <v/>
      </c>
      <c r="D13" s="28">
        <f>D$19+A13*C$19+B13*B$19</f>
        <v/>
      </c>
      <c r="E13" s="16" t="n"/>
      <c r="F13" s="24" t="n"/>
      <c r="G13" s="24" t="n"/>
      <c r="H13" s="24" t="n"/>
      <c r="I13" s="4" t="n"/>
      <c r="J13" s="24" t="n"/>
      <c r="K13" s="24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</row>
    <row r="14" ht="15.75" customHeight="1" s="55">
      <c r="A14" s="25" t="n">
        <v>90</v>
      </c>
      <c r="B14" s="26">
        <f>A14^2</f>
        <v/>
      </c>
      <c r="C14" s="27">
        <f>'CoreLoss(90)'!J2</f>
        <v/>
      </c>
      <c r="D14" s="28">
        <f>D$19+A14*C$19+B14*B$19</f>
        <v/>
      </c>
      <c r="E14" s="16" t="n"/>
      <c r="F14" s="24" t="n"/>
      <c r="G14" s="24" t="n"/>
      <c r="H14" s="24" t="n"/>
      <c r="I14" s="13" t="n"/>
      <c r="J14" s="24" t="n"/>
      <c r="K14" s="24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</row>
    <row r="15" ht="15.75" customHeight="1" s="55">
      <c r="A15" s="29" t="n"/>
      <c r="B15" s="30" t="n"/>
      <c r="C15" s="23" t="n"/>
      <c r="D15" s="23" t="n"/>
      <c r="E15" s="24" t="n"/>
      <c r="F15" s="24" t="n"/>
      <c r="G15" s="24" t="n"/>
      <c r="H15" s="24" t="n"/>
      <c r="I15" s="13" t="n"/>
      <c r="J15" s="24" t="n"/>
      <c r="K15" s="24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</row>
    <row r="16" ht="15.75" customHeight="1" s="55">
      <c r="E16" s="24" t="n"/>
      <c r="F16" s="24" t="n"/>
      <c r="G16" s="24" t="n"/>
      <c r="H16" s="24" t="n"/>
      <c r="I16" s="31" t="n"/>
      <c r="J16" s="24" t="n"/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</row>
    <row r="17" ht="15.75" customHeight="1" s="55">
      <c r="A17" s="58" t="inlineStr">
        <is>
          <t>Quadratic Fit</t>
        </is>
      </c>
      <c r="E17" s="24" t="n"/>
      <c r="F17" s="24" t="n"/>
      <c r="G17" s="24" t="n"/>
      <c r="H17" s="24" t="n"/>
      <c r="I17" s="31" t="n"/>
      <c r="J17" s="24" t="n"/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</row>
    <row r="18" ht="15.75" customHeight="1" s="55">
      <c r="A18" s="22" t="n"/>
      <c r="B18" s="22" t="inlineStr">
        <is>
          <t>T</t>
        </is>
      </c>
      <c r="C18" s="22" t="inlineStr">
        <is>
          <t>T^2</t>
        </is>
      </c>
      <c r="D18" s="32" t="inlineStr">
        <is>
          <t>T(0)</t>
        </is>
      </c>
      <c r="E18" s="24" t="n"/>
      <c r="F18" s="24" t="n"/>
      <c r="G18" s="24" t="n"/>
      <c r="H18" s="24" t="n"/>
      <c r="I18" s="31" t="n"/>
      <c r="J18" s="24" t="n"/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</row>
    <row r="19" ht="15.75" customHeight="1" s="55">
      <c r="A19" s="22" t="inlineStr">
        <is>
          <t>Qudratic Fit</t>
        </is>
      </c>
      <c r="B19" s="33">
        <f t="array" ref="B19:D19">LINEST(C11:C14,A11:B14)</f>
        <v/>
      </c>
      <c r="C19" s="34">
        <f/>
        <v/>
      </c>
      <c r="D19" s="35">
        <f/>
        <v/>
      </c>
      <c r="E19" s="24" t="n"/>
      <c r="F19" s="24" t="n"/>
      <c r="G19" s="24" t="n"/>
      <c r="H19" s="24" t="n"/>
      <c r="I19" s="24" t="n"/>
      <c r="J19" s="24" t="n"/>
      <c r="K19" s="24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</row>
    <row r="20" ht="15.75" customHeight="1" s="55">
      <c r="A20" s="24" t="n"/>
      <c r="B20" s="24" t="n"/>
      <c r="C20" s="24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</row>
    <row r="21" ht="15.75" customHeight="1" s="55">
      <c r="A21" s="24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</row>
    <row r="22" ht="15.75" customHeight="1" s="55">
      <c r="A22" s="24" t="n"/>
      <c r="B22" s="24" t="n"/>
      <c r="C22" s="24" t="n"/>
      <c r="D22" s="24" t="n"/>
      <c r="E22" s="24" t="n"/>
      <c r="F22" s="24" t="n"/>
      <c r="G22" s="24" t="n"/>
      <c r="H22" s="24" t="n"/>
      <c r="I22" s="24" t="n"/>
      <c r="J22" s="24" t="n"/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</row>
    <row r="23" ht="15.75" customHeight="1" s="55">
      <c r="A23" s="24" t="n"/>
      <c r="B23" s="24" t="n"/>
      <c r="C23" s="24" t="n"/>
      <c r="D23" s="24" t="n"/>
      <c r="E23" s="24" t="n"/>
      <c r="F23" s="24" t="n"/>
      <c r="G23" s="24" t="n"/>
      <c r="H23" s="24" t="n"/>
      <c r="I23" s="24" t="n"/>
      <c r="J23" s="24" t="n"/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</row>
    <row r="24" ht="15.75" customHeight="1" s="55">
      <c r="A24" s="24" t="n"/>
      <c r="B24" s="24" t="n"/>
      <c r="C24" s="24" t="n"/>
      <c r="D24" s="24" t="n"/>
      <c r="E24" s="24" t="n"/>
      <c r="F24" s="24" t="n"/>
      <c r="G24" s="24" t="n"/>
      <c r="H24" s="24" t="n"/>
      <c r="I24" s="24" t="n"/>
      <c r="J24" s="24" t="n"/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</row>
    <row r="25" ht="15.75" customHeight="1" s="55">
      <c r="A25" s="24" t="n"/>
      <c r="B25" s="24" t="n"/>
      <c r="C25" s="24" t="n"/>
      <c r="D25" s="24" t="n"/>
      <c r="E25" s="24" t="n"/>
      <c r="F25" s="24" t="n"/>
      <c r="G25" s="24" t="n"/>
      <c r="H25" s="24" t="n"/>
      <c r="I25" s="24" t="n"/>
      <c r="J25" s="24" t="n"/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</row>
    <row r="26" ht="15.75" customHeight="1" s="55">
      <c r="A26" s="24" t="n"/>
      <c r="B26" s="24" t="n"/>
      <c r="C26" s="24" t="n"/>
      <c r="D26" s="24" t="n"/>
      <c r="E26" s="24" t="n"/>
      <c r="F26" s="24" t="n"/>
      <c r="G26" s="24" t="n"/>
      <c r="H26" s="24" t="n"/>
      <c r="I26" s="24" t="n"/>
      <c r="J26" s="24" t="n"/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</row>
    <row r="27" ht="15.75" customHeight="1" s="55">
      <c r="A27" s="24" t="n"/>
      <c r="B27" s="24" t="n"/>
      <c r="C27" s="24" t="n"/>
      <c r="D27" s="24" t="n"/>
      <c r="E27" s="24" t="n"/>
      <c r="F27" s="24" t="n"/>
      <c r="G27" s="24" t="n"/>
      <c r="H27" s="24" t="n"/>
      <c r="I27" s="24" t="n"/>
      <c r="J27" s="24" t="n"/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</row>
    <row r="28" ht="15.75" customHeight="1" s="55">
      <c r="A28" s="24" t="n"/>
      <c r="B28" s="24" t="n"/>
      <c r="C28" s="24" t="n"/>
      <c r="D28" s="24" t="n"/>
      <c r="E28" s="24" t="n"/>
      <c r="F28" s="24" t="n"/>
      <c r="G28" s="24" t="n"/>
      <c r="H28" s="24" t="n"/>
      <c r="I28" s="24" t="n"/>
      <c r="J28" s="24" t="n"/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</row>
    <row r="29" ht="15.75" customHeight="1" s="55">
      <c r="A29" s="24" t="n"/>
      <c r="B29" s="24" t="n"/>
      <c r="C29" s="24" t="n"/>
      <c r="D29" s="24" t="n"/>
      <c r="E29" s="24" t="n"/>
      <c r="F29" s="24" t="n"/>
      <c r="G29" s="24" t="n"/>
      <c r="H29" s="24" t="n"/>
      <c r="I29" s="24" t="n"/>
      <c r="J29" s="24" t="n"/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</row>
    <row r="30" ht="15.75" customHeight="1" s="55">
      <c r="A30" s="24" t="n"/>
      <c r="B30" s="24" t="n"/>
      <c r="C30" s="24" t="n"/>
      <c r="D30" s="24" t="n"/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</row>
    <row r="31" ht="15.75" customHeight="1" s="55">
      <c r="A31" s="24" t="n"/>
      <c r="B31" s="24" t="n"/>
      <c r="C31" s="24" t="n"/>
      <c r="D31" s="24" t="n"/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</row>
    <row r="32" ht="15.75" customHeight="1" s="55">
      <c r="A32" s="24" t="n"/>
      <c r="B32" s="24" t="n"/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</row>
    <row r="33" ht="15.75" customHeight="1" s="55">
      <c r="A33" s="24" t="n"/>
      <c r="B33" s="24" t="n"/>
      <c r="C33" s="24" t="n"/>
      <c r="D33" s="24" t="n"/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</row>
    <row r="34" ht="15.75" customHeight="1" s="55">
      <c r="A34" s="24" t="n"/>
      <c r="B34" s="24" t="n"/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5.75" customHeight="1" s="55">
      <c r="A35" s="24" t="n"/>
      <c r="B35" s="24" t="n"/>
      <c r="C35" s="24" t="n"/>
      <c r="D35" s="24" t="n"/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</row>
    <row r="36" ht="15.75" customHeight="1" s="55">
      <c r="A36" s="24" t="n"/>
      <c r="B36" s="24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</row>
    <row r="37" ht="15.75" customHeight="1" s="55">
      <c r="A37" s="24" t="n"/>
      <c r="B37" s="24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</row>
    <row r="38" ht="15.75" customHeight="1" s="55">
      <c r="A38" s="24" t="n"/>
      <c r="B38" s="24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</row>
    <row r="39" ht="15.75" customHeight="1" s="55">
      <c r="A39" s="24" t="n"/>
      <c r="B39" s="24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</row>
    <row r="40" ht="15.75" customHeight="1" s="55">
      <c r="A40" s="24" t="n"/>
      <c r="B40" s="24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</row>
    <row r="41" ht="15.75" customHeight="1" s="55">
      <c r="A41" s="24" t="n"/>
      <c r="B41" s="24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</row>
    <row r="42" ht="15.75" customHeight="1" s="55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</row>
    <row r="43" ht="15.75" customHeight="1" s="55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</row>
    <row r="993" ht="15.75" customHeight="1" s="55">
      <c r="A993" s="1" t="n"/>
      <c r="B993" s="1" t="n"/>
    </row>
    <row r="994" ht="15.75" customHeight="1" s="55">
      <c r="A994" s="1" t="n"/>
      <c r="B994" s="1" t="n"/>
    </row>
    <row r="995" ht="15.75" customHeight="1" s="55">
      <c r="A995" s="1" t="n"/>
      <c r="B995" s="1" t="n"/>
    </row>
    <row r="996" ht="15.75" customHeight="1" s="55">
      <c r="A996" s="1" t="n"/>
      <c r="B996" s="1" t="n"/>
    </row>
    <row r="997" ht="15.75" customHeight="1" s="55">
      <c r="A997" s="1" t="n"/>
      <c r="B997" s="1" t="n"/>
    </row>
    <row r="998" ht="15.75" customHeight="1" s="55">
      <c r="A998" s="1" t="n"/>
      <c r="B998" s="1" t="n"/>
    </row>
  </sheetData>
  <mergeCells count="3">
    <mergeCell ref="J1:K1"/>
    <mergeCell ref="A17:D17"/>
    <mergeCell ref="A9:D9"/>
  </mergeCells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8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8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0</v>
      </c>
      <c r="AC13" s="45" t="n">
        <v>1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MMULT(L2W!A1:AC15,'CoreLoss(90)'!D15:D43)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MMULT(L3W!A1:O15,'CoreLoss(90)'!G15:G29)</f>
        <v/>
      </c>
      <c r="I15" s="24">
        <f>H15+L3off!A1</f>
        <v/>
      </c>
      <c r="J15" s="24">
        <f>MAX(I15,0)</f>
        <v/>
      </c>
      <c r="K15" s="24">
        <f t="array" ref="K15">MMULT(L4W!A1:O1,'CoreLoss(90)'!J15:J29)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1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0</v>
      </c>
      <c r="AB13" s="45" t="n">
        <v>1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MMULT(L2W!A1:AC15,'CoreLoss(70)'!D15:D43)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MMULT(L3W!A1:O15,'CoreLoss(70)'!G15:G29)</f>
        <v/>
      </c>
      <c r="I15" s="24">
        <f>H15+L3off!A1</f>
        <v/>
      </c>
      <c r="J15" s="24">
        <f>MAX(I15,0)</f>
        <v/>
      </c>
      <c r="K15" s="24">
        <f t="array" ref="K15">MMULT(L4W!A1:O1,'CoreLoss(70)'!J15:J29)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1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0</v>
      </c>
      <c r="AA13" s="45" t="n">
        <v>1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MMULT(L2W!A1:AC15,'CoreLoss(50)'!D15:D43)</f>
        <v/>
      </c>
      <c r="F15" s="24">
        <f>E15+L2off!A1</f>
        <v/>
      </c>
      <c r="G15" s="24">
        <f>MAX(F15,0)</f>
        <v/>
      </c>
      <c r="H15" s="24">
        <f t="array" ref="H15:H29">MMULT(L3W!A1:O15,'CoreLoss(50)'!G15:G29)</f>
        <v/>
      </c>
      <c r="I15" s="24">
        <f>H15+L3off!A1</f>
        <v/>
      </c>
      <c r="J15" s="24">
        <f>MAX(I15,0)</f>
        <v/>
      </c>
      <c r="K15" s="24">
        <f t="array" ref="K15">MMULT(L4W!A1:O1,'CoreLoss(50)'!J15:J29)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0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1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140625" customWidth="1" style="55" min="1" max="1"/>
    <col width="17.7109375" customWidth="1" style="55" min="2" max="2"/>
    <col width="13.28515625" customWidth="1" style="55" min="3" max="3"/>
    <col width="15.85546875" customWidth="1" style="55" min="4" max="4"/>
    <col width="7.5703125" customWidth="1" style="55" min="5" max="5"/>
    <col width="11" customWidth="1" style="55" min="6" max="6"/>
    <col width="7.28515625" customWidth="1" style="55" min="7" max="7"/>
    <col width="7.5703125" customWidth="1" style="55" min="8" max="8"/>
    <col width="11" customWidth="1" style="55" min="9" max="9"/>
    <col width="9.5703125" customWidth="1" style="55" min="10" max="10"/>
    <col width="9.28515625" customWidth="1" style="55" min="11" max="12"/>
    <col width="5" customWidth="1" style="55" min="13" max="13"/>
    <col width="15.42578125" customWidth="1" style="55" min="14" max="14"/>
    <col width="18.5703125" customWidth="1" style="55" min="15" max="15"/>
    <col width="7.42578125" customWidth="1" style="55" min="16" max="16"/>
    <col width="5" customWidth="1" style="55" min="17" max="18"/>
    <col width="5.7109375" customWidth="1" style="55" min="19" max="26"/>
    <col width="5" customWidth="1" style="55" min="27" max="29"/>
  </cols>
  <sheetData>
    <row r="1" ht="15.75" customHeight="1" s="55">
      <c r="A1" s="1" t="n"/>
      <c r="B1" s="1" t="inlineStr">
        <is>
          <t>Excel Demo</t>
        </is>
      </c>
      <c r="C1" s="36" t="inlineStr">
        <is>
          <t>Material 3C95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</row>
    <row r="2" ht="15.75" customHeight="1" s="55">
      <c r="A2" s="1" t="n"/>
      <c r="B2" s="1" t="inlineStr">
        <is>
          <t>Frequency</t>
        </is>
      </c>
      <c r="C2" s="37">
        <f>CoreLoss!C2</f>
        <v/>
      </c>
      <c r="D2" s="1" t="inlineStr">
        <is>
          <t>Variable</t>
        </is>
      </c>
      <c r="E2" s="1" t="inlineStr">
        <is>
          <t>Period</t>
        </is>
      </c>
      <c r="F2" s="38">
        <f>1/C2</f>
        <v/>
      </c>
      <c r="G2" s="1" t="n"/>
      <c r="H2" s="1" t="n"/>
      <c r="I2" s="1" t="inlineStr">
        <is>
          <t>CoreLoss</t>
        </is>
      </c>
      <c r="J2" s="39">
        <f>O15</f>
        <v/>
      </c>
      <c r="K2" s="1" t="inlineStr">
        <is>
          <t>kW/m^3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.75" customHeight="1" s="55">
      <c r="A3" s="40" t="n"/>
      <c r="B3" s="1" t="inlineStr">
        <is>
          <t>Bmag</t>
        </is>
      </c>
      <c r="C3" s="37">
        <f>CoreLoss!C4</f>
        <v/>
      </c>
      <c r="D3" s="1" t="inlineStr">
        <is>
          <t>(variable)</t>
        </is>
      </c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.75" customHeight="1" s="55">
      <c r="A4" s="1" t="inlineStr">
        <is>
          <t>.</t>
        </is>
      </c>
      <c r="B4" s="1" t="inlineStr">
        <is>
          <t>Sine(1), Triangle 0</t>
        </is>
      </c>
      <c r="C4" s="37">
        <f>CoreLoss!C5</f>
        <v/>
      </c>
      <c r="D4" s="41">
        <f>IF(C4=1,"Sine","Triangle 0.5 duty")</f>
        <v/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.75" customHeight="1" s="55">
      <c r="A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.75" customHeight="1" s="55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.75" customHeight="1" s="55">
      <c r="A7" s="42" t="n"/>
      <c r="B7" s="15" t="inlineStr">
        <is>
          <t>Triangle</t>
        </is>
      </c>
      <c r="C7" s="15" t="n">
        <v>-0.99</v>
      </c>
      <c r="D7" s="15">
        <f>C7+2/11</f>
        <v/>
      </c>
      <c r="E7" s="15">
        <f>D7+2/11</f>
        <v/>
      </c>
      <c r="F7" s="15">
        <f>E7+2/11</f>
        <v/>
      </c>
      <c r="G7" s="15">
        <f>F7+2/11</f>
        <v/>
      </c>
      <c r="H7" s="15">
        <f>G7+2/11</f>
        <v/>
      </c>
      <c r="I7" s="15">
        <f>H7+2/11</f>
        <v/>
      </c>
      <c r="J7" s="15">
        <f>I7+2/11</f>
        <v/>
      </c>
      <c r="K7" s="15">
        <f>J7+2/11</f>
        <v/>
      </c>
      <c r="L7" s="15">
        <f>K7+2/11</f>
        <v/>
      </c>
      <c r="M7" s="15">
        <f>L7+2/11</f>
        <v/>
      </c>
      <c r="N7" s="15">
        <f>M7+2/11</f>
        <v/>
      </c>
      <c r="O7" s="15">
        <f>N7-1/6</f>
        <v/>
      </c>
      <c r="P7" s="15">
        <f>O7-1/6</f>
        <v/>
      </c>
      <c r="Q7" s="15">
        <f>P7-1/6</f>
        <v/>
      </c>
      <c r="R7" s="15">
        <f>Q7-1/6</f>
        <v/>
      </c>
      <c r="S7" s="15">
        <f>R7-1/6</f>
        <v/>
      </c>
      <c r="T7" s="15">
        <f>S7-1/6</f>
        <v/>
      </c>
      <c r="U7" s="15">
        <f>T7-1/6</f>
        <v/>
      </c>
      <c r="V7" s="15">
        <f>U7-1/6</f>
        <v/>
      </c>
      <c r="W7" s="15">
        <f>V7-1/6</f>
        <v/>
      </c>
      <c r="X7" s="15">
        <f>W7-1/6</f>
        <v/>
      </c>
      <c r="Y7" s="15">
        <f>X7-1/6</f>
        <v/>
      </c>
      <c r="Z7" s="15">
        <f>Y7-1/6</f>
        <v/>
      </c>
      <c r="AA7" s="15" t="n"/>
      <c r="AB7" s="16" t="n"/>
      <c r="AC7" s="16" t="n"/>
    </row>
    <row r="8" ht="15.75" customHeight="1" s="55">
      <c r="A8" s="42" t="inlineStr">
        <is>
          <t>Created</t>
        </is>
      </c>
      <c r="B8" s="15" t="inlineStr">
        <is>
          <t>Time</t>
        </is>
      </c>
      <c r="C8" s="15" t="n">
        <v>0</v>
      </c>
      <c r="D8" s="15">
        <f>1/C2*1/23</f>
        <v/>
      </c>
      <c r="E8" s="15">
        <f>D8+1/$C$2*1/23</f>
        <v/>
      </c>
      <c r="F8" s="15">
        <f>E8+1/$C$2*1/23</f>
        <v/>
      </c>
      <c r="G8" s="15">
        <f>F8+1/$C$2*1/23</f>
        <v/>
      </c>
      <c r="H8" s="15">
        <f>G8+1/$C$2*1/23</f>
        <v/>
      </c>
      <c r="I8" s="15">
        <f>H8+1/$C$2*1/23</f>
        <v/>
      </c>
      <c r="J8" s="15">
        <f>I8+1/$C$2*1/23</f>
        <v/>
      </c>
      <c r="K8" s="15">
        <f>J8+1/$C$2*1/23</f>
        <v/>
      </c>
      <c r="L8" s="15">
        <f>K8+1/$C$2*1/23</f>
        <v/>
      </c>
      <c r="M8" s="15">
        <f>L8+1/$C$2*1/23</f>
        <v/>
      </c>
      <c r="N8" s="15">
        <f>M8+1/$C$2*1/23</f>
        <v/>
      </c>
      <c r="O8" s="15">
        <f>N8+1/$C$2*1/23</f>
        <v/>
      </c>
      <c r="P8" s="15">
        <f>O8+1/$C$2*1/23</f>
        <v/>
      </c>
      <c r="Q8" s="15">
        <f>P8+1/$C$2*1/23</f>
        <v/>
      </c>
      <c r="R8" s="15">
        <f>Q8+1/$C$2*1/23</f>
        <v/>
      </c>
      <c r="S8" s="15">
        <f>R8+1/$C$2*1/23</f>
        <v/>
      </c>
      <c r="T8" s="15">
        <f>S8+1/$C$2*1/23</f>
        <v/>
      </c>
      <c r="U8" s="15">
        <f>T8+1/$C$2*1/23</f>
        <v/>
      </c>
      <c r="V8" s="15">
        <f>U8+1/$C$2*1/23</f>
        <v/>
      </c>
      <c r="W8" s="15">
        <f>V8+1/$C$2*1/23</f>
        <v/>
      </c>
      <c r="X8" s="15">
        <f>W8+1/$C$2*1/23</f>
        <v/>
      </c>
      <c r="Y8" s="15">
        <f>X8+1/$C$2*1/23</f>
        <v/>
      </c>
      <c r="Z8" s="15">
        <f>Y8+1/$C$2*1/23</f>
        <v/>
      </c>
      <c r="AA8" s="15" t="n"/>
      <c r="AB8" s="16" t="n"/>
      <c r="AC8" s="16" t="n"/>
    </row>
    <row r="9" ht="15.75" customHeight="1" s="55">
      <c r="A9" s="42" t="inlineStr">
        <is>
          <t>Created</t>
        </is>
      </c>
      <c r="B9" s="15" t="inlineStr">
        <is>
          <t>B Sine</t>
        </is>
      </c>
      <c r="C9" s="20">
        <f>$C$3*SIN(C8/$F$2*2*PI()-PI()/2)+RAND()*0</f>
        <v/>
      </c>
      <c r="D9" s="20">
        <f>$C$3*SIN(D8/$F$2*2*PI()-PI()/2)+RAND()*0</f>
        <v/>
      </c>
      <c r="E9" s="20">
        <f>$C$3*SIN(E8/$F$2*2*PI()-PI()/2)+RAND()*0</f>
        <v/>
      </c>
      <c r="F9" s="20">
        <f>$C$3*SIN(F8/$F$2*2*PI()-PI()/2)+RAND()*0</f>
        <v/>
      </c>
      <c r="G9" s="20">
        <f>$C$3*SIN(G8/$F$2*2*PI()-PI()/2)+RAND()*0</f>
        <v/>
      </c>
      <c r="H9" s="20">
        <f>$C$3*SIN(H8/$F$2*2*PI()-PI()/2)+RAND()*0</f>
        <v/>
      </c>
      <c r="I9" s="20">
        <f>$C$3*SIN(I8/$F$2*2*PI()-PI()/2)+RAND()*0</f>
        <v/>
      </c>
      <c r="J9" s="20">
        <f>$C$3*SIN(J8/$F$2*2*PI()-PI()/2)+RAND()*0</f>
        <v/>
      </c>
      <c r="K9" s="20">
        <f>$C$3*SIN(K8/$F$2*2*PI()-PI()/2)+RAND()*0</f>
        <v/>
      </c>
      <c r="L9" s="20">
        <f>$C$3*SIN(L8/$F$2*2*PI()-PI()/2)+RAND()*0</f>
        <v/>
      </c>
      <c r="M9" s="20">
        <f>$C$3*SIN(M8/$F$2*2*PI()-PI()/2)+RAND()*0</f>
        <v/>
      </c>
      <c r="N9" s="20">
        <f>$C$3*SIN(N8/$F$2*2*PI()-PI()/2)+RAND()*0</f>
        <v/>
      </c>
      <c r="O9" s="20">
        <f>$C$3*SIN(O8/$F$2*2*PI()-PI()/2)+RAND()*0</f>
        <v/>
      </c>
      <c r="P9" s="20">
        <f>$C$3*SIN(P8/$F$2*2*PI()-PI()/2)+RAND()*0</f>
        <v/>
      </c>
      <c r="Q9" s="20">
        <f>$C$3*SIN(Q8/$F$2*2*PI()-PI()/2)+RAND()*0</f>
        <v/>
      </c>
      <c r="R9" s="20">
        <f>$C$3*SIN(R8/$F$2*2*PI()-PI()/2)+RAND()*0</f>
        <v/>
      </c>
      <c r="S9" s="20">
        <f>$C$3*SIN(S8/$F$2*2*PI()-PI()/2)+RAND()*0</f>
        <v/>
      </c>
      <c r="T9" s="20">
        <f>$C$3*SIN(T8/$F$2*2*PI()-PI()/2)+RAND()*0</f>
        <v/>
      </c>
      <c r="U9" s="20">
        <f>$C$3*SIN(U8/$F$2*2*PI()-PI()/2)+RAND()*0</f>
        <v/>
      </c>
      <c r="V9" s="20">
        <f>$C$3*SIN(V8/$F$2*2*PI()-PI()/2)+RAND()*0</f>
        <v/>
      </c>
      <c r="W9" s="20">
        <f>$C$3*SIN(W8/$F$2*2*PI()-PI()/2)+RAND()*0</f>
        <v/>
      </c>
      <c r="X9" s="20">
        <f>$C$3*SIN(X8/$F$2*2*PI()-PI()/2)+RAND()*0</f>
        <v/>
      </c>
      <c r="Y9" s="20">
        <f>$C$3*SIN(Y8/$F$2*2*PI()-PI()/2)+RAND()*0</f>
        <v/>
      </c>
      <c r="Z9" s="20">
        <f>$C$3*SIN(Z8/$F$2*2*PI()-PI()/2)+RAND()*0</f>
        <v/>
      </c>
      <c r="AA9" s="43" t="n"/>
      <c r="AB9" s="16" t="n"/>
      <c r="AC9" s="16" t="n"/>
    </row>
    <row r="10" ht="15.75" customHeight="1" s="55">
      <c r="A10" s="1" t="n"/>
      <c r="B10" s="16" t="inlineStr">
        <is>
          <t>B Selected</t>
        </is>
      </c>
      <c r="C10" s="44">
        <f>IF($C$4=1,C9,C7*$C$3)</f>
        <v/>
      </c>
      <c r="D10" s="44">
        <f>IF($C$4=1,D9,D7*$C$3)</f>
        <v/>
      </c>
      <c r="E10" s="44">
        <f>IF($C$4=1,E9,E7*$C$3)</f>
        <v/>
      </c>
      <c r="F10" s="44">
        <f>IF($C$4=1,F9,F7*$C$3)</f>
        <v/>
      </c>
      <c r="G10" s="44">
        <f>IF($C$4=1,G9,G7*$C$3)</f>
        <v/>
      </c>
      <c r="H10" s="44">
        <f>IF($C$4=1,H9,H7*$C$3)</f>
        <v/>
      </c>
      <c r="I10" s="44">
        <f>IF($C$4=1,I9,I7*$C$3)</f>
        <v/>
      </c>
      <c r="J10" s="44">
        <f>IF($C$4=1,J9,J7*$C$3)</f>
        <v/>
      </c>
      <c r="K10" s="44">
        <f>IF($C$4=1,K9,K7*$C$3)</f>
        <v/>
      </c>
      <c r="L10" s="44">
        <f>IF($C$4=1,L9,L7*$C$3)</f>
        <v/>
      </c>
      <c r="M10" s="44">
        <f>IF($C$4=1,M9,M7*$C$3)</f>
        <v/>
      </c>
      <c r="N10" s="44">
        <f>IF($C$4=1,N9,N7*$C$3)</f>
        <v/>
      </c>
      <c r="O10" s="44">
        <f>IF($C$4=1,O9,O7*$C$3)</f>
        <v/>
      </c>
      <c r="P10" s="44">
        <f>IF($C$4=1,P9,P7*$C$3)</f>
        <v/>
      </c>
      <c r="Q10" s="44">
        <f>IF($C$4=1,Q9,Q7*$C$3)</f>
        <v/>
      </c>
      <c r="R10" s="44">
        <f>IF($C$4=1,R9,R7*$C$3)</f>
        <v/>
      </c>
      <c r="S10" s="44">
        <f>IF($C$4=1,S9,S7*$C$3)</f>
        <v/>
      </c>
      <c r="T10" s="44">
        <f>IF($C$4=1,T9,T7*$C$3)</f>
        <v/>
      </c>
      <c r="U10" s="44">
        <f>IF($C$4=1,U9,U7*$C$3)</f>
        <v/>
      </c>
      <c r="V10" s="44">
        <f>IF($C$4=1,V9,V7*$C$3)</f>
        <v/>
      </c>
      <c r="W10" s="44">
        <f>IF($C$4=1,W9,W7*$C$3)</f>
        <v/>
      </c>
      <c r="X10" s="44">
        <f>IF($C$4=1,X9,X7*$C$3)</f>
        <v/>
      </c>
      <c r="Y10" s="44">
        <f>IF($C$4=1,Y9,Y7*$C$3)</f>
        <v/>
      </c>
      <c r="Z10" s="44">
        <f>IF($C$4=1,Z9,Z7*$C$3)</f>
        <v/>
      </c>
      <c r="AA10" s="16" t="n"/>
      <c r="AB10" s="16" t="n"/>
      <c r="AC10" s="16" t="n"/>
    </row>
    <row r="11" ht="15.75" customHeight="1" s="55">
      <c r="A11" s="1" t="n"/>
      <c r="B11" s="1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</row>
    <row r="12" ht="15.75" customHeight="1" s="55">
      <c r="A12" s="1" t="inlineStr">
        <is>
          <t>F feature</t>
        </is>
      </c>
      <c r="B12" s="16" t="inlineStr">
        <is>
          <t>B Feature</t>
        </is>
      </c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45" t="n"/>
      <c r="AA12" s="45" t="n"/>
      <c r="AB12" s="45" t="n"/>
      <c r="AC12" s="45" t="n"/>
    </row>
    <row r="13" ht="15.75" customHeight="1" s="55">
      <c r="A13" s="46">
        <f>LOG10(C2)</f>
        <v/>
      </c>
      <c r="B13" s="16">
        <f>LOG10(ABS(C10*1024/24))</f>
        <v/>
      </c>
      <c r="C13" s="16">
        <f>LOG10(ABS(D10*1024/24))</f>
        <v/>
      </c>
      <c r="D13" s="16">
        <f>LOG10(ABS(E10*1024/24))</f>
        <v/>
      </c>
      <c r="E13" s="16">
        <f>LOG10(ABS(F10*1024/24))</f>
        <v/>
      </c>
      <c r="F13" s="16">
        <f>LOG10(ABS(G10*1024/24))</f>
        <v/>
      </c>
      <c r="G13" s="16">
        <f>LOG10(ABS(H10*1024/24))</f>
        <v/>
      </c>
      <c r="H13" s="16">
        <f>LOG10(ABS(I10*1024/24))</f>
        <v/>
      </c>
      <c r="I13" s="16">
        <f>LOG10(ABS(J10*1024/24))</f>
        <v/>
      </c>
      <c r="J13" s="16">
        <f>LOG10(ABS(K10*1024/24))</f>
        <v/>
      </c>
      <c r="K13" s="16">
        <f>LOG10(ABS(L10*1024/24))</f>
        <v/>
      </c>
      <c r="L13" s="16">
        <f>LOG10(ABS(M10*1024/24))</f>
        <v/>
      </c>
      <c r="M13" s="16">
        <f>LOG10(ABS(N10*1024/24))</f>
        <v/>
      </c>
      <c r="N13" s="16">
        <f>LOG10(ABS(O10*1024/24))</f>
        <v/>
      </c>
      <c r="O13" s="16">
        <f>LOG10(ABS(P10*1024/24))</f>
        <v/>
      </c>
      <c r="P13" s="16">
        <f>LOG10(ABS(Q10*1024/24))</f>
        <v/>
      </c>
      <c r="Q13" s="16">
        <f>LOG10(ABS(R10*1024/24))</f>
        <v/>
      </c>
      <c r="R13" s="16">
        <f>LOG10(ABS(S10*1024/24))</f>
        <v/>
      </c>
      <c r="S13" s="16">
        <f>LOG10(ABS(T10*1024/24))</f>
        <v/>
      </c>
      <c r="T13" s="16">
        <f>LOG10(ABS(U10*1024/24))</f>
        <v/>
      </c>
      <c r="U13" s="16">
        <f>LOG10(ABS(V10*1024/24))</f>
        <v/>
      </c>
      <c r="V13" s="16">
        <f>LOG10(ABS(W10*1024/24))</f>
        <v/>
      </c>
      <c r="W13" s="16">
        <f>LOG10(ABS(X10*1024/24))</f>
        <v/>
      </c>
      <c r="X13" s="16">
        <f>LOG10(ABS(Y10*1024/24))</f>
        <v/>
      </c>
      <c r="Y13" s="16">
        <f>LOG10(ABS(Z10*1024/24))</f>
        <v/>
      </c>
      <c r="Z13" s="1" t="n">
        <v>1</v>
      </c>
      <c r="AA13" s="45" t="n">
        <v>0</v>
      </c>
      <c r="AB13" s="45" t="n">
        <v>0</v>
      </c>
      <c r="AC13" s="45" t="n">
        <v>0</v>
      </c>
    </row>
    <row r="14" ht="15.75" customHeight="1" s="55">
      <c r="A14" s="1" t="inlineStr">
        <is>
          <t>Input</t>
        </is>
      </c>
      <c r="B14" s="1" t="inlineStr">
        <is>
          <t>L1.W*X</t>
        </is>
      </c>
      <c r="C14" s="1" t="inlineStr">
        <is>
          <t>X+L1.offset</t>
        </is>
      </c>
      <c r="D14" s="1" t="inlineStr">
        <is>
          <t>relu(X)</t>
        </is>
      </c>
      <c r="E14" s="1" t="inlineStr">
        <is>
          <t>L2.W*X</t>
        </is>
      </c>
      <c r="F14" s="1" t="inlineStr">
        <is>
          <t>X+L2.offset</t>
        </is>
      </c>
      <c r="G14" s="1" t="inlineStr">
        <is>
          <t>relu(X)</t>
        </is>
      </c>
      <c r="H14" s="1" t="inlineStr">
        <is>
          <t>L3.W*X</t>
        </is>
      </c>
      <c r="I14" s="1" t="inlineStr">
        <is>
          <t>X+L3.offset</t>
        </is>
      </c>
      <c r="J14" s="1" t="inlineStr">
        <is>
          <t>relu(X)</t>
        </is>
      </c>
      <c r="K14" s="1" t="inlineStr">
        <is>
          <t>L4.W*X</t>
        </is>
      </c>
      <c r="L14" s="1" t="inlineStr">
        <is>
          <t>X+L4.off</t>
        </is>
      </c>
      <c r="M14" s="1" t="n"/>
      <c r="N14" s="1" t="inlineStr">
        <is>
          <t>Core Loss(W/m)</t>
        </is>
      </c>
      <c r="O14" s="1" t="inlineStr">
        <is>
          <t>Core Loss(kW/m^3)</t>
        </is>
      </c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45" t="n"/>
    </row>
    <row r="15" ht="15.75" customHeight="1" s="55">
      <c r="A15" s="24">
        <f t="array" ref="A15:A43">TRANSPOSE(A13:AC13)</f>
        <v/>
      </c>
      <c r="B15" s="24">
        <f t="array" ref="B15:B43">MMULT(L1W!A1:AC29,A15:A43)</f>
        <v/>
      </c>
      <c r="C15" s="24">
        <f>B15+L1off!A1</f>
        <v/>
      </c>
      <c r="D15" s="24">
        <f>MAX(C15,0)</f>
        <v/>
      </c>
      <c r="E15" s="24">
        <f t="array" ref="E15:E29">MMULT(L2W!A1:AC15,' CoreLoss(25)'!D15:D43)</f>
        <v/>
      </c>
      <c r="F15" s="24">
        <f>E15+L2off!A1</f>
        <v/>
      </c>
      <c r="G15" s="24">
        <f>MAX(F15,0)</f>
        <v/>
      </c>
      <c r="H15" s="24">
        <f t="array" ref="H15:H29">MMULT(L3W!A1:O15,' CoreLoss(25)'!G15:G29)</f>
        <v/>
      </c>
      <c r="I15" s="24">
        <f>H15+L3off!A1</f>
        <v/>
      </c>
      <c r="J15" s="24">
        <f>MAX(I15,0)</f>
        <v/>
      </c>
      <c r="K15" s="24">
        <f t="array" ref="K15">MMULT(L4W!A1:O1,' CoreLoss(25)'!J15:J29)</f>
        <v/>
      </c>
      <c r="L15" s="46">
        <f>K15+L4off!A1</f>
        <v/>
      </c>
      <c r="M15" s="24" t="n"/>
      <c r="N15" s="24">
        <f>10^L15</f>
        <v/>
      </c>
      <c r="O15" s="47">
        <f>N15/1000</f>
        <v/>
      </c>
      <c r="P15" s="48" t="n"/>
      <c r="Q15" s="49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.75" customHeight="1" s="55">
      <c r="A16" s="24">
        <f/>
        <v/>
      </c>
      <c r="B16" s="24">
        <f/>
        <v/>
      </c>
      <c r="C16" s="24">
        <f>B16+L1off!A2</f>
        <v/>
      </c>
      <c r="D16" s="24">
        <f>MAX(C16,0)</f>
        <v/>
      </c>
      <c r="E16" s="24">
        <f/>
        <v/>
      </c>
      <c r="F16" s="24">
        <f>E16+L2off!A2</f>
        <v/>
      </c>
      <c r="G16" s="24">
        <f>MAX(F16,0)</f>
        <v/>
      </c>
      <c r="H16" s="24">
        <f/>
        <v/>
      </c>
      <c r="I16" s="24">
        <f>H16+L3off!A2</f>
        <v/>
      </c>
      <c r="J16" s="24">
        <f>MAX(I16,0)</f>
        <v/>
      </c>
      <c r="K16" s="24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</row>
    <row r="17" ht="15.75" customHeight="1" s="55">
      <c r="A17" s="24">
        <f/>
        <v/>
      </c>
      <c r="B17" s="24">
        <f/>
        <v/>
      </c>
      <c r="C17" s="24">
        <f>B17+L1off!A3</f>
        <v/>
      </c>
      <c r="D17" s="24">
        <f>MAX(C17,0)</f>
        <v/>
      </c>
      <c r="E17" s="24">
        <f/>
        <v/>
      </c>
      <c r="F17" s="24">
        <f>E17+L2off!A3</f>
        <v/>
      </c>
      <c r="G17" s="24">
        <f>MAX(F17,0)</f>
        <v/>
      </c>
      <c r="H17" s="24">
        <f/>
        <v/>
      </c>
      <c r="I17" s="24">
        <f>H17+L3off!A3</f>
        <v/>
      </c>
      <c r="J17" s="24">
        <f>MAX(I17,0)</f>
        <v/>
      </c>
      <c r="K17" s="24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</row>
    <row r="18" ht="15.75" customHeight="1" s="55">
      <c r="A18" s="24">
        <f/>
        <v/>
      </c>
      <c r="B18" s="24">
        <f/>
        <v/>
      </c>
      <c r="C18" s="24">
        <f>B18+L1off!A4</f>
        <v/>
      </c>
      <c r="D18" s="24">
        <f>MAX(C18,0)</f>
        <v/>
      </c>
      <c r="E18" s="24">
        <f/>
        <v/>
      </c>
      <c r="F18" s="24">
        <f>E18+L2off!A4</f>
        <v/>
      </c>
      <c r="G18" s="24">
        <f>MAX(F18,0)</f>
        <v/>
      </c>
      <c r="H18" s="24">
        <f/>
        <v/>
      </c>
      <c r="I18" s="24">
        <f>H18+L3off!A4</f>
        <v/>
      </c>
      <c r="J18" s="24">
        <f>MAX(I18,0)</f>
        <v/>
      </c>
      <c r="K18" s="24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</row>
    <row r="19" ht="15.75" customHeight="1" s="55">
      <c r="A19" s="24">
        <f/>
        <v/>
      </c>
      <c r="B19" s="24">
        <f/>
        <v/>
      </c>
      <c r="C19" s="24">
        <f>B19+L1off!A5</f>
        <v/>
      </c>
      <c r="D19" s="24">
        <f>MAX(C19,0)</f>
        <v/>
      </c>
      <c r="E19" s="24">
        <f/>
        <v/>
      </c>
      <c r="F19" s="24">
        <f>E19+L2off!A5</f>
        <v/>
      </c>
      <c r="G19" s="24">
        <f>MAX(F19,0)</f>
        <v/>
      </c>
      <c r="H19" s="24">
        <f/>
        <v/>
      </c>
      <c r="I19" s="24">
        <f>H19+L3off!A5</f>
        <v/>
      </c>
      <c r="J19" s="24">
        <f>MAX(I19,0)</f>
        <v/>
      </c>
      <c r="K19" s="24" t="n"/>
      <c r="L19" s="1" t="n"/>
      <c r="M19" s="1" t="inlineStr">
        <is>
          <t>-</t>
        </is>
      </c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</row>
    <row r="20" ht="15.75" customHeight="1" s="55">
      <c r="A20" s="24">
        <f/>
        <v/>
      </c>
      <c r="B20" s="24">
        <f/>
        <v/>
      </c>
      <c r="C20" s="24">
        <f>B20+L1off!A6</f>
        <v/>
      </c>
      <c r="D20" s="24">
        <f>MAX(C20,0)</f>
        <v/>
      </c>
      <c r="E20" s="24">
        <f/>
        <v/>
      </c>
      <c r="F20" s="24">
        <f>E20+L2off!A6</f>
        <v/>
      </c>
      <c r="G20" s="24">
        <f>MAX(F20,0)</f>
        <v/>
      </c>
      <c r="H20" s="24">
        <f/>
        <v/>
      </c>
      <c r="I20" s="24">
        <f>H20+L3off!A6</f>
        <v/>
      </c>
      <c r="J20" s="24">
        <f>MAX(I20,0)</f>
        <v/>
      </c>
      <c r="K20" s="24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</row>
    <row r="21" ht="15.75" customHeight="1" s="55">
      <c r="A21" s="24">
        <f/>
        <v/>
      </c>
      <c r="B21" s="24">
        <f/>
        <v/>
      </c>
      <c r="C21" s="24">
        <f>B21+L1off!A7</f>
        <v/>
      </c>
      <c r="D21" s="24">
        <f>MAX(C21,0)</f>
        <v/>
      </c>
      <c r="E21" s="24">
        <f/>
        <v/>
      </c>
      <c r="F21" s="24">
        <f>E21+L2off!A7</f>
        <v/>
      </c>
      <c r="G21" s="24">
        <f>MAX(F21,0)</f>
        <v/>
      </c>
      <c r="H21" s="24">
        <f/>
        <v/>
      </c>
      <c r="I21" s="24">
        <f>H21+L3off!A7</f>
        <v/>
      </c>
      <c r="J21" s="24">
        <f>MAX(I21,0)</f>
        <v/>
      </c>
      <c r="K21" s="24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</row>
    <row r="22" ht="15.75" customHeight="1" s="55">
      <c r="A22" s="24">
        <f/>
        <v/>
      </c>
      <c r="B22" s="24">
        <f/>
        <v/>
      </c>
      <c r="C22" s="24">
        <f>B22+L1off!A8</f>
        <v/>
      </c>
      <c r="D22" s="24">
        <f>MAX(C22,0)</f>
        <v/>
      </c>
      <c r="E22" s="24">
        <f/>
        <v/>
      </c>
      <c r="F22" s="24">
        <f>E22+L2off!A8</f>
        <v/>
      </c>
      <c r="G22" s="24">
        <f>MAX(F22,0)</f>
        <v/>
      </c>
      <c r="H22" s="24">
        <f/>
        <v/>
      </c>
      <c r="I22" s="24">
        <f>H22+L3off!A8</f>
        <v/>
      </c>
      <c r="J22" s="24">
        <f>MAX(I22,0)</f>
        <v/>
      </c>
      <c r="K22" s="24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</row>
    <row r="23" ht="15.75" customHeight="1" s="55">
      <c r="A23" s="24">
        <f/>
        <v/>
      </c>
      <c r="B23" s="24">
        <f/>
        <v/>
      </c>
      <c r="C23" s="24">
        <f>B23+L1off!A9</f>
        <v/>
      </c>
      <c r="D23" s="24">
        <f>MAX(C23,0)</f>
        <v/>
      </c>
      <c r="E23" s="24">
        <f/>
        <v/>
      </c>
      <c r="F23" s="24">
        <f>E23+L2off!A9</f>
        <v/>
      </c>
      <c r="G23" s="24">
        <f>MAX(F23,0)</f>
        <v/>
      </c>
      <c r="H23" s="24">
        <f/>
        <v/>
      </c>
      <c r="I23" s="24">
        <f>H23+L3off!A9</f>
        <v/>
      </c>
      <c r="J23" s="24">
        <f>MAX(I23,0)</f>
        <v/>
      </c>
      <c r="K23" s="24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</row>
    <row r="24" ht="15.75" customHeight="1" s="55">
      <c r="A24" s="24">
        <f/>
        <v/>
      </c>
      <c r="B24" s="24">
        <f/>
        <v/>
      </c>
      <c r="C24" s="24">
        <f>B24+L1off!A10</f>
        <v/>
      </c>
      <c r="D24" s="24">
        <f>MAX(C24,0)</f>
        <v/>
      </c>
      <c r="E24" s="24">
        <f/>
        <v/>
      </c>
      <c r="F24" s="24">
        <f>E24+L2off!A10</f>
        <v/>
      </c>
      <c r="G24" s="24">
        <f>MAX(F24,0)</f>
        <v/>
      </c>
      <c r="H24" s="24">
        <f/>
        <v/>
      </c>
      <c r="I24" s="24">
        <f>H24+L3off!A10</f>
        <v/>
      </c>
      <c r="J24" s="24">
        <f>MAX(I24,0)</f>
        <v/>
      </c>
      <c r="K24" s="24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.75" customHeight="1" s="55">
      <c r="A25" s="24">
        <f/>
        <v/>
      </c>
      <c r="B25" s="24">
        <f/>
        <v/>
      </c>
      <c r="C25" s="24">
        <f>B25+L1off!A11</f>
        <v/>
      </c>
      <c r="D25" s="24">
        <f>MAX(C25,0)</f>
        <v/>
      </c>
      <c r="E25" s="24">
        <f/>
        <v/>
      </c>
      <c r="F25" s="24">
        <f>E25+L2off!A11</f>
        <v/>
      </c>
      <c r="G25" s="24">
        <f>MAX(F25,0)</f>
        <v/>
      </c>
      <c r="H25" s="24">
        <f/>
        <v/>
      </c>
      <c r="I25" s="24">
        <f>H25+L3off!A11</f>
        <v/>
      </c>
      <c r="J25" s="24">
        <f>MAX(I25,0)</f>
        <v/>
      </c>
      <c r="K25" s="24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</row>
    <row r="26" ht="15.75" customHeight="1" s="55">
      <c r="A26" s="24">
        <f/>
        <v/>
      </c>
      <c r="B26" s="24">
        <f/>
        <v/>
      </c>
      <c r="C26" s="24">
        <f>B26+L1off!A12</f>
        <v/>
      </c>
      <c r="D26" s="24">
        <f>MAX(C26,0)</f>
        <v/>
      </c>
      <c r="E26" s="24">
        <f/>
        <v/>
      </c>
      <c r="F26" s="24">
        <f>E26+L2off!A12</f>
        <v/>
      </c>
      <c r="G26" s="24">
        <f>MAX(F26,0)</f>
        <v/>
      </c>
      <c r="H26" s="24">
        <f/>
        <v/>
      </c>
      <c r="I26" s="24">
        <f>H26+L3off!A12</f>
        <v/>
      </c>
      <c r="J26" s="24">
        <f>MAX(I26,0)</f>
        <v/>
      </c>
      <c r="K26" s="24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</row>
    <row r="27" ht="15.75" customHeight="1" s="55">
      <c r="A27" s="24">
        <f/>
        <v/>
      </c>
      <c r="B27" s="24">
        <f/>
        <v/>
      </c>
      <c r="C27" s="24">
        <f>B27+L1off!A13</f>
        <v/>
      </c>
      <c r="D27" s="24">
        <f>MAX(C27,0)</f>
        <v/>
      </c>
      <c r="E27" s="24">
        <f/>
        <v/>
      </c>
      <c r="F27" s="24">
        <f>E27+L2off!A13</f>
        <v/>
      </c>
      <c r="G27" s="24">
        <f>MAX(F27,0)</f>
        <v/>
      </c>
      <c r="H27" s="24">
        <f/>
        <v/>
      </c>
      <c r="I27" s="24">
        <f>H27+L3off!A13</f>
        <v/>
      </c>
      <c r="J27" s="24">
        <f>MAX(I27,0)</f>
        <v/>
      </c>
      <c r="K27" s="24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</row>
    <row r="28" ht="15.75" customHeight="1" s="55">
      <c r="A28" s="24">
        <f/>
        <v/>
      </c>
      <c r="B28" s="24">
        <f/>
        <v/>
      </c>
      <c r="C28" s="24">
        <f>B28+L1off!A14</f>
        <v/>
      </c>
      <c r="D28" s="24">
        <f>MAX(C28,0)</f>
        <v/>
      </c>
      <c r="E28" s="24">
        <f/>
        <v/>
      </c>
      <c r="F28" s="24">
        <f>E28+L2off!A14</f>
        <v/>
      </c>
      <c r="G28" s="24">
        <f>MAX(F28,0)</f>
        <v/>
      </c>
      <c r="H28" s="24">
        <f/>
        <v/>
      </c>
      <c r="I28" s="24">
        <f>H28+L3off!A14</f>
        <v/>
      </c>
      <c r="J28" s="24">
        <f>MAX(I28,0)</f>
        <v/>
      </c>
      <c r="K28" s="24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</row>
    <row r="29" ht="15.75" customHeight="1" s="55">
      <c r="A29" s="24">
        <f/>
        <v/>
      </c>
      <c r="B29" s="24">
        <f/>
        <v/>
      </c>
      <c r="C29" s="24">
        <f>B29+L1off!A15</f>
        <v/>
      </c>
      <c r="D29" s="24">
        <f>MAX(C29,0)</f>
        <v/>
      </c>
      <c r="E29" s="24">
        <f/>
        <v/>
      </c>
      <c r="F29" s="24">
        <f>E29+L2off!A15</f>
        <v/>
      </c>
      <c r="G29" s="24">
        <f>MAX(F29,0)</f>
        <v/>
      </c>
      <c r="H29" s="24">
        <f/>
        <v/>
      </c>
      <c r="I29" s="24">
        <f>H29+L3off!A15</f>
        <v/>
      </c>
      <c r="J29" s="24">
        <f>MAX(I29,0)</f>
        <v/>
      </c>
      <c r="K29" s="24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</row>
    <row r="30" ht="15.75" customHeight="1" s="55">
      <c r="A30" s="24">
        <f/>
        <v/>
      </c>
      <c r="B30" s="24">
        <f/>
        <v/>
      </c>
      <c r="C30" s="24">
        <f>B30+L1off!A16</f>
        <v/>
      </c>
      <c r="D30" s="24">
        <f>MAX(C30,0)</f>
        <v/>
      </c>
      <c r="E30" s="24" t="n"/>
      <c r="F30" s="24" t="n"/>
      <c r="G30" s="24" t="n"/>
      <c r="H30" s="24" t="n"/>
      <c r="I30" s="24" t="n"/>
      <c r="J30" s="24" t="n"/>
      <c r="K30" s="24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</row>
    <row r="31" ht="15.75" customHeight="1" s="55">
      <c r="A31" s="24">
        <f/>
        <v/>
      </c>
      <c r="B31" s="24">
        <f/>
        <v/>
      </c>
      <c r="C31" s="24">
        <f>B31+L1off!A17</f>
        <v/>
      </c>
      <c r="D31" s="24">
        <f>MAX(C31,0)</f>
        <v/>
      </c>
      <c r="E31" s="24" t="n"/>
      <c r="F31" s="24" t="n"/>
      <c r="G31" s="24" t="n"/>
      <c r="H31" s="24" t="n"/>
      <c r="I31" s="24" t="n"/>
      <c r="J31" s="24" t="n"/>
      <c r="K31" s="24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</row>
    <row r="32" ht="15.75" customHeight="1" s="55">
      <c r="A32" s="24">
        <f/>
        <v/>
      </c>
      <c r="B32" s="24">
        <f/>
        <v/>
      </c>
      <c r="C32" s="24">
        <f>B32+L1off!A18</f>
        <v/>
      </c>
      <c r="D32" s="24">
        <f>MAX(C32,0)</f>
        <v/>
      </c>
      <c r="E32" s="24" t="n"/>
      <c r="F32" s="24" t="n"/>
      <c r="G32" s="24" t="n"/>
      <c r="H32" s="24" t="n"/>
      <c r="I32" s="24" t="n"/>
      <c r="J32" s="24" t="n"/>
      <c r="K32" s="24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5.75" customHeight="1" s="55">
      <c r="A33" s="24">
        <f/>
        <v/>
      </c>
      <c r="B33" s="24">
        <f/>
        <v/>
      </c>
      <c r="C33" s="24">
        <f>B33+L1off!A19</f>
        <v/>
      </c>
      <c r="D33" s="24">
        <f>MAX(C33,0)</f>
        <v/>
      </c>
      <c r="E33" s="24" t="n"/>
      <c r="F33" s="24" t="n"/>
      <c r="G33" s="24" t="n"/>
      <c r="H33" s="24" t="n"/>
      <c r="I33" s="24" t="n"/>
      <c r="J33" s="24" t="n"/>
      <c r="K33" s="24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</row>
    <row r="34" ht="15.75" customHeight="1" s="55">
      <c r="A34" s="24">
        <f/>
        <v/>
      </c>
      <c r="B34" s="24">
        <f/>
        <v/>
      </c>
      <c r="C34" s="24">
        <f>B34+L1off!A20</f>
        <v/>
      </c>
      <c r="D34" s="24">
        <f>MAX(C34,0)</f>
        <v/>
      </c>
      <c r="E34" s="24" t="n"/>
      <c r="F34" s="24" t="n"/>
      <c r="G34" s="24" t="n"/>
      <c r="H34" s="24" t="n"/>
      <c r="I34" s="24" t="n"/>
      <c r="J34" s="24" t="n"/>
      <c r="K34" s="24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</row>
    <row r="35" ht="15.75" customHeight="1" s="55">
      <c r="A35" s="24">
        <f/>
        <v/>
      </c>
      <c r="B35" s="24">
        <f/>
        <v/>
      </c>
      <c r="C35" s="24">
        <f>B35+L1off!A21</f>
        <v/>
      </c>
      <c r="D35" s="24">
        <f>MAX(C35,0)</f>
        <v/>
      </c>
      <c r="E35" s="24" t="n"/>
      <c r="F35" s="24" t="n"/>
      <c r="G35" s="24" t="n"/>
      <c r="H35" s="24" t="n"/>
      <c r="I35" s="24" t="n"/>
      <c r="J35" s="24" t="n"/>
      <c r="K35" s="24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</row>
    <row r="36" ht="15.75" customHeight="1" s="55">
      <c r="A36" s="24">
        <f/>
        <v/>
      </c>
      <c r="B36" s="24">
        <f/>
        <v/>
      </c>
      <c r="C36" s="24">
        <f>B36+L1off!A22</f>
        <v/>
      </c>
      <c r="D36" s="24">
        <f>MAX(C36,0)</f>
        <v/>
      </c>
      <c r="E36" s="24" t="n"/>
      <c r="F36" s="24" t="n"/>
      <c r="G36" s="24" t="n"/>
      <c r="H36" s="24" t="n"/>
      <c r="I36" s="24" t="n"/>
      <c r="J36" s="24" t="n"/>
      <c r="K36" s="24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</row>
    <row r="37" ht="15.75" customHeight="1" s="55">
      <c r="A37" s="24">
        <f/>
        <v/>
      </c>
      <c r="B37" s="24">
        <f/>
        <v/>
      </c>
      <c r="C37" s="24">
        <f>B37+L1off!A23</f>
        <v/>
      </c>
      <c r="D37" s="24">
        <f>MAX(C37,0)</f>
        <v/>
      </c>
      <c r="E37" s="24" t="n"/>
      <c r="F37" s="24" t="n"/>
      <c r="G37" s="24" t="n"/>
      <c r="H37" s="24" t="n"/>
      <c r="I37" s="24" t="n"/>
      <c r="J37" s="24" t="n"/>
      <c r="K37" s="24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</row>
    <row r="38" ht="15.75" customHeight="1" s="55">
      <c r="A38" s="24">
        <f/>
        <v/>
      </c>
      <c r="B38" s="24">
        <f/>
        <v/>
      </c>
      <c r="C38" s="24">
        <f>B38+L1off!A24</f>
        <v/>
      </c>
      <c r="D38" s="24">
        <f>MAX(C38,0)</f>
        <v/>
      </c>
      <c r="E38" s="24" t="n"/>
      <c r="F38" s="24" t="n"/>
      <c r="G38" s="24" t="n"/>
      <c r="H38" s="24" t="n"/>
      <c r="I38" s="24" t="n"/>
      <c r="J38" s="24" t="n"/>
      <c r="K38" s="24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</row>
    <row r="39" ht="15.75" customHeight="1" s="55">
      <c r="A39" s="24">
        <f/>
        <v/>
      </c>
      <c r="B39" s="24">
        <f/>
        <v/>
      </c>
      <c r="C39" s="24">
        <f>B39+L1off!A25</f>
        <v/>
      </c>
      <c r="D39" s="24">
        <f>MAX(C39,0)</f>
        <v/>
      </c>
      <c r="E39" s="24" t="n"/>
      <c r="F39" s="24" t="n"/>
      <c r="G39" s="24" t="n"/>
      <c r="H39" s="24" t="n"/>
      <c r="I39" s="24" t="n"/>
      <c r="J39" s="24" t="n"/>
      <c r="K39" s="24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</row>
    <row r="40" ht="15.75" customHeight="1" s="55">
      <c r="A40" s="24" t="n">
        <v>1</v>
      </c>
      <c r="B40" s="24">
        <f/>
        <v/>
      </c>
      <c r="C40" s="24">
        <f>B40+L1off!A26</f>
        <v/>
      </c>
      <c r="D40" s="24">
        <f>MAX(C40,0)</f>
        <v/>
      </c>
      <c r="E40" s="24" t="n"/>
      <c r="F40" s="24" t="n"/>
      <c r="G40" s="24" t="n"/>
      <c r="H40" s="24" t="n"/>
      <c r="I40" s="24" t="n"/>
      <c r="J40" s="24" t="n"/>
      <c r="K40" s="24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</row>
    <row r="41" ht="15.75" customHeight="1" s="55">
      <c r="A41" s="24" t="n">
        <v>0</v>
      </c>
      <c r="B41" s="24">
        <f/>
        <v/>
      </c>
      <c r="C41" s="24">
        <f>B41+L1off!A27</f>
        <v/>
      </c>
      <c r="D41" s="24">
        <f>MAX(C41,0)</f>
        <v/>
      </c>
      <c r="E41" s="24" t="n"/>
      <c r="F41" s="24" t="n"/>
      <c r="G41" s="24" t="n"/>
      <c r="H41" s="24" t="n"/>
      <c r="I41" s="24" t="n"/>
      <c r="J41" s="24" t="n"/>
      <c r="K41" s="24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</row>
    <row r="42" ht="15.75" customHeight="1" s="55">
      <c r="A42" s="24" t="n">
        <v>0</v>
      </c>
      <c r="B42" s="24">
        <f/>
        <v/>
      </c>
      <c r="C42" s="24">
        <f>B42+L1off!A28</f>
        <v/>
      </c>
      <c r="D42" s="24">
        <f>MAX(C42,0)</f>
        <v/>
      </c>
      <c r="E42" s="24" t="n"/>
      <c r="F42" s="24" t="n"/>
      <c r="G42" s="24" t="n"/>
      <c r="H42" s="24" t="n"/>
      <c r="I42" s="24" t="n"/>
      <c r="J42" s="24" t="n"/>
      <c r="K42" s="24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</row>
    <row r="43" ht="15.75" customHeight="1" s="55">
      <c r="A43" s="24" t="n">
        <v>0</v>
      </c>
      <c r="B43" s="24">
        <f/>
        <v/>
      </c>
      <c r="C43" s="24">
        <f>B43+L1off!A29</f>
        <v/>
      </c>
      <c r="D43" s="24">
        <f>MAX(C43,0)</f>
        <v/>
      </c>
      <c r="E43" s="24" t="n"/>
      <c r="F43" s="24" t="n"/>
      <c r="G43" s="24" t="n"/>
      <c r="H43" s="24" t="n"/>
      <c r="I43" s="24" t="n"/>
      <c r="J43" s="24" t="n"/>
      <c r="K43" s="24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</row>
    <row r="44" ht="15.75" customHeight="1" s="55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</row>
    <row r="45" ht="15.75" customHeight="1" s="5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</row>
    <row r="46" ht="15.75" customHeight="1" s="55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</row>
    <row r="47" ht="15.75" customHeight="1" s="55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</row>
    <row r="48" ht="15.75" customHeight="1" s="55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</row>
    <row r="49" ht="15.75" customHeight="1" s="55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</row>
    <row r="50" ht="15.75" customHeight="1" s="55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</row>
    <row r="51" ht="15.75" customHeight="1" s="55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</row>
    <row r="52" ht="15.75" customHeight="1" s="55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</row>
    <row r="53" ht="15.75" customHeight="1" s="55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</row>
    <row r="54" ht="15.75" customHeight="1" s="55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</row>
    <row r="55" ht="15.75" customHeight="1" s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</row>
    <row r="56" ht="15.75" customHeight="1" s="55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</row>
    <row r="57" ht="15.75" customHeight="1" s="55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</row>
    <row r="58" ht="15.75" customHeight="1" s="55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</row>
    <row r="59" ht="15.75" customHeight="1" s="55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</row>
    <row r="60" ht="15.75" customHeight="1" s="55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</row>
    <row r="61" ht="15.75" customHeight="1" s="55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</row>
    <row r="62" ht="15.75" customHeight="1" s="55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</row>
    <row r="63" ht="15.75" customHeight="1" s="55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</row>
    <row r="64" ht="15.75" customHeight="1" s="55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</row>
    <row r="65" ht="15.75" customHeight="1" s="5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</row>
    <row r="66" ht="15.75" customHeight="1" s="55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</row>
    <row r="67" ht="15.75" customHeight="1" s="55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</row>
    <row r="68" ht="15.75" customHeight="1" s="55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</row>
    <row r="69" ht="15.75" customHeight="1" s="55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</row>
    <row r="70" ht="15.75" customHeight="1" s="55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</row>
    <row r="71" ht="15.75" customHeight="1" s="55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</row>
    <row r="72" ht="15.75" customHeight="1" s="55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</row>
    <row r="73" ht="15.75" customHeight="1" s="55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</row>
    <row r="74" ht="15.75" customHeight="1" s="55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</row>
    <row r="75" ht="15.75" customHeight="1" s="5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</row>
    <row r="76" ht="15.75" customHeight="1" s="55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</row>
    <row r="77" ht="15.75" customHeight="1" s="55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</row>
    <row r="78" ht="15.75" customHeight="1" s="55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</row>
    <row r="79" ht="15.75" customHeight="1" s="55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</row>
    <row r="80" ht="15.75" customHeight="1" s="55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</row>
    <row r="81" ht="15.75" customHeight="1" s="55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</row>
    <row r="82" ht="15.75" customHeight="1" s="55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</row>
    <row r="83" ht="15.75" customHeight="1" s="55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</row>
    <row r="84" ht="15.75" customHeight="1" s="55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</row>
    <row r="85" ht="15.75" customHeight="1" s="5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</row>
    <row r="86" ht="15.75" customHeight="1" s="55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</row>
    <row r="87" ht="15.75" customHeight="1" s="55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</row>
    <row r="88" ht="15.75" customHeight="1" s="55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</row>
    <row r="89" ht="15.75" customHeight="1" s="55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</row>
    <row r="90" ht="15.75" customHeight="1" s="55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</row>
    <row r="91" ht="15.75" customHeight="1" s="55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</row>
    <row r="92" ht="15.75" customHeight="1" s="55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</row>
    <row r="93" ht="15.75" customHeight="1" s="55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</row>
    <row r="94" ht="15.75" customHeight="1" s="55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</row>
    <row r="95" ht="15.75" customHeight="1" s="5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</row>
    <row r="96" ht="15.75" customHeight="1" s="55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</row>
    <row r="97" ht="15.75" customHeight="1" s="55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</row>
    <row r="98" ht="15.75" customHeight="1" s="55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</row>
    <row r="99" ht="15.75" customHeight="1" s="55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</row>
    <row r="100" ht="15.75" customHeight="1" s="55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</row>
    <row r="101" ht="15.75" customHeight="1" s="55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</row>
    <row r="102" ht="15.75" customHeight="1" s="55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</row>
    <row r="103" ht="15.75" customHeight="1" s="55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</row>
    <row r="104" ht="15.75" customHeight="1" s="55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</row>
    <row r="105" ht="15.75" customHeight="1" s="5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</row>
    <row r="106" ht="15.75" customHeight="1" s="55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</row>
    <row r="107" ht="15.75" customHeight="1" s="55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</row>
    <row r="108" ht="15.75" customHeight="1" s="55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</row>
    <row r="109" ht="15.75" customHeight="1" s="55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</row>
    <row r="110" ht="15.75" customHeight="1" s="55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</row>
    <row r="111" ht="15.75" customHeight="1" s="55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</row>
    <row r="112" ht="15.75" customHeight="1" s="55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</row>
    <row r="113" ht="15.75" customHeight="1" s="55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</row>
    <row r="114" ht="15.75" customHeight="1" s="55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</row>
    <row r="115" ht="15.75" customHeight="1" s="5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</row>
    <row r="116" ht="15.75" customHeight="1" s="55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</row>
    <row r="117" ht="15.75" customHeight="1" s="55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</row>
    <row r="118" ht="15.75" customHeight="1" s="55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</row>
    <row r="119" ht="15.75" customHeight="1" s="55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</row>
    <row r="120" ht="15.75" customHeight="1" s="55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</row>
    <row r="121" ht="15.75" customHeight="1" s="55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</row>
    <row r="122" ht="15.75" customHeight="1" s="55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</row>
    <row r="123" ht="15.75" customHeight="1" s="55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</row>
    <row r="124" ht="15.75" customHeight="1" s="55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</row>
    <row r="125" ht="15.75" customHeight="1" s="5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</row>
    <row r="126" ht="15.75" customHeight="1" s="55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</row>
    <row r="127" ht="15.75" customHeight="1" s="55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</row>
    <row r="128" ht="15.75" customHeight="1" s="55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</row>
    <row r="129" ht="15.75" customHeight="1" s="55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</row>
    <row r="130" ht="15.75" customHeight="1" s="55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</row>
    <row r="131" ht="15.75" customHeight="1" s="55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</row>
    <row r="132" ht="15.75" customHeight="1" s="55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</row>
    <row r="133" ht="15.75" customHeight="1" s="55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</row>
    <row r="134" ht="15.75" customHeight="1" s="55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</row>
    <row r="135" ht="15.75" customHeight="1" s="5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</row>
    <row r="136" ht="15.75" customHeight="1" s="55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</row>
    <row r="137" ht="15.75" customHeight="1" s="55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</row>
    <row r="138" ht="15.75" customHeight="1" s="55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</row>
    <row r="139" ht="15.75" customHeight="1" s="55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</row>
    <row r="140" ht="15.75" customHeight="1" s="55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</row>
    <row r="141" ht="15.75" customHeight="1" s="55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</row>
    <row r="142" ht="15.75" customHeight="1" s="55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</row>
    <row r="143" ht="15.75" customHeight="1" s="55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</row>
    <row r="144" ht="15.75" customHeight="1" s="55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</row>
    <row r="145" ht="15.75" customHeight="1" s="5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</row>
    <row r="146" ht="15.75" customHeight="1" s="55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</row>
    <row r="147" ht="15.75" customHeight="1" s="55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</row>
    <row r="148" ht="15.75" customHeight="1" s="55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</row>
    <row r="149" ht="15.75" customHeight="1" s="55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</row>
    <row r="150" ht="15.75" customHeight="1" s="55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</row>
    <row r="151" ht="15.75" customHeight="1" s="55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</row>
    <row r="152" ht="15.75" customHeight="1" s="55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</row>
    <row r="153" ht="15.75" customHeight="1" s="55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</row>
    <row r="154" ht="15.75" customHeight="1" s="55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</row>
    <row r="155" ht="15.75" customHeight="1" s="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</row>
    <row r="156" ht="15.75" customHeight="1" s="55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</row>
    <row r="157" ht="15.75" customHeight="1" s="55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</row>
    <row r="158" ht="15.75" customHeight="1" s="55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</row>
    <row r="159" ht="15.75" customHeight="1" s="55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</row>
    <row r="160" ht="15.75" customHeight="1" s="55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</row>
    <row r="161" ht="15.75" customHeight="1" s="55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</row>
    <row r="162" ht="15.75" customHeight="1" s="55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</row>
    <row r="163" ht="15.75" customHeight="1" s="55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</row>
    <row r="164" ht="15.75" customHeight="1" s="55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</row>
    <row r="165" ht="15.75" customHeight="1" s="5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</row>
    <row r="166" ht="15.75" customHeight="1" s="55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</row>
    <row r="167" ht="15.75" customHeight="1" s="55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</row>
    <row r="168" ht="15.75" customHeight="1" s="55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</row>
    <row r="169" ht="15.75" customHeight="1" s="55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</row>
    <row r="170" ht="15.75" customHeight="1" s="55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</row>
    <row r="171" ht="15.75" customHeight="1" s="55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</row>
    <row r="172" ht="15.75" customHeight="1" s="55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</row>
    <row r="173" ht="15.75" customHeight="1" s="55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</row>
    <row r="174" ht="15.75" customHeight="1" s="55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</row>
    <row r="175" ht="15.75" customHeight="1" s="5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</row>
    <row r="176" ht="15.75" customHeight="1" s="55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</row>
    <row r="177" ht="15.75" customHeight="1" s="55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</row>
    <row r="178" ht="15.75" customHeight="1" s="55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</row>
    <row r="179" ht="15.75" customHeight="1" s="55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</row>
    <row r="180" ht="15.75" customHeight="1" s="55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</row>
    <row r="181" ht="15.75" customHeight="1" s="55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</row>
    <row r="182" ht="15.75" customHeight="1" s="55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</row>
    <row r="183" ht="15.75" customHeight="1" s="55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</row>
    <row r="184" ht="15.75" customHeight="1" s="55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</row>
    <row r="185" ht="15.75" customHeight="1" s="5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</row>
    <row r="186" ht="15.75" customHeight="1" s="55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</row>
    <row r="187" ht="15.75" customHeight="1" s="55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</row>
    <row r="188" ht="15.75" customHeight="1" s="55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</row>
    <row r="189" ht="15.75" customHeight="1" s="55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</row>
    <row r="190" ht="15.75" customHeight="1" s="55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</row>
    <row r="191" ht="15.75" customHeight="1" s="55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</row>
    <row r="192" ht="15.75" customHeight="1" s="55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</row>
    <row r="193" ht="15.75" customHeight="1" s="55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</row>
    <row r="194" ht="15.75" customHeight="1" s="55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</row>
    <row r="195" ht="15.75" customHeight="1" s="5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</row>
    <row r="196" ht="15.75" customHeight="1" s="55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</row>
    <row r="197" ht="15.75" customHeight="1" s="55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</row>
    <row r="198" ht="15.75" customHeight="1" s="55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</row>
    <row r="199" ht="15.75" customHeight="1" s="55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</row>
    <row r="200" ht="15.75" customHeight="1" s="55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</row>
    <row r="201" ht="15.75" customHeight="1" s="55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</row>
    <row r="202" ht="15.75" customHeight="1" s="55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</row>
    <row r="203" ht="15.75" customHeight="1" s="55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</row>
    <row r="204" ht="15.75" customHeight="1" s="55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</row>
    <row r="205" ht="15.75" customHeight="1" s="5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</row>
    <row r="206" ht="15.75" customHeight="1" s="55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</row>
    <row r="207" ht="15.75" customHeight="1" s="55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</row>
    <row r="208" ht="15.75" customHeight="1" s="55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</row>
    <row r="209" ht="15.75" customHeight="1" s="55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</row>
    <row r="210" ht="15.75" customHeight="1" s="55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</row>
    <row r="211" ht="15.75" customHeight="1" s="55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</row>
    <row r="212" ht="15.75" customHeight="1" s="55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</row>
    <row r="213" ht="15.75" customHeight="1" s="55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</row>
    <row r="214" ht="15.75" customHeight="1" s="55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</row>
    <row r="215" ht="15.75" customHeight="1" s="5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</row>
    <row r="216" ht="15.75" customHeight="1" s="55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</row>
    <row r="217" ht="15.75" customHeight="1" s="55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</row>
    <row r="218" ht="15.75" customHeight="1" s="55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</row>
    <row r="219" ht="15.75" customHeight="1" s="55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</row>
    <row r="220" ht="15.75" customHeight="1" s="55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</row>
    <row r="221" ht="15.75" customHeight="1" s="55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</row>
    <row r="222" ht="15.75" customHeight="1" s="55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</row>
    <row r="223" ht="15.75" customHeight="1" s="55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</row>
    <row r="224" ht="15.75" customHeight="1" s="55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</row>
    <row r="225" ht="15.75" customHeight="1" s="5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</row>
    <row r="226" ht="15.75" customHeight="1" s="55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</row>
    <row r="227" ht="15.75" customHeight="1" s="55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</row>
    <row r="228" ht="15.75" customHeight="1" s="55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</row>
    <row r="229" ht="15.75" customHeight="1" s="55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</row>
    <row r="230" ht="15.75" customHeight="1" s="55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</row>
    <row r="231" ht="15.75" customHeight="1" s="55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</row>
    <row r="232" ht="15.75" customHeight="1" s="55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</row>
    <row r="233" ht="15.75" customHeight="1" s="55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</row>
    <row r="234" ht="15.75" customHeight="1" s="55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</row>
    <row r="235" ht="15.75" customHeight="1" s="5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</row>
    <row r="236" ht="15.75" customHeight="1" s="55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</row>
    <row r="237" ht="15.75" customHeight="1" s="55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</row>
    <row r="238" ht="15.75" customHeight="1" s="55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</row>
    <row r="239" ht="15.75" customHeight="1" s="55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</row>
    <row r="240" ht="15.75" customHeight="1" s="55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</row>
    <row r="241" ht="15.75" customHeight="1" s="55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</row>
    <row r="242" ht="15.75" customHeight="1" s="55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</row>
    <row r="243" ht="15.75" customHeight="1" s="55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</row>
    <row r="244" ht="15.75" customHeight="1" s="55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</row>
    <row r="245" ht="15.75" customHeight="1" s="5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</row>
    <row r="246" ht="15.75" customHeight="1" s="55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</row>
    <row r="247" ht="15.75" customHeight="1" s="55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</row>
    <row r="248" ht="15.75" customHeight="1" s="55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</row>
    <row r="249" ht="15.75" customHeight="1" s="55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</row>
    <row r="250" ht="15.75" customHeight="1" s="55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</row>
    <row r="251" ht="15.75" customHeight="1" s="55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</row>
    <row r="252" ht="15.75" customHeight="1" s="55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</row>
    <row r="253" ht="15.75" customHeight="1" s="55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</row>
    <row r="254" ht="15.75" customHeight="1" s="55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</row>
    <row r="255" ht="15.75" customHeight="1" s="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</row>
    <row r="256" ht="15.75" customHeight="1" s="55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</row>
    <row r="257" ht="15.75" customHeight="1" s="55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</row>
    <row r="258" ht="15.75" customHeight="1" s="55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</row>
    <row r="259" ht="15.75" customHeight="1" s="55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</row>
    <row r="260" ht="15.75" customHeight="1" s="55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</row>
    <row r="261" ht="15.75" customHeight="1" s="55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</row>
    <row r="262" ht="15.75" customHeight="1" s="55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</row>
    <row r="263" ht="15.75" customHeight="1" s="55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</row>
    <row r="264" ht="15.75" customHeight="1" s="55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</row>
    <row r="265" ht="15.75" customHeight="1" s="5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</row>
    <row r="266" ht="15.75" customHeight="1" s="55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</row>
    <row r="267" ht="15.75" customHeight="1" s="55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</row>
    <row r="268" ht="15.75" customHeight="1" s="55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</row>
    <row r="269" ht="15.75" customHeight="1" s="55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</row>
    <row r="270" ht="15.75" customHeight="1" s="55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</row>
    <row r="271" ht="15.75" customHeight="1" s="55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</row>
    <row r="272" ht="15.75" customHeight="1" s="55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</row>
    <row r="273" ht="15.75" customHeight="1" s="55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</row>
    <row r="274" ht="15.75" customHeight="1" s="55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</row>
    <row r="275" ht="15.75" customHeight="1" s="5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</row>
    <row r="276" ht="15.75" customHeight="1" s="55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</row>
    <row r="277" ht="15.75" customHeight="1" s="55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</row>
    <row r="278" ht="15.75" customHeight="1" s="55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</row>
    <row r="279" ht="15.75" customHeight="1" s="55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</row>
    <row r="280" ht="15.75" customHeight="1" s="55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</row>
    <row r="281" ht="15.75" customHeight="1" s="55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</row>
    <row r="282" ht="15.75" customHeight="1" s="55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</row>
    <row r="283" ht="15.75" customHeight="1" s="55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</row>
    <row r="284" ht="15.75" customHeight="1" s="55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</row>
    <row r="285" ht="15.75" customHeight="1" s="5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</row>
    <row r="286" ht="15.75" customHeight="1" s="55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</row>
    <row r="287" ht="15.75" customHeight="1" s="55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</row>
    <row r="288" ht="15.75" customHeight="1" s="55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</row>
    <row r="289" ht="15.75" customHeight="1" s="55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</row>
    <row r="290" ht="15.75" customHeight="1" s="55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</row>
    <row r="291" ht="15.75" customHeight="1" s="55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</row>
    <row r="292" ht="15.75" customHeight="1" s="55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</row>
    <row r="293" ht="15.75" customHeight="1" s="55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</row>
    <row r="294" ht="15.75" customHeight="1" s="55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</row>
    <row r="295" ht="15.75" customHeight="1" s="5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</row>
    <row r="296" ht="15.75" customHeight="1" s="55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</row>
    <row r="297" ht="15.75" customHeight="1" s="55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</row>
    <row r="298" ht="15.75" customHeight="1" s="55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</row>
    <row r="299" ht="15.75" customHeight="1" s="55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</row>
    <row r="300" ht="15.75" customHeight="1" s="55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</row>
    <row r="301" ht="15.75" customHeight="1" s="55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</row>
    <row r="302" ht="15.75" customHeight="1" s="55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</row>
    <row r="303" ht="15.75" customHeight="1" s="55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</row>
    <row r="304" ht="15.75" customHeight="1" s="55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</row>
    <row r="305" ht="15.75" customHeight="1" s="5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</row>
    <row r="306" ht="15.75" customHeight="1" s="55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</row>
    <row r="307" ht="15.75" customHeight="1" s="55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</row>
    <row r="308" ht="15.75" customHeight="1" s="55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</row>
    <row r="309" ht="15.75" customHeight="1" s="55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</row>
    <row r="310" ht="15.75" customHeight="1" s="55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</row>
    <row r="311" ht="15.75" customHeight="1" s="55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</row>
    <row r="312" ht="15.75" customHeight="1" s="55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</row>
    <row r="313" ht="15.75" customHeight="1" s="55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</row>
    <row r="314" ht="15.75" customHeight="1" s="55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</row>
    <row r="315" ht="15.75" customHeight="1" s="5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</row>
    <row r="316" ht="15.75" customHeight="1" s="55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</row>
    <row r="317" ht="15.75" customHeight="1" s="55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</row>
    <row r="318" ht="15.75" customHeight="1" s="55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</row>
    <row r="319" ht="15.75" customHeight="1" s="55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</row>
    <row r="320" ht="15.75" customHeight="1" s="55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</row>
    <row r="321" ht="15.75" customHeight="1" s="55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</row>
    <row r="322" ht="15.75" customHeight="1" s="55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</row>
    <row r="323" ht="15.75" customHeight="1" s="55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</row>
    <row r="324" ht="15.75" customHeight="1" s="55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</row>
    <row r="325" ht="15.75" customHeight="1" s="5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</row>
    <row r="326" ht="15.75" customHeight="1" s="55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</row>
    <row r="327" ht="15.75" customHeight="1" s="55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</row>
    <row r="328" ht="15.75" customHeight="1" s="55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</row>
    <row r="329" ht="15.75" customHeight="1" s="55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</row>
    <row r="330" ht="15.75" customHeight="1" s="55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</row>
    <row r="331" ht="15.75" customHeight="1" s="55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</row>
    <row r="332" ht="15.75" customHeight="1" s="55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</row>
    <row r="333" ht="15.75" customHeight="1" s="55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</row>
    <row r="334" ht="15.75" customHeight="1" s="55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</row>
    <row r="335" ht="15.75" customHeight="1" s="5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</row>
    <row r="336" ht="15.75" customHeight="1" s="55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</row>
    <row r="337" ht="15.75" customHeight="1" s="55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</row>
    <row r="338" ht="15.75" customHeight="1" s="55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</row>
    <row r="339" ht="15.75" customHeight="1" s="55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</row>
    <row r="340" ht="15.75" customHeight="1" s="55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</row>
    <row r="341" ht="15.75" customHeight="1" s="55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</row>
    <row r="342" ht="15.75" customHeight="1" s="55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</row>
    <row r="343" ht="15.75" customHeight="1" s="55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</row>
    <row r="344" ht="15.75" customHeight="1" s="55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</row>
    <row r="345" ht="15.75" customHeight="1" s="5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</row>
    <row r="346" ht="15.75" customHeight="1" s="55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</row>
    <row r="347" ht="15.75" customHeight="1" s="55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</row>
    <row r="348" ht="15.75" customHeight="1" s="55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</row>
    <row r="349" ht="15.75" customHeight="1" s="55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</row>
    <row r="350" ht="15.75" customHeight="1" s="55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</row>
    <row r="351" ht="15.75" customHeight="1" s="55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</row>
    <row r="352" ht="15.75" customHeight="1" s="55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</row>
    <row r="353" ht="15.75" customHeight="1" s="55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</row>
    <row r="354" ht="15.75" customHeight="1" s="55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</row>
    <row r="355" ht="15.75" customHeight="1" s="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</row>
    <row r="356" ht="15.75" customHeight="1" s="55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</row>
    <row r="357" ht="15.75" customHeight="1" s="55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</row>
    <row r="358" ht="15.75" customHeight="1" s="55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</row>
    <row r="359" ht="15.75" customHeight="1" s="55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</row>
    <row r="360" ht="15.75" customHeight="1" s="55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</row>
    <row r="361" ht="15.75" customHeight="1" s="55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</row>
    <row r="362" ht="15.75" customHeight="1" s="55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</row>
    <row r="363" ht="15.75" customHeight="1" s="55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</row>
    <row r="364" ht="15.75" customHeight="1" s="55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</row>
    <row r="365" ht="15.75" customHeight="1" s="5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</row>
    <row r="366" ht="15.75" customHeight="1" s="55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</row>
    <row r="367" ht="15.75" customHeight="1" s="55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</row>
    <row r="368" ht="15.75" customHeight="1" s="55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</row>
    <row r="369" ht="15.75" customHeight="1" s="55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</row>
    <row r="370" ht="15.75" customHeight="1" s="55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</row>
    <row r="371" ht="15.75" customHeight="1" s="55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</row>
    <row r="372" ht="15.75" customHeight="1" s="55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</row>
    <row r="373" ht="15.75" customHeight="1" s="55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</row>
    <row r="374" ht="15.75" customHeight="1" s="55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</row>
    <row r="375" ht="15.75" customHeight="1" s="5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</row>
    <row r="376" ht="15.75" customHeight="1" s="55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</row>
    <row r="377" ht="15.75" customHeight="1" s="55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</row>
    <row r="378" ht="15.75" customHeight="1" s="55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</row>
    <row r="379" ht="15.75" customHeight="1" s="55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</row>
    <row r="380" ht="15.75" customHeight="1" s="55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</row>
    <row r="381" ht="15.75" customHeight="1" s="55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</row>
    <row r="382" ht="15.75" customHeight="1" s="55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</row>
    <row r="383" ht="15.75" customHeight="1" s="55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</row>
    <row r="384" ht="15.75" customHeight="1" s="55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</row>
    <row r="385" ht="15.75" customHeight="1" s="5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</row>
    <row r="386" ht="15.75" customHeight="1" s="55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</row>
    <row r="387" ht="15.75" customHeight="1" s="55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</row>
    <row r="388" ht="15.75" customHeight="1" s="55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</row>
    <row r="389" ht="15.75" customHeight="1" s="55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</row>
    <row r="390" ht="15.75" customHeight="1" s="55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</row>
    <row r="391" ht="15.75" customHeight="1" s="55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</row>
    <row r="392" ht="15.75" customHeight="1" s="55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</row>
    <row r="393" ht="15.75" customHeight="1" s="55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</row>
    <row r="394" ht="15.75" customHeight="1" s="55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</row>
    <row r="395" ht="15.75" customHeight="1" s="5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</row>
    <row r="396" ht="15.75" customHeight="1" s="55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</row>
    <row r="397" ht="15.75" customHeight="1" s="55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</row>
    <row r="398" ht="15.75" customHeight="1" s="55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</row>
    <row r="399" ht="15.75" customHeight="1" s="55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</row>
    <row r="400" ht="15.75" customHeight="1" s="55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</row>
    <row r="401" ht="15.75" customHeight="1" s="55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</row>
    <row r="402" ht="15.75" customHeight="1" s="55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</row>
    <row r="403" ht="15.75" customHeight="1" s="55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</row>
    <row r="404" ht="15.75" customHeight="1" s="55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</row>
    <row r="405" ht="15.75" customHeight="1" s="5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</row>
    <row r="406" ht="15.75" customHeight="1" s="55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</row>
    <row r="407" ht="15.75" customHeight="1" s="55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</row>
    <row r="408" ht="15.75" customHeight="1" s="55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</row>
    <row r="409" ht="15.75" customHeight="1" s="55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</row>
    <row r="410" ht="15.75" customHeight="1" s="55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</row>
    <row r="411" ht="15.75" customHeight="1" s="55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</row>
    <row r="412" ht="15.75" customHeight="1" s="55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</row>
    <row r="413" ht="15.75" customHeight="1" s="55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</row>
    <row r="414" ht="15.75" customHeight="1" s="55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</row>
    <row r="415" ht="15.75" customHeight="1" s="5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</row>
    <row r="416" ht="15.75" customHeight="1" s="55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</row>
    <row r="417" ht="15.75" customHeight="1" s="55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</row>
    <row r="418" ht="15.75" customHeight="1" s="55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</row>
    <row r="419" ht="15.75" customHeight="1" s="55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</row>
    <row r="420" ht="15.75" customHeight="1" s="55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</row>
    <row r="421" ht="15.75" customHeight="1" s="55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</row>
    <row r="422" ht="15.75" customHeight="1" s="55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</row>
    <row r="423" ht="15.75" customHeight="1" s="55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</row>
    <row r="424" ht="15.75" customHeight="1" s="55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</row>
    <row r="425" ht="15.75" customHeight="1" s="5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</row>
    <row r="426" ht="15.75" customHeight="1" s="55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</row>
    <row r="427" ht="15.75" customHeight="1" s="55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</row>
    <row r="428" ht="15.75" customHeight="1" s="55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</row>
    <row r="429" ht="15.75" customHeight="1" s="55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</row>
    <row r="430" ht="15.75" customHeight="1" s="55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</row>
    <row r="431" ht="15.75" customHeight="1" s="55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</row>
    <row r="432" ht="15.75" customHeight="1" s="55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</row>
    <row r="433" ht="15.75" customHeight="1" s="55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</row>
    <row r="434" ht="15.75" customHeight="1" s="55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</row>
    <row r="435" ht="15.75" customHeight="1" s="5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</row>
    <row r="436" ht="15.75" customHeight="1" s="55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</row>
    <row r="437" ht="15.75" customHeight="1" s="55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</row>
    <row r="438" ht="15.75" customHeight="1" s="55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</row>
    <row r="439" ht="15.75" customHeight="1" s="55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</row>
    <row r="440" ht="15.75" customHeight="1" s="55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</row>
    <row r="441" ht="15.75" customHeight="1" s="55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</row>
    <row r="442" ht="15.75" customHeight="1" s="55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</row>
    <row r="443" ht="15.75" customHeight="1" s="55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</row>
    <row r="444" ht="15.75" customHeight="1" s="55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</row>
    <row r="445" ht="15.75" customHeight="1" s="5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</row>
    <row r="446" ht="15.75" customHeight="1" s="55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</row>
    <row r="447" ht="15.75" customHeight="1" s="55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</row>
    <row r="448" ht="15.75" customHeight="1" s="55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</row>
    <row r="449" ht="15.75" customHeight="1" s="55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</row>
    <row r="450" ht="15.75" customHeight="1" s="55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</row>
    <row r="451" ht="15.75" customHeight="1" s="55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</row>
    <row r="452" ht="15.75" customHeight="1" s="55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</row>
    <row r="453" ht="15.75" customHeight="1" s="55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</row>
    <row r="454" ht="15.75" customHeight="1" s="55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</row>
    <row r="455" ht="15.75" customHeight="1" s="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</row>
    <row r="456" ht="15.75" customHeight="1" s="55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</row>
    <row r="457" ht="15.75" customHeight="1" s="55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</row>
    <row r="458" ht="15.75" customHeight="1" s="55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</row>
    <row r="459" ht="15.75" customHeight="1" s="55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</row>
    <row r="460" ht="15.75" customHeight="1" s="55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</row>
    <row r="461" ht="15.75" customHeight="1" s="55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</row>
    <row r="462" ht="15.75" customHeight="1" s="55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</row>
    <row r="463" ht="15.75" customHeight="1" s="55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</row>
    <row r="464" ht="15.75" customHeight="1" s="55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</row>
    <row r="465" ht="15.75" customHeight="1" s="5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</row>
    <row r="466" ht="15.75" customHeight="1" s="55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</row>
    <row r="467" ht="15.75" customHeight="1" s="55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</row>
    <row r="468" ht="15.75" customHeight="1" s="55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</row>
    <row r="469" ht="15.75" customHeight="1" s="55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</row>
    <row r="470" ht="15.75" customHeight="1" s="55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</row>
    <row r="471" ht="15.75" customHeight="1" s="55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</row>
    <row r="472" ht="15.75" customHeight="1" s="55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</row>
    <row r="473" ht="15.75" customHeight="1" s="55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</row>
    <row r="474" ht="15.75" customHeight="1" s="55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</row>
    <row r="475" ht="15.75" customHeight="1" s="5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</row>
    <row r="476" ht="15.75" customHeight="1" s="55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</row>
    <row r="477" ht="15.75" customHeight="1" s="55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</row>
    <row r="478" ht="15.75" customHeight="1" s="55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</row>
    <row r="479" ht="15.75" customHeight="1" s="55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</row>
    <row r="480" ht="15.75" customHeight="1" s="55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</row>
    <row r="481" ht="15.75" customHeight="1" s="55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</row>
    <row r="482" ht="15.75" customHeight="1" s="55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</row>
    <row r="483" ht="15.75" customHeight="1" s="55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</row>
    <row r="484" ht="15.75" customHeight="1" s="55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</row>
    <row r="485" ht="15.75" customHeight="1" s="5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</row>
    <row r="486" ht="15.75" customHeight="1" s="55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</row>
    <row r="487" ht="15.75" customHeight="1" s="55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</row>
    <row r="488" ht="15.75" customHeight="1" s="55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</row>
    <row r="489" ht="15.75" customHeight="1" s="55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</row>
    <row r="490" ht="15.75" customHeight="1" s="55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</row>
    <row r="491" ht="15.75" customHeight="1" s="55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</row>
    <row r="492" ht="15.75" customHeight="1" s="55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</row>
    <row r="493" ht="15.75" customHeight="1" s="55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</row>
    <row r="494" ht="15.75" customHeight="1" s="55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</row>
    <row r="495" ht="15.75" customHeight="1" s="5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</row>
    <row r="496" ht="15.75" customHeight="1" s="55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</row>
    <row r="497" ht="15.75" customHeight="1" s="55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</row>
    <row r="498" ht="15.75" customHeight="1" s="55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</row>
    <row r="499" ht="15.75" customHeight="1" s="55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</row>
    <row r="500" ht="15.75" customHeight="1" s="55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</row>
    <row r="501" ht="15.75" customHeight="1" s="55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</row>
    <row r="502" ht="15.75" customHeight="1" s="55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</row>
    <row r="503" ht="15.75" customHeight="1" s="55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</row>
    <row r="504" ht="15.75" customHeight="1" s="55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</row>
    <row r="505" ht="15.75" customHeight="1" s="5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</row>
    <row r="506" ht="15.75" customHeight="1" s="55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</row>
    <row r="507" ht="15.75" customHeight="1" s="55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</row>
    <row r="508" ht="15.75" customHeight="1" s="55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</row>
    <row r="509" ht="15.75" customHeight="1" s="55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</row>
    <row r="510" ht="15.75" customHeight="1" s="55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</row>
    <row r="511" ht="15.75" customHeight="1" s="55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</row>
    <row r="512" ht="15.75" customHeight="1" s="55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</row>
    <row r="513" ht="15.75" customHeight="1" s="55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</row>
    <row r="514" ht="15.75" customHeight="1" s="55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</row>
    <row r="515" ht="15.75" customHeight="1" s="5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</row>
    <row r="516" ht="15.75" customHeight="1" s="55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</row>
    <row r="517" ht="15.75" customHeight="1" s="55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</row>
    <row r="518" ht="15.75" customHeight="1" s="55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</row>
    <row r="519" ht="15.75" customHeight="1" s="55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</row>
    <row r="520" ht="15.75" customHeight="1" s="55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</row>
    <row r="521" ht="15.75" customHeight="1" s="55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</row>
    <row r="522" ht="15.75" customHeight="1" s="55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</row>
    <row r="523" ht="15.75" customHeight="1" s="55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</row>
    <row r="524" ht="15.75" customHeight="1" s="55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</row>
    <row r="525" ht="15.75" customHeight="1" s="5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</row>
    <row r="526" ht="15.75" customHeight="1" s="55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</row>
    <row r="527" ht="15.75" customHeight="1" s="55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</row>
    <row r="528" ht="15.75" customHeight="1" s="55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</row>
    <row r="529" ht="15.75" customHeight="1" s="55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</row>
    <row r="530" ht="15.75" customHeight="1" s="55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</row>
    <row r="531" ht="15.75" customHeight="1" s="55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</row>
    <row r="532" ht="15.75" customHeight="1" s="55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</row>
    <row r="533" ht="15.75" customHeight="1" s="55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</row>
    <row r="534" ht="15.75" customHeight="1" s="55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</row>
    <row r="535" ht="15.75" customHeight="1" s="5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</row>
    <row r="536" ht="15.75" customHeight="1" s="55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</row>
    <row r="537" ht="15.75" customHeight="1" s="55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</row>
    <row r="538" ht="15.75" customHeight="1" s="55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</row>
    <row r="539" ht="15.75" customHeight="1" s="55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</row>
    <row r="540" ht="15.75" customHeight="1" s="55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</row>
    <row r="541" ht="15.75" customHeight="1" s="55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</row>
    <row r="542" ht="15.75" customHeight="1" s="55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</row>
    <row r="543" ht="15.75" customHeight="1" s="55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</row>
    <row r="544" ht="15.75" customHeight="1" s="55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</row>
    <row r="545" ht="15.75" customHeight="1" s="5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</row>
    <row r="546" ht="15.75" customHeight="1" s="55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</row>
    <row r="547" ht="15.75" customHeight="1" s="55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</row>
    <row r="548" ht="15.75" customHeight="1" s="55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</row>
    <row r="549" ht="15.75" customHeight="1" s="55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</row>
    <row r="550" ht="15.75" customHeight="1" s="55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</row>
    <row r="551" ht="15.75" customHeight="1" s="55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</row>
    <row r="552" ht="15.75" customHeight="1" s="55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</row>
    <row r="553" ht="15.75" customHeight="1" s="55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</row>
    <row r="554" ht="15.75" customHeight="1" s="55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</row>
    <row r="555" ht="15.75" customHeight="1" s="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</row>
    <row r="556" ht="15.75" customHeight="1" s="55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</row>
    <row r="557" ht="15.75" customHeight="1" s="55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</row>
    <row r="558" ht="15.75" customHeight="1" s="55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</row>
    <row r="559" ht="15.75" customHeight="1" s="55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</row>
    <row r="560" ht="15.75" customHeight="1" s="55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</row>
    <row r="561" ht="15.75" customHeight="1" s="55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</row>
    <row r="562" ht="15.75" customHeight="1" s="55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</row>
    <row r="563" ht="15.75" customHeight="1" s="55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</row>
    <row r="564" ht="15.75" customHeight="1" s="55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</row>
    <row r="565" ht="15.75" customHeight="1" s="5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</row>
    <row r="566" ht="15.75" customHeight="1" s="55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</row>
    <row r="567" ht="15.75" customHeight="1" s="55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</row>
    <row r="568" ht="15.75" customHeight="1" s="55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</row>
    <row r="569" ht="15.75" customHeight="1" s="55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</row>
    <row r="570" ht="15.75" customHeight="1" s="55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</row>
    <row r="571" ht="15.75" customHeight="1" s="55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</row>
    <row r="572" ht="15.75" customHeight="1" s="55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</row>
    <row r="573" ht="15.75" customHeight="1" s="55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</row>
    <row r="574" ht="15.75" customHeight="1" s="55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</row>
    <row r="575" ht="15.75" customHeight="1" s="5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</row>
    <row r="576" ht="15.75" customHeight="1" s="55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</row>
    <row r="577" ht="15.75" customHeight="1" s="55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</row>
    <row r="578" ht="15.75" customHeight="1" s="55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</row>
    <row r="579" ht="15.75" customHeight="1" s="55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</row>
    <row r="580" ht="15.75" customHeight="1" s="55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</row>
    <row r="581" ht="15.75" customHeight="1" s="55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</row>
    <row r="582" ht="15.75" customHeight="1" s="55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</row>
    <row r="583" ht="15.75" customHeight="1" s="55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</row>
    <row r="584" ht="15.75" customHeight="1" s="55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</row>
    <row r="585" ht="15.75" customHeight="1" s="5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</row>
    <row r="586" ht="15.75" customHeight="1" s="55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</row>
    <row r="587" ht="15.75" customHeight="1" s="55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</row>
    <row r="588" ht="15.75" customHeight="1" s="55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</row>
    <row r="589" ht="15.75" customHeight="1" s="55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</row>
    <row r="590" ht="15.75" customHeight="1" s="55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</row>
    <row r="591" ht="15.75" customHeight="1" s="55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</row>
    <row r="592" ht="15.75" customHeight="1" s="55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</row>
    <row r="593" ht="15.75" customHeight="1" s="55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</row>
    <row r="594" ht="15.75" customHeight="1" s="55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</row>
    <row r="595" ht="15.75" customHeight="1" s="5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</row>
    <row r="596" ht="15.75" customHeight="1" s="55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</row>
    <row r="597" ht="15.75" customHeight="1" s="55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</row>
    <row r="598" ht="15.75" customHeight="1" s="55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</row>
    <row r="599" ht="15.75" customHeight="1" s="55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</row>
    <row r="600" ht="15.75" customHeight="1" s="55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</row>
    <row r="601" ht="15.75" customHeight="1" s="55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</row>
    <row r="602" ht="15.75" customHeight="1" s="55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</row>
    <row r="603" ht="15.75" customHeight="1" s="55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</row>
    <row r="604" ht="15.75" customHeight="1" s="55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</row>
    <row r="605" ht="15.75" customHeight="1" s="5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</row>
    <row r="606" ht="15.75" customHeight="1" s="55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</row>
    <row r="607" ht="15.75" customHeight="1" s="55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</row>
    <row r="608" ht="15.75" customHeight="1" s="55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</row>
    <row r="609" ht="15.75" customHeight="1" s="55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</row>
    <row r="610" ht="15.75" customHeight="1" s="55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</row>
    <row r="611" ht="15.75" customHeight="1" s="55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</row>
    <row r="612" ht="15.75" customHeight="1" s="55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</row>
    <row r="613" ht="15.75" customHeight="1" s="55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</row>
    <row r="614" ht="15.75" customHeight="1" s="55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</row>
    <row r="615" ht="15.75" customHeight="1" s="5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</row>
    <row r="616" ht="15.75" customHeight="1" s="55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</row>
    <row r="617" ht="15.75" customHeight="1" s="55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</row>
    <row r="618" ht="15.75" customHeight="1" s="55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</row>
    <row r="619" ht="15.75" customHeight="1" s="55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</row>
    <row r="620" ht="15.75" customHeight="1" s="55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</row>
    <row r="621" ht="15.75" customHeight="1" s="55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</row>
    <row r="622" ht="15.75" customHeight="1" s="55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</row>
    <row r="623" ht="15.75" customHeight="1" s="55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</row>
    <row r="624" ht="15.75" customHeight="1" s="55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</row>
    <row r="625" ht="15.75" customHeight="1" s="5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</row>
    <row r="626" ht="15.75" customHeight="1" s="55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</row>
    <row r="627" ht="15.75" customHeight="1" s="55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</row>
    <row r="628" ht="15.75" customHeight="1" s="55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</row>
    <row r="629" ht="15.75" customHeight="1" s="55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</row>
    <row r="630" ht="15.75" customHeight="1" s="55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</row>
    <row r="631" ht="15.75" customHeight="1" s="55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</row>
    <row r="632" ht="15.75" customHeight="1" s="55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</row>
    <row r="633" ht="15.75" customHeight="1" s="55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</row>
    <row r="634" ht="15.75" customHeight="1" s="55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</row>
    <row r="635" ht="15.75" customHeight="1" s="5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</row>
    <row r="636" ht="15.75" customHeight="1" s="55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</row>
    <row r="637" ht="15.75" customHeight="1" s="55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</row>
    <row r="638" ht="15.75" customHeight="1" s="55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</row>
    <row r="639" ht="15.75" customHeight="1" s="55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</row>
    <row r="640" ht="15.75" customHeight="1" s="55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</row>
    <row r="641" ht="15.75" customHeight="1" s="55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</row>
    <row r="642" ht="15.75" customHeight="1" s="55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</row>
    <row r="643" ht="15.75" customHeight="1" s="55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</row>
    <row r="644" ht="15.75" customHeight="1" s="55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</row>
    <row r="645" ht="15.75" customHeight="1" s="5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</row>
    <row r="646" ht="15.75" customHeight="1" s="55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</row>
    <row r="647" ht="15.75" customHeight="1" s="55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</row>
    <row r="648" ht="15.75" customHeight="1" s="55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</row>
    <row r="649" ht="15.75" customHeight="1" s="55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</row>
    <row r="650" ht="15.75" customHeight="1" s="55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</row>
    <row r="651" ht="15.75" customHeight="1" s="55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</row>
    <row r="652" ht="15.75" customHeight="1" s="55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</row>
    <row r="653" ht="15.75" customHeight="1" s="55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</row>
    <row r="654" ht="15.75" customHeight="1" s="55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</row>
    <row r="655" ht="15.75" customHeight="1" s="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</row>
    <row r="656" ht="15.75" customHeight="1" s="55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</row>
    <row r="657" ht="15.75" customHeight="1" s="55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</row>
    <row r="658" ht="15.75" customHeight="1" s="55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</row>
    <row r="659" ht="15.75" customHeight="1" s="55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</row>
    <row r="660" ht="15.75" customHeight="1" s="55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</row>
    <row r="661" ht="15.75" customHeight="1" s="55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</row>
    <row r="662" ht="15.75" customHeight="1" s="55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</row>
    <row r="663" ht="15.75" customHeight="1" s="55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</row>
    <row r="664" ht="15.75" customHeight="1" s="55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</row>
    <row r="665" ht="15.75" customHeight="1" s="5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</row>
    <row r="666" ht="15.75" customHeight="1" s="55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</row>
    <row r="667" ht="15.75" customHeight="1" s="55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</row>
    <row r="668" ht="15.75" customHeight="1" s="55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</row>
    <row r="669" ht="15.75" customHeight="1" s="55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</row>
    <row r="670" ht="15.75" customHeight="1" s="55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</row>
    <row r="671" ht="15.75" customHeight="1" s="55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</row>
    <row r="672" ht="15.75" customHeight="1" s="55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</row>
    <row r="673" ht="15.75" customHeight="1" s="55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</row>
    <row r="674" ht="15.75" customHeight="1" s="55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</row>
    <row r="675" ht="15.75" customHeight="1" s="5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</row>
    <row r="676" ht="15.75" customHeight="1" s="55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</row>
    <row r="677" ht="15.75" customHeight="1" s="55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</row>
    <row r="678" ht="15.75" customHeight="1" s="55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</row>
    <row r="679" ht="15.75" customHeight="1" s="55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</row>
    <row r="680" ht="15.75" customHeight="1" s="55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</row>
    <row r="681" ht="15.75" customHeight="1" s="55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</row>
    <row r="682" ht="15.75" customHeight="1" s="55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</row>
    <row r="683" ht="15.75" customHeight="1" s="55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</row>
    <row r="684" ht="15.75" customHeight="1" s="55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</row>
    <row r="685" ht="15.75" customHeight="1" s="5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</row>
    <row r="686" ht="15.75" customHeight="1" s="55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</row>
    <row r="687" ht="15.75" customHeight="1" s="55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</row>
    <row r="688" ht="15.75" customHeight="1" s="55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</row>
    <row r="689" ht="15.75" customHeight="1" s="55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</row>
    <row r="690" ht="15.75" customHeight="1" s="55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</row>
    <row r="691" ht="15.75" customHeight="1" s="55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</row>
    <row r="692" ht="15.75" customHeight="1" s="55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</row>
    <row r="693" ht="15.75" customHeight="1" s="55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</row>
    <row r="694" ht="15.75" customHeight="1" s="55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</row>
    <row r="695" ht="15.75" customHeight="1" s="5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</row>
    <row r="696" ht="15.75" customHeight="1" s="55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</row>
    <row r="697" ht="15.75" customHeight="1" s="55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</row>
    <row r="698" ht="15.75" customHeight="1" s="55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</row>
    <row r="699" ht="15.75" customHeight="1" s="55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</row>
    <row r="700" ht="15.75" customHeight="1" s="55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</row>
    <row r="701" ht="15.75" customHeight="1" s="55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</row>
    <row r="702" ht="15.75" customHeight="1" s="55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</row>
    <row r="703" ht="15.75" customHeight="1" s="55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</row>
    <row r="704" ht="15.75" customHeight="1" s="55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</row>
    <row r="705" ht="15.75" customHeight="1" s="5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</row>
    <row r="706" ht="15.75" customHeight="1" s="55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</row>
    <row r="707" ht="15.75" customHeight="1" s="55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</row>
    <row r="708" ht="15.75" customHeight="1" s="55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</row>
    <row r="709" ht="15.75" customHeight="1" s="55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</row>
    <row r="710" ht="15.75" customHeight="1" s="55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</row>
    <row r="711" ht="15.75" customHeight="1" s="55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</row>
    <row r="712" ht="15.75" customHeight="1" s="55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</row>
    <row r="713" ht="15.75" customHeight="1" s="55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</row>
    <row r="714" ht="15.75" customHeight="1" s="55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</row>
    <row r="715" ht="15.75" customHeight="1" s="5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</row>
    <row r="716" ht="15.75" customHeight="1" s="55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</row>
    <row r="717" ht="15.75" customHeight="1" s="55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</row>
    <row r="718" ht="15.75" customHeight="1" s="55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</row>
    <row r="719" ht="15.75" customHeight="1" s="55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</row>
    <row r="720" ht="15.75" customHeight="1" s="55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</row>
    <row r="721" ht="15.75" customHeight="1" s="55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</row>
    <row r="722" ht="15.75" customHeight="1" s="55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</row>
    <row r="723" ht="15.75" customHeight="1" s="55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</row>
    <row r="724" ht="15.75" customHeight="1" s="55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</row>
    <row r="725" ht="15.75" customHeight="1" s="5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</row>
    <row r="726" ht="15.75" customHeight="1" s="55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</row>
    <row r="727" ht="15.75" customHeight="1" s="55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</row>
    <row r="728" ht="15.75" customHeight="1" s="55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</row>
    <row r="729" ht="15.75" customHeight="1" s="55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</row>
    <row r="730" ht="15.75" customHeight="1" s="55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</row>
    <row r="731" ht="15.75" customHeight="1" s="55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</row>
    <row r="732" ht="15.75" customHeight="1" s="55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</row>
    <row r="733" ht="15.75" customHeight="1" s="55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</row>
    <row r="734" ht="15.75" customHeight="1" s="55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</row>
    <row r="735" ht="15.75" customHeight="1" s="5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</row>
    <row r="736" ht="15.75" customHeight="1" s="55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</row>
    <row r="737" ht="15.75" customHeight="1" s="55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</row>
    <row r="738" ht="15.75" customHeight="1" s="55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</row>
    <row r="739" ht="15.75" customHeight="1" s="55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</row>
    <row r="740" ht="15.75" customHeight="1" s="55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</row>
    <row r="741" ht="15.75" customHeight="1" s="55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</row>
    <row r="742" ht="15.75" customHeight="1" s="55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</row>
    <row r="743" ht="15.75" customHeight="1" s="55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</row>
    <row r="744" ht="15.75" customHeight="1" s="55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</row>
    <row r="745" ht="15.75" customHeight="1" s="5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</row>
    <row r="746" ht="15.75" customHeight="1" s="55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</row>
    <row r="747" ht="15.75" customHeight="1" s="55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</row>
    <row r="748" ht="15.75" customHeight="1" s="55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</row>
    <row r="749" ht="15.75" customHeight="1" s="55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</row>
    <row r="750" ht="15.75" customHeight="1" s="55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</row>
    <row r="751" ht="15.75" customHeight="1" s="55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</row>
    <row r="752" ht="15.75" customHeight="1" s="55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</row>
    <row r="753" ht="15.75" customHeight="1" s="55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</row>
    <row r="754" ht="15.75" customHeight="1" s="55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</row>
    <row r="755" ht="15.75" customHeight="1" s="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</row>
    <row r="756" ht="15.75" customHeight="1" s="55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</row>
    <row r="757" ht="15.75" customHeight="1" s="55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</row>
    <row r="758" ht="15.75" customHeight="1" s="55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</row>
    <row r="759" ht="15.75" customHeight="1" s="55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</row>
    <row r="760" ht="15.75" customHeight="1" s="55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</row>
    <row r="761" ht="15.75" customHeight="1" s="55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</row>
    <row r="762" ht="15.75" customHeight="1" s="55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</row>
    <row r="763" ht="15.75" customHeight="1" s="55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</row>
    <row r="764" ht="15.75" customHeight="1" s="55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</row>
    <row r="765" ht="15.75" customHeight="1" s="5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</row>
    <row r="766" ht="15.75" customHeight="1" s="55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</row>
    <row r="767" ht="15.75" customHeight="1" s="55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</row>
    <row r="768" ht="15.75" customHeight="1" s="55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</row>
    <row r="769" ht="15.75" customHeight="1" s="55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</row>
    <row r="770" ht="15.75" customHeight="1" s="55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</row>
    <row r="771" ht="15.75" customHeight="1" s="55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</row>
    <row r="772" ht="15.75" customHeight="1" s="55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</row>
    <row r="773" ht="15.75" customHeight="1" s="55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</row>
    <row r="774" ht="15.75" customHeight="1" s="55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</row>
    <row r="775" ht="15.75" customHeight="1" s="5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</row>
    <row r="776" ht="15.75" customHeight="1" s="55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</row>
    <row r="777" ht="15.75" customHeight="1" s="55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</row>
    <row r="778" ht="15.75" customHeight="1" s="55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</row>
    <row r="779" ht="15.75" customHeight="1" s="55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</row>
    <row r="780" ht="15.75" customHeight="1" s="55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</row>
    <row r="781" ht="15.75" customHeight="1" s="55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</row>
    <row r="782" ht="15.75" customHeight="1" s="55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</row>
    <row r="783" ht="15.75" customHeight="1" s="55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</row>
    <row r="784" ht="15.75" customHeight="1" s="55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</row>
    <row r="785" ht="15.75" customHeight="1" s="5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</row>
    <row r="786" ht="15.75" customHeight="1" s="55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</row>
    <row r="787" ht="15.75" customHeight="1" s="55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</row>
    <row r="788" ht="15.75" customHeight="1" s="55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</row>
    <row r="789" ht="15.75" customHeight="1" s="55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</row>
    <row r="790" ht="15.75" customHeight="1" s="55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</row>
    <row r="791" ht="15.75" customHeight="1" s="55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</row>
    <row r="792" ht="15.75" customHeight="1" s="55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</row>
    <row r="793" ht="15.75" customHeight="1" s="55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</row>
    <row r="794" ht="15.75" customHeight="1" s="55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</row>
    <row r="795" ht="15.75" customHeight="1" s="5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</row>
    <row r="796" ht="15.75" customHeight="1" s="55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</row>
    <row r="797" ht="15.75" customHeight="1" s="55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</row>
    <row r="798" ht="15.75" customHeight="1" s="55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</row>
    <row r="799" ht="15.75" customHeight="1" s="55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</row>
    <row r="800" ht="15.75" customHeight="1" s="55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</row>
    <row r="801" ht="15.75" customHeight="1" s="55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</row>
    <row r="802" ht="15.75" customHeight="1" s="55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</row>
    <row r="803" ht="15.75" customHeight="1" s="55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</row>
    <row r="804" ht="15.75" customHeight="1" s="55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</row>
    <row r="805" ht="15.75" customHeight="1" s="5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</row>
    <row r="806" ht="15.75" customHeight="1" s="55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</row>
    <row r="807" ht="15.75" customHeight="1" s="55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</row>
    <row r="808" ht="15.75" customHeight="1" s="55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</row>
    <row r="809" ht="15.75" customHeight="1" s="55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</row>
    <row r="810" ht="15.75" customHeight="1" s="55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</row>
    <row r="811" ht="15.75" customHeight="1" s="55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</row>
    <row r="812" ht="15.75" customHeight="1" s="55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</row>
    <row r="813" ht="15.75" customHeight="1" s="55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</row>
    <row r="814" ht="15.75" customHeight="1" s="55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</row>
    <row r="815" ht="15.75" customHeight="1" s="5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</row>
    <row r="816" ht="15.75" customHeight="1" s="55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</row>
    <row r="817" ht="15.75" customHeight="1" s="55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</row>
    <row r="818" ht="15.75" customHeight="1" s="55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</row>
    <row r="819" ht="15.75" customHeight="1" s="55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</row>
    <row r="820" ht="15.75" customHeight="1" s="55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</row>
    <row r="821" ht="15.75" customHeight="1" s="55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</row>
    <row r="822" ht="15.75" customHeight="1" s="55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</row>
    <row r="823" ht="15.75" customHeight="1" s="55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</row>
    <row r="824" ht="15.75" customHeight="1" s="55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</row>
    <row r="825" ht="15.75" customHeight="1" s="5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</row>
    <row r="826" ht="15.75" customHeight="1" s="55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</row>
    <row r="827" ht="15.75" customHeight="1" s="55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</row>
    <row r="828" ht="15.75" customHeight="1" s="55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</row>
    <row r="829" ht="15.75" customHeight="1" s="55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</row>
    <row r="830" ht="15.75" customHeight="1" s="55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</row>
    <row r="831" ht="15.75" customHeight="1" s="55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</row>
    <row r="832" ht="15.75" customHeight="1" s="55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</row>
    <row r="833" ht="15.75" customHeight="1" s="55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</row>
    <row r="834" ht="15.75" customHeight="1" s="55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</row>
    <row r="835" ht="15.75" customHeight="1" s="5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</row>
    <row r="836" ht="15.75" customHeight="1" s="55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</row>
    <row r="837" ht="15.75" customHeight="1" s="55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</row>
    <row r="838" ht="15.75" customHeight="1" s="55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</row>
    <row r="839" ht="15.75" customHeight="1" s="55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</row>
    <row r="840" ht="15.75" customHeight="1" s="55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</row>
    <row r="841" ht="15.75" customHeight="1" s="55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</row>
    <row r="842" ht="15.75" customHeight="1" s="55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</row>
    <row r="843" ht="15.75" customHeight="1" s="55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</row>
    <row r="844" ht="15.75" customHeight="1" s="55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</row>
    <row r="845" ht="15.75" customHeight="1" s="5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</row>
    <row r="846" ht="15.75" customHeight="1" s="55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</row>
    <row r="847" ht="15.75" customHeight="1" s="55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</row>
    <row r="848" ht="15.75" customHeight="1" s="55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</row>
    <row r="849" ht="15.75" customHeight="1" s="55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</row>
    <row r="850" ht="15.75" customHeight="1" s="55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</row>
    <row r="851" ht="15.75" customHeight="1" s="55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</row>
    <row r="852" ht="15.75" customHeight="1" s="55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</row>
    <row r="853" ht="15.75" customHeight="1" s="55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</row>
    <row r="854" ht="15.75" customHeight="1" s="55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</row>
    <row r="855" ht="15.75" customHeight="1" s="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</row>
    <row r="856" ht="15.75" customHeight="1" s="55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</row>
    <row r="857" ht="15.75" customHeight="1" s="55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</row>
    <row r="858" ht="15.75" customHeight="1" s="55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</row>
    <row r="859" ht="15.75" customHeight="1" s="55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</row>
    <row r="860" ht="15.75" customHeight="1" s="55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</row>
    <row r="861" ht="15.75" customHeight="1" s="55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</row>
    <row r="862" ht="15.75" customHeight="1" s="55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</row>
    <row r="863" ht="15.75" customHeight="1" s="55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</row>
    <row r="864" ht="15.75" customHeight="1" s="55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</row>
    <row r="865" ht="15.75" customHeight="1" s="5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</row>
    <row r="866" ht="15.75" customHeight="1" s="55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</row>
    <row r="867" ht="15.75" customHeight="1" s="55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</row>
    <row r="868" ht="15.75" customHeight="1" s="55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</row>
    <row r="869" ht="15.75" customHeight="1" s="55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</row>
    <row r="870" ht="15.75" customHeight="1" s="55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</row>
    <row r="871" ht="15.75" customHeight="1" s="55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</row>
    <row r="872" ht="15.75" customHeight="1" s="55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</row>
    <row r="873" ht="15.75" customHeight="1" s="55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</row>
    <row r="874" ht="15.75" customHeight="1" s="55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</row>
    <row r="875" ht="15.75" customHeight="1" s="5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</row>
    <row r="876" ht="15.75" customHeight="1" s="55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</row>
    <row r="877" ht="15.75" customHeight="1" s="55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</row>
    <row r="878" ht="15.75" customHeight="1" s="55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</row>
    <row r="879" ht="15.75" customHeight="1" s="55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</row>
    <row r="880" ht="15.75" customHeight="1" s="55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</row>
    <row r="881" ht="15.75" customHeight="1" s="55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</row>
    <row r="882" ht="15.75" customHeight="1" s="55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</row>
    <row r="883" ht="15.75" customHeight="1" s="55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</row>
    <row r="884" ht="15.75" customHeight="1" s="55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</row>
    <row r="885" ht="15.75" customHeight="1" s="5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</row>
    <row r="886" ht="15.75" customHeight="1" s="55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</row>
    <row r="887" ht="15.75" customHeight="1" s="55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</row>
    <row r="888" ht="15.75" customHeight="1" s="55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</row>
    <row r="889" ht="15.75" customHeight="1" s="55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</row>
    <row r="890" ht="15.75" customHeight="1" s="55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</row>
    <row r="891" ht="15.75" customHeight="1" s="55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</row>
    <row r="892" ht="15.75" customHeight="1" s="55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</row>
    <row r="893" ht="15.75" customHeight="1" s="55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</row>
    <row r="894" ht="15.75" customHeight="1" s="55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</row>
    <row r="895" ht="15.75" customHeight="1" s="5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</row>
    <row r="896" ht="15.75" customHeight="1" s="55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</row>
    <row r="897" ht="15.75" customHeight="1" s="55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</row>
    <row r="898" ht="15.75" customHeight="1" s="55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</row>
    <row r="899" ht="15.75" customHeight="1" s="55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</row>
    <row r="900" ht="15.75" customHeight="1" s="55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</row>
    <row r="901" ht="15.75" customHeight="1" s="55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</row>
    <row r="902" ht="15.75" customHeight="1" s="55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</row>
    <row r="903" ht="15.75" customHeight="1" s="55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</row>
    <row r="904" ht="15.75" customHeight="1" s="55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</row>
    <row r="905" ht="15.75" customHeight="1" s="5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</row>
    <row r="906" ht="15.75" customHeight="1" s="55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</row>
    <row r="907" ht="15.75" customHeight="1" s="55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</row>
    <row r="908" ht="15.75" customHeight="1" s="55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</row>
    <row r="909" ht="15.75" customHeight="1" s="55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</row>
    <row r="910" ht="15.75" customHeight="1" s="55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</row>
    <row r="911" ht="15.75" customHeight="1" s="55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</row>
    <row r="912" ht="15.75" customHeight="1" s="55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</row>
    <row r="913" ht="15.75" customHeight="1" s="55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</row>
    <row r="914" ht="15.75" customHeight="1" s="55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</row>
    <row r="915" ht="15.75" customHeight="1" s="5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</row>
    <row r="916" ht="15.75" customHeight="1" s="55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</row>
    <row r="917" ht="15.75" customHeight="1" s="55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</row>
    <row r="918" ht="15.75" customHeight="1" s="55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</row>
    <row r="919" ht="15.75" customHeight="1" s="55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</row>
    <row r="920" ht="15.75" customHeight="1" s="55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</row>
    <row r="921" ht="15.75" customHeight="1" s="55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</row>
    <row r="922" ht="15.75" customHeight="1" s="55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</row>
    <row r="923" ht="15.75" customHeight="1" s="55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</row>
    <row r="924" ht="15.75" customHeight="1" s="55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</row>
    <row r="925" ht="15.75" customHeight="1" s="5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</row>
    <row r="926" ht="15.75" customHeight="1" s="55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</row>
    <row r="927" ht="15.75" customHeight="1" s="55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</row>
    <row r="928" ht="15.75" customHeight="1" s="55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</row>
    <row r="929" ht="15.75" customHeight="1" s="55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</row>
    <row r="930" ht="15.75" customHeight="1" s="55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</row>
    <row r="931" ht="15.75" customHeight="1" s="55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</row>
    <row r="932" ht="15.75" customHeight="1" s="55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</row>
    <row r="933" ht="15.75" customHeight="1" s="55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</row>
    <row r="934" ht="15.75" customHeight="1" s="55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</row>
    <row r="935" ht="15.75" customHeight="1" s="5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</row>
    <row r="936" ht="15.75" customHeight="1" s="55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</row>
    <row r="937" ht="15.75" customHeight="1" s="55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</row>
    <row r="938" ht="15.75" customHeight="1" s="55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</row>
    <row r="939" ht="15.75" customHeight="1" s="55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</row>
    <row r="940" ht="15.75" customHeight="1" s="55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</row>
    <row r="941" ht="15.75" customHeight="1" s="55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</row>
    <row r="942" ht="15.75" customHeight="1" s="55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</row>
    <row r="943" ht="15.75" customHeight="1" s="55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</row>
    <row r="944" ht="15.75" customHeight="1" s="55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</row>
    <row r="945" ht="15.75" customHeight="1" s="5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</row>
    <row r="946" ht="15.75" customHeight="1" s="55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</row>
    <row r="947" ht="15.75" customHeight="1" s="55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</row>
    <row r="948" ht="15.75" customHeight="1" s="55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</row>
    <row r="949" ht="15.75" customHeight="1" s="55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</row>
    <row r="950" ht="15.75" customHeight="1" s="55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</row>
    <row r="951" ht="15.75" customHeight="1" s="55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</row>
    <row r="952" ht="15.75" customHeight="1" s="55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</row>
    <row r="953" ht="15.75" customHeight="1" s="55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</row>
    <row r="954" ht="15.75" customHeight="1" s="55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</row>
    <row r="955" ht="15.75" customHeight="1" s="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</row>
    <row r="956" ht="15.75" customHeight="1" s="55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</row>
    <row r="957" ht="15.75" customHeight="1" s="55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</row>
    <row r="958" ht="15.75" customHeight="1" s="55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</row>
    <row r="959" ht="15.75" customHeight="1" s="55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</row>
    <row r="960" ht="15.75" customHeight="1" s="55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</row>
    <row r="961" ht="15.75" customHeight="1" s="55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</row>
    <row r="962" ht="15.75" customHeight="1" s="55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</row>
    <row r="963" ht="15.75" customHeight="1" s="55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</row>
    <row r="964" ht="15.75" customHeight="1" s="55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</row>
    <row r="965" ht="15.75" customHeight="1" s="5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</row>
    <row r="966" ht="15.75" customHeight="1" s="55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</row>
    <row r="967" ht="15.75" customHeight="1" s="55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</row>
    <row r="968" ht="15.75" customHeight="1" s="55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</row>
    <row r="969" ht="15.75" customHeight="1" s="55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</row>
    <row r="970" ht="15.75" customHeight="1" s="55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</row>
    <row r="971" ht="15.75" customHeight="1" s="55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</row>
    <row r="972" ht="15.75" customHeight="1" s="55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</row>
    <row r="973" ht="15.75" customHeight="1" s="55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</row>
    <row r="974" ht="15.75" customHeight="1" s="55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</row>
    <row r="975" ht="15.75" customHeight="1" s="5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</row>
    <row r="976" ht="15.75" customHeight="1" s="55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</row>
    <row r="977" ht="15.75" customHeight="1" s="55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</row>
    <row r="978" ht="15.75" customHeight="1" s="55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</row>
    <row r="979" ht="15.75" customHeight="1" s="55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</row>
    <row r="980" ht="15.75" customHeight="1" s="55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</row>
    <row r="981" ht="15.75" customHeight="1" s="55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</row>
    <row r="982" ht="15.75" customHeight="1" s="55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</row>
    <row r="983" ht="15.75" customHeight="1" s="55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</row>
    <row r="984" ht="15.75" customHeight="1" s="55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</row>
    <row r="985" ht="15.75" customHeight="1" s="5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</row>
    <row r="986" ht="15.75" customHeight="1" s="55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</row>
    <row r="987" ht="15.75" customHeight="1" s="55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</row>
    <row r="988" ht="15.75" customHeight="1" s="55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</row>
    <row r="989" ht="15.75" customHeight="1" s="55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</row>
    <row r="990" ht="15.75" customHeight="1" s="55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</row>
    <row r="991" ht="15.75" customHeight="1" s="55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</row>
    <row r="992" ht="15.75" customHeight="1" s="55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</row>
    <row r="993" ht="15.75" customHeight="1" s="55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</row>
    <row r="994" ht="15.75" customHeight="1" s="55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</row>
    <row r="995" ht="15.75" customHeight="1" s="5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</row>
    <row r="996" ht="15.75" customHeight="1" s="55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</row>
    <row r="997" ht="15.75" customHeight="1" s="55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</row>
    <row r="998" ht="15.75" customHeight="1" s="55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</row>
    <row r="999" ht="15.75" customHeight="1" s="55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</row>
    <row r="1000" ht="15.75" customHeight="1" s="55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</row>
  </sheetData>
  <conditionalFormatting sqref="A15:J43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Z13:AC13">
    <cfRule type="colorScale" priority="2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" footer="0"/>
  <pageSetup orientation="landscape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-0.1669572293758392</v>
      </c>
      <c r="B1" s="50" t="n">
        <v>0.03479133173823357</v>
      </c>
      <c r="C1" s="50" t="n">
        <v>0.07441097497940063</v>
      </c>
      <c r="D1" s="50" t="n">
        <v>0.1592229157686234</v>
      </c>
      <c r="E1" s="50" t="n">
        <v>0.1691586077213287</v>
      </c>
      <c r="F1" s="50" t="n">
        <v>-0.004830761346966028</v>
      </c>
      <c r="G1" s="50" t="n">
        <v>0.1229610070586205</v>
      </c>
      <c r="H1" s="50" t="n">
        <v>-0.03358260914683342</v>
      </c>
      <c r="I1" s="50" t="n">
        <v>0.119518406689167</v>
      </c>
      <c r="J1" s="50" t="n">
        <v>0.1501397639513016</v>
      </c>
      <c r="K1" s="50" t="n">
        <v>-0.08007338643074036</v>
      </c>
      <c r="L1" s="50" t="n">
        <v>0.08094616234302521</v>
      </c>
      <c r="M1" s="50" t="n">
        <v>-0.05525151640176773</v>
      </c>
      <c r="N1" s="50" t="n">
        <v>0.09024015069007874</v>
      </c>
      <c r="O1" s="50" t="n">
        <v>0.1667986661195755</v>
      </c>
      <c r="P1" s="50" t="n">
        <v>-0.1800380647182465</v>
      </c>
      <c r="Q1" s="50" t="n">
        <v>-0.1232104375958443</v>
      </c>
      <c r="R1" s="50" t="n">
        <v>-0.1632973849773407</v>
      </c>
      <c r="S1" s="50" t="n">
        <v>-0.1372486650943756</v>
      </c>
      <c r="T1" s="50" t="n">
        <v>0.1271696835756302</v>
      </c>
      <c r="U1" s="50" t="n">
        <v>0.08531081676483154</v>
      </c>
      <c r="V1" s="50" t="n">
        <v>-0.1114894598722458</v>
      </c>
      <c r="W1" s="50" t="n">
        <v>0.06478183716535568</v>
      </c>
      <c r="X1" s="50" t="n">
        <v>0.1451305896043777</v>
      </c>
      <c r="Y1" s="50" t="n">
        <v>-0.122078150510788</v>
      </c>
      <c r="Z1" s="50" t="n">
        <v>0.07872911542654037</v>
      </c>
      <c r="AA1" s="50" t="n">
        <v>-0.08507822453975677</v>
      </c>
      <c r="AB1" s="50" t="n">
        <v>0.03734532371163368</v>
      </c>
      <c r="AC1" s="50" t="n">
        <v>-0.1674367785453796</v>
      </c>
    </row>
    <row r="2">
      <c r="A2" s="50" t="n">
        <v>0.1201620176434517</v>
      </c>
      <c r="B2" s="50" t="n">
        <v>-0.2867573201656342</v>
      </c>
      <c r="C2" s="50" t="n">
        <v>-0.2057032734155655</v>
      </c>
      <c r="D2" s="50" t="n">
        <v>-0.2926291823387146</v>
      </c>
      <c r="E2" s="50" t="n">
        <v>-0.07363049685955048</v>
      </c>
      <c r="F2" s="50" t="n">
        <v>-0.05187108740210533</v>
      </c>
      <c r="G2" s="50" t="n">
        <v>0.01162709482014179</v>
      </c>
      <c r="H2" s="50" t="n">
        <v>-0.05373074859380722</v>
      </c>
      <c r="I2" s="50" t="n">
        <v>0.0961611419916153</v>
      </c>
      <c r="J2" s="50" t="n">
        <v>-0.1320584714412689</v>
      </c>
      <c r="K2" s="50" t="n">
        <v>-0.4253183603286743</v>
      </c>
      <c r="L2" s="50" t="n">
        <v>-0.1270415782928467</v>
      </c>
      <c r="M2" s="50" t="n">
        <v>0.2343761175870895</v>
      </c>
      <c r="N2" s="50" t="n">
        <v>0.07269362360239029</v>
      </c>
      <c r="O2" s="50" t="n">
        <v>0.003544124774634838</v>
      </c>
      <c r="P2" s="50" t="n">
        <v>-0.04113005846738815</v>
      </c>
      <c r="Q2" s="50" t="n">
        <v>0.1194426491856575</v>
      </c>
      <c r="R2" s="50" t="n">
        <v>-0.03388315066695213</v>
      </c>
      <c r="S2" s="50" t="n">
        <v>-0.3377113342285156</v>
      </c>
      <c r="T2" s="50" t="n">
        <v>-0.1134832873940468</v>
      </c>
      <c r="U2" s="50" t="n">
        <v>-0.01735348254442215</v>
      </c>
      <c r="V2" s="50" t="n">
        <v>0.1996263265609741</v>
      </c>
      <c r="W2" s="50" t="n">
        <v>-0.2877848744392395</v>
      </c>
      <c r="X2" s="50" t="n">
        <v>-0.1368906944990158</v>
      </c>
      <c r="Y2" s="50" t="n">
        <v>0.1639529168605804</v>
      </c>
      <c r="Z2" s="50" t="n">
        <v>-0.5619162321090698</v>
      </c>
      <c r="AA2" s="50" t="n">
        <v>-0.6109722852706909</v>
      </c>
      <c r="AB2" s="50" t="n">
        <v>-0.5273329019546509</v>
      </c>
      <c r="AC2" s="50" t="n">
        <v>-0.3396378755569458</v>
      </c>
    </row>
    <row r="3">
      <c r="A3" s="50" t="n">
        <v>-0.2125323563814163</v>
      </c>
      <c r="B3" s="50" t="n">
        <v>-0.06079327315092087</v>
      </c>
      <c r="C3" s="50" t="n">
        <v>0.2658629417419434</v>
      </c>
      <c r="D3" s="50" t="n">
        <v>-0.1221445053815842</v>
      </c>
      <c r="E3" s="50" t="n">
        <v>-0.2375664263963699</v>
      </c>
      <c r="F3" s="50" t="n">
        <v>-0.07575351744890213</v>
      </c>
      <c r="G3" s="50" t="n">
        <v>-0.2344012707471848</v>
      </c>
      <c r="H3" s="50" t="n">
        <v>-0.2449193745851517</v>
      </c>
      <c r="I3" s="50" t="n">
        <v>-0.004682241007685661</v>
      </c>
      <c r="J3" s="50" t="n">
        <v>-0.02876102738082409</v>
      </c>
      <c r="K3" s="50" t="n">
        <v>0.001960621913895011</v>
      </c>
      <c r="L3" s="50" t="n">
        <v>-0.2738353908061981</v>
      </c>
      <c r="M3" s="50" t="n">
        <v>0.01271729823201895</v>
      </c>
      <c r="N3" s="50" t="n">
        <v>-0.138848602771759</v>
      </c>
      <c r="O3" s="50" t="n">
        <v>0.1335377097129822</v>
      </c>
      <c r="P3" s="50" t="n">
        <v>0.4356324672698975</v>
      </c>
      <c r="Q3" s="50" t="n">
        <v>0.1782881617546082</v>
      </c>
      <c r="R3" s="50" t="n">
        <v>-0.2472076565027237</v>
      </c>
      <c r="S3" s="50" t="n">
        <v>0.03284012898802757</v>
      </c>
      <c r="T3" s="50" t="n">
        <v>-0.0856919139623642</v>
      </c>
      <c r="U3" s="50" t="n">
        <v>-0.104065477848053</v>
      </c>
      <c r="V3" s="50" t="n">
        <v>-0.1809063851833344</v>
      </c>
      <c r="W3" s="50" t="n">
        <v>0.0006297406507655978</v>
      </c>
      <c r="X3" s="50" t="n">
        <v>-0.1684793084859848</v>
      </c>
      <c r="Y3" s="50" t="n">
        <v>-0.1415123343467712</v>
      </c>
      <c r="Z3" s="50" t="n">
        <v>-0.2305512875318527</v>
      </c>
      <c r="AA3" s="50" t="n">
        <v>-0.2525723576545715</v>
      </c>
      <c r="AB3" s="50" t="n">
        <v>-0.11506038159132</v>
      </c>
      <c r="AC3" s="50" t="n">
        <v>-0.2235065698623657</v>
      </c>
    </row>
    <row r="4">
      <c r="A4" s="50" t="n">
        <v>0.3223375976085663</v>
      </c>
      <c r="B4" s="50" t="n">
        <v>-0.155722364783287</v>
      </c>
      <c r="C4" s="50" t="n">
        <v>-0.4273843467235565</v>
      </c>
      <c r="D4" s="50" t="n">
        <v>1.168011426925659</v>
      </c>
      <c r="E4" s="50" t="n">
        <v>-0.7962127327919006</v>
      </c>
      <c r="F4" s="50" t="n">
        <v>-0.5739567875862122</v>
      </c>
      <c r="G4" s="50" t="n">
        <v>-0.3046781718730927</v>
      </c>
      <c r="H4" s="50" t="n">
        <v>-0.1117107793688774</v>
      </c>
      <c r="I4" s="50" t="n">
        <v>0.473919689655304</v>
      </c>
      <c r="J4" s="50" t="n">
        <v>-0.02119706198573112</v>
      </c>
      <c r="K4" s="50" t="n">
        <v>0.1621385663747787</v>
      </c>
      <c r="L4" s="50" t="n">
        <v>-0.1413394212722778</v>
      </c>
      <c r="M4" s="50" t="n">
        <v>-0.1187067478895187</v>
      </c>
      <c r="N4" s="50" t="n">
        <v>-0.1669363379478455</v>
      </c>
      <c r="O4" s="50" t="n">
        <v>-0.06121440976858139</v>
      </c>
      <c r="P4" s="50" t="n">
        <v>1.343283772468567</v>
      </c>
      <c r="Q4" s="50" t="n">
        <v>-0.8019264340400696</v>
      </c>
      <c r="R4" s="50" t="n">
        <v>0.2066339105367661</v>
      </c>
      <c r="S4" s="50" t="n">
        <v>0.01512709353119135</v>
      </c>
      <c r="T4" s="50" t="n">
        <v>-0.03943623602390289</v>
      </c>
      <c r="U4" s="50" t="n">
        <v>-0.12308469414711</v>
      </c>
      <c r="V4" s="50" t="n">
        <v>0.0118884164839983</v>
      </c>
      <c r="W4" s="50" t="n">
        <v>0.1243127584457397</v>
      </c>
      <c r="X4" s="50" t="n">
        <v>0.1946379691362381</v>
      </c>
      <c r="Y4" s="50" t="n">
        <v>0.04904084652662277</v>
      </c>
      <c r="Z4" s="50" t="n">
        <v>-0.6501421928405762</v>
      </c>
      <c r="AA4" s="50" t="n">
        <v>-0.6334714889526367</v>
      </c>
      <c r="AB4" s="50" t="n">
        <v>-0.6240178346633911</v>
      </c>
      <c r="AC4" s="50" t="n">
        <v>-0.6290931701660156</v>
      </c>
    </row>
    <row r="5">
      <c r="A5" s="50" t="n">
        <v>-0.3159972727298737</v>
      </c>
      <c r="B5" s="50" t="n">
        <v>-0.006373229902237654</v>
      </c>
      <c r="C5" s="50" t="n">
        <v>0.1020432189106941</v>
      </c>
      <c r="D5" s="50" t="n">
        <v>0.04043857380747795</v>
      </c>
      <c r="E5" s="50" t="n">
        <v>0.06590628623962402</v>
      </c>
      <c r="F5" s="50" t="n">
        <v>-0.05991050601005554</v>
      </c>
      <c r="G5" s="50" t="n">
        <v>-0.05272345617413521</v>
      </c>
      <c r="H5" s="50" t="n">
        <v>0.1311859935522079</v>
      </c>
      <c r="I5" s="50" t="n">
        <v>-0.03172651305794716</v>
      </c>
      <c r="J5" s="50" t="n">
        <v>-0.1206361129879951</v>
      </c>
      <c r="K5" s="50" t="n">
        <v>-0.08450247347354889</v>
      </c>
      <c r="L5" s="50" t="n">
        <v>-0.08225918561220169</v>
      </c>
      <c r="M5" s="50" t="n">
        <v>-0.1746514141559601</v>
      </c>
      <c r="N5" s="50" t="n">
        <v>-0.1639624387025833</v>
      </c>
      <c r="O5" s="50" t="n">
        <v>0.04334865137934685</v>
      </c>
      <c r="P5" s="50" t="n">
        <v>0.05689069628715515</v>
      </c>
      <c r="Q5" s="50" t="n">
        <v>-0.08189339935779572</v>
      </c>
      <c r="R5" s="50" t="n">
        <v>0.09122475236654282</v>
      </c>
      <c r="S5" s="50" t="n">
        <v>-0.05565409362316132</v>
      </c>
      <c r="T5" s="50" t="n">
        <v>-0.09104476869106293</v>
      </c>
      <c r="U5" s="50" t="n">
        <v>-0.09692687541246414</v>
      </c>
      <c r="V5" s="50" t="n">
        <v>-0.08337502181529999</v>
      </c>
      <c r="W5" s="50" t="n">
        <v>-0.1712021678686142</v>
      </c>
      <c r="X5" s="50" t="n">
        <v>-0.2038885951042175</v>
      </c>
      <c r="Y5" s="50" t="n">
        <v>-0.05995572358369827</v>
      </c>
      <c r="Z5" s="50" t="n">
        <v>-0.1794227957725525</v>
      </c>
      <c r="AA5" s="50" t="n">
        <v>0.1277551800012589</v>
      </c>
      <c r="AB5" s="50" t="n">
        <v>-0.02211861126124859</v>
      </c>
      <c r="AC5" s="50" t="n">
        <v>-0.1183301359415054</v>
      </c>
    </row>
    <row r="6">
      <c r="A6" s="50" t="n">
        <v>0.4771387875080109</v>
      </c>
      <c r="B6" s="50" t="n">
        <v>-0.1737357527017593</v>
      </c>
      <c r="C6" s="50" t="n">
        <v>-0.1245229914784431</v>
      </c>
      <c r="D6" s="50" t="n">
        <v>-0.03501043096184731</v>
      </c>
      <c r="E6" s="50" t="n">
        <v>-0.0181709248572588</v>
      </c>
      <c r="F6" s="50" t="n">
        <v>0.1074129119515419</v>
      </c>
      <c r="G6" s="50" t="n">
        <v>-0.01273800060153008</v>
      </c>
      <c r="H6" s="50" t="n">
        <v>0.009987098164856434</v>
      </c>
      <c r="I6" s="50" t="n">
        <v>0.1379155516624451</v>
      </c>
      <c r="J6" s="50" t="n">
        <v>0.09290038794279099</v>
      </c>
      <c r="K6" s="50" t="n">
        <v>0.1769936382770538</v>
      </c>
      <c r="L6" s="50" t="n">
        <v>-0.03025258705019951</v>
      </c>
      <c r="M6" s="50" t="n">
        <v>-0.3102612197399139</v>
      </c>
      <c r="N6" s="50" t="n">
        <v>0.07623374462127686</v>
      </c>
      <c r="O6" s="50" t="n">
        <v>-0.1870207935571671</v>
      </c>
      <c r="P6" s="50" t="n">
        <v>-0.1152831465005875</v>
      </c>
      <c r="Q6" s="50" t="n">
        <v>-0.2420399487018585</v>
      </c>
      <c r="R6" s="50" t="n">
        <v>0.07517243176698685</v>
      </c>
      <c r="S6" s="50" t="n">
        <v>0.2337557375431061</v>
      </c>
      <c r="T6" s="50" t="n">
        <v>-0.02835827693343163</v>
      </c>
      <c r="U6" s="50" t="n">
        <v>0.03774439916014671</v>
      </c>
      <c r="V6" s="50" t="n">
        <v>0.1293929070234299</v>
      </c>
      <c r="W6" s="50" t="n">
        <v>-0.1792537569999695</v>
      </c>
      <c r="X6" s="50" t="n">
        <v>-0.1652293354272842</v>
      </c>
      <c r="Y6" s="50" t="n">
        <v>-0.08669388294219971</v>
      </c>
      <c r="Z6" s="50" t="n">
        <v>-0.7550818920135498</v>
      </c>
      <c r="AA6" s="50" t="n">
        <v>-0.7866123914718628</v>
      </c>
      <c r="AB6" s="50" t="n">
        <v>-0.7908479571342468</v>
      </c>
      <c r="AC6" s="50" t="n">
        <v>-0.8251568078994751</v>
      </c>
    </row>
    <row r="7">
      <c r="A7" s="50" t="n">
        <v>-0.1032049208879471</v>
      </c>
      <c r="B7" s="50" t="n">
        <v>-0.03034504130482674</v>
      </c>
      <c r="C7" s="50" t="n">
        <v>-0.006362902466207743</v>
      </c>
      <c r="D7" s="50" t="n">
        <v>-0.1292681694030762</v>
      </c>
      <c r="E7" s="50" t="n">
        <v>-0.03506680205464363</v>
      </c>
      <c r="F7" s="50" t="n">
        <v>-0.1174695119261742</v>
      </c>
      <c r="G7" s="50" t="n">
        <v>0.01374566089361906</v>
      </c>
      <c r="H7" s="50" t="n">
        <v>0.01382692437618971</v>
      </c>
      <c r="I7" s="50" t="n">
        <v>-0.1664461642503738</v>
      </c>
      <c r="J7" s="50" t="n">
        <v>0.1487075239419937</v>
      </c>
      <c r="K7" s="50" t="n">
        <v>0.009626635350286961</v>
      </c>
      <c r="L7" s="50" t="n">
        <v>0.1747030913829803</v>
      </c>
      <c r="M7" s="50" t="n">
        <v>0.02007602341473103</v>
      </c>
      <c r="N7" s="50" t="n">
        <v>-0.07583098858594894</v>
      </c>
      <c r="O7" s="50" t="n">
        <v>-0.0671767070889473</v>
      </c>
      <c r="P7" s="50" t="n">
        <v>-0.02223212830722332</v>
      </c>
      <c r="Q7" s="50" t="n">
        <v>-0.03920822963118553</v>
      </c>
      <c r="R7" s="50" t="n">
        <v>0.04611281305551529</v>
      </c>
      <c r="S7" s="50" t="n">
        <v>-0.03014935366809368</v>
      </c>
      <c r="T7" s="50" t="n">
        <v>-0.09544400125741959</v>
      </c>
      <c r="U7" s="50" t="n">
        <v>0.06306035816669464</v>
      </c>
      <c r="V7" s="50" t="n">
        <v>0.1837699413299561</v>
      </c>
      <c r="W7" s="50" t="n">
        <v>-0.02554989792406559</v>
      </c>
      <c r="X7" s="50" t="n">
        <v>0.0588780902326107</v>
      </c>
      <c r="Y7" s="50" t="n">
        <v>-0.1290218383073807</v>
      </c>
      <c r="Z7" s="50" t="n">
        <v>-0.1227066740393639</v>
      </c>
      <c r="AA7" s="50" t="n">
        <v>-0.1841461211442947</v>
      </c>
      <c r="AB7" s="50" t="n">
        <v>-0.09352781623601913</v>
      </c>
      <c r="AC7" s="50" t="n">
        <v>0.09573184698820114</v>
      </c>
    </row>
    <row r="8">
      <c r="A8" s="50" t="n">
        <v>0.6689562797546387</v>
      </c>
      <c r="B8" s="50" t="n">
        <v>0.2383527159690857</v>
      </c>
      <c r="C8" s="50" t="n">
        <v>-0.01474383007735014</v>
      </c>
      <c r="D8" s="50" t="n">
        <v>-0.02416021376848221</v>
      </c>
      <c r="E8" s="50" t="n">
        <v>0.1732978075742722</v>
      </c>
      <c r="F8" s="50" t="n">
        <v>0.03684866800904274</v>
      </c>
      <c r="G8" s="50" t="n">
        <v>0.1215419471263885</v>
      </c>
      <c r="H8" s="50" t="n">
        <v>0.03365283831954002</v>
      </c>
      <c r="I8" s="50" t="n">
        <v>0.02850005589425564</v>
      </c>
      <c r="J8" s="50" t="n">
        <v>-0.1742250621318817</v>
      </c>
      <c r="K8" s="50" t="n">
        <v>0.1418752670288086</v>
      </c>
      <c r="L8" s="50" t="n">
        <v>0.01372166536748409</v>
      </c>
      <c r="M8" s="50" t="n">
        <v>-0.1859463304281235</v>
      </c>
      <c r="N8" s="50" t="n">
        <v>0.1016228646039963</v>
      </c>
      <c r="O8" s="50" t="n">
        <v>-0.01369811594486237</v>
      </c>
      <c r="P8" s="50" t="n">
        <v>-0.1528335511684418</v>
      </c>
      <c r="Q8" s="50" t="n">
        <v>0.1308250427246094</v>
      </c>
      <c r="R8" s="50" t="n">
        <v>-0.08173701167106628</v>
      </c>
      <c r="S8" s="50" t="n">
        <v>-0.008665158413350582</v>
      </c>
      <c r="T8" s="50" t="n">
        <v>0.03588462993502617</v>
      </c>
      <c r="U8" s="50" t="n">
        <v>-0.1267500221729279</v>
      </c>
      <c r="V8" s="50" t="n">
        <v>-0.02097594179213047</v>
      </c>
      <c r="W8" s="50" t="n">
        <v>0.07970799505710602</v>
      </c>
      <c r="X8" s="50" t="n">
        <v>-0.05368533730506897</v>
      </c>
      <c r="Y8" s="50" t="n">
        <v>0.2793092131614685</v>
      </c>
      <c r="Z8" s="50" t="n">
        <v>-0.8573005199432373</v>
      </c>
      <c r="AA8" s="50" t="n">
        <v>-0.77523273229599</v>
      </c>
      <c r="AB8" s="50" t="n">
        <v>-0.7688666582107544</v>
      </c>
      <c r="AC8" s="50" t="n">
        <v>-0.8648009896278381</v>
      </c>
    </row>
    <row r="9">
      <c r="A9" s="50" t="n">
        <v>-0.240965336561203</v>
      </c>
      <c r="B9" s="50" t="n">
        <v>0.07247974723577499</v>
      </c>
      <c r="C9" s="50" t="n">
        <v>0.05003027990460396</v>
      </c>
      <c r="D9" s="50" t="n">
        <v>-0.1692680567502975</v>
      </c>
      <c r="E9" s="50" t="n">
        <v>0.02134179323911667</v>
      </c>
      <c r="F9" s="50" t="n">
        <v>0.06263386458158493</v>
      </c>
      <c r="G9" s="50" t="n">
        <v>-0.2866480946540833</v>
      </c>
      <c r="H9" s="50" t="n">
        <v>-0.1215475872159004</v>
      </c>
      <c r="I9" s="50" t="n">
        <v>-0.08040914684534073</v>
      </c>
      <c r="J9" s="50" t="n">
        <v>0.0445333905518055</v>
      </c>
      <c r="K9" s="50" t="n">
        <v>-0.007577920332551003</v>
      </c>
      <c r="L9" s="50" t="n">
        <v>-0.03418703004717827</v>
      </c>
      <c r="M9" s="50" t="n">
        <v>-0.1573837399482727</v>
      </c>
      <c r="N9" s="50" t="n">
        <v>0.2178930789232254</v>
      </c>
      <c r="O9" s="50" t="n">
        <v>-0.06105686724185944</v>
      </c>
      <c r="P9" s="50" t="n">
        <v>-0.03965797275304794</v>
      </c>
      <c r="Q9" s="50" t="n">
        <v>-0.0690949484705925</v>
      </c>
      <c r="R9" s="50" t="n">
        <v>-0.2235838621854782</v>
      </c>
      <c r="S9" s="50" t="n">
        <v>0.05464918166399002</v>
      </c>
      <c r="T9" s="50" t="n">
        <v>-0.3863717317581177</v>
      </c>
      <c r="U9" s="50" t="n">
        <v>0.1460835039615631</v>
      </c>
      <c r="V9" s="50" t="n">
        <v>-0.2674573957920074</v>
      </c>
      <c r="W9" s="50" t="n">
        <v>-0.001195565098896623</v>
      </c>
      <c r="X9" s="50" t="n">
        <v>0.03656189143657684</v>
      </c>
      <c r="Y9" s="50" t="n">
        <v>-0.247068002820015</v>
      </c>
      <c r="Z9" s="50" t="n">
        <v>-0.140284076333046</v>
      </c>
      <c r="AA9" s="50" t="n">
        <v>-0.07862545549869537</v>
      </c>
      <c r="AB9" s="50" t="n">
        <v>-0.06857581436634064</v>
      </c>
      <c r="AC9" s="50" t="n">
        <v>0.07074553519487381</v>
      </c>
    </row>
    <row r="10">
      <c r="A10" s="50" t="n">
        <v>0.7093014121055603</v>
      </c>
      <c r="B10" s="50" t="n">
        <v>0.02756204269826412</v>
      </c>
      <c r="C10" s="50" t="n">
        <v>-0.02600174397230148</v>
      </c>
      <c r="D10" s="50" t="n">
        <v>0.01357225514948368</v>
      </c>
      <c r="E10" s="50" t="n">
        <v>0.2422695308923721</v>
      </c>
      <c r="F10" s="50" t="n">
        <v>0.017146997153759</v>
      </c>
      <c r="G10" s="50" t="n">
        <v>0.2701293230056763</v>
      </c>
      <c r="H10" s="50" t="n">
        <v>0.02575507387518883</v>
      </c>
      <c r="I10" s="50" t="n">
        <v>-0.07487241923809052</v>
      </c>
      <c r="J10" s="50" t="n">
        <v>0.09253190457820892</v>
      </c>
      <c r="K10" s="50" t="n">
        <v>0.1047845780849457</v>
      </c>
      <c r="L10" s="50" t="n">
        <v>0.225755050778389</v>
      </c>
      <c r="M10" s="50" t="n">
        <v>0.1809034049510956</v>
      </c>
      <c r="N10" s="50" t="n">
        <v>0.1299811601638794</v>
      </c>
      <c r="O10" s="50" t="n">
        <v>0.04016304016113281</v>
      </c>
      <c r="P10" s="50" t="n">
        <v>0.1174013018608093</v>
      </c>
      <c r="Q10" s="50" t="n">
        <v>-0.113194115459919</v>
      </c>
      <c r="R10" s="50" t="n">
        <v>0.1262432932853699</v>
      </c>
      <c r="S10" s="50" t="n">
        <v>0.1233095526695251</v>
      </c>
      <c r="T10" s="50" t="n">
        <v>-0.03216787800192833</v>
      </c>
      <c r="U10" s="50" t="n">
        <v>0.1529137194156647</v>
      </c>
      <c r="V10" s="50" t="n">
        <v>0.1823875904083252</v>
      </c>
      <c r="W10" s="50" t="n">
        <v>0.1609086692333221</v>
      </c>
      <c r="X10" s="50" t="n">
        <v>0.1461107730865479</v>
      </c>
      <c r="Y10" s="50" t="n">
        <v>0.4465402364730835</v>
      </c>
      <c r="Z10" s="50" t="n">
        <v>-0.8457299470901489</v>
      </c>
      <c r="AA10" s="50" t="n">
        <v>-0.6810842752456665</v>
      </c>
      <c r="AB10" s="50" t="n">
        <v>-0.596258282661438</v>
      </c>
      <c r="AC10" s="50" t="n">
        <v>-0.4743985831737518</v>
      </c>
    </row>
    <row r="11">
      <c r="A11" s="50" t="n">
        <v>0.4309550821781158</v>
      </c>
      <c r="B11" s="50" t="n">
        <v>-0.04373281076550484</v>
      </c>
      <c r="C11" s="50" t="n">
        <v>0.0519806370139122</v>
      </c>
      <c r="D11" s="50" t="n">
        <v>0.1175378486514091</v>
      </c>
      <c r="E11" s="50" t="n">
        <v>0.155283510684967</v>
      </c>
      <c r="F11" s="50" t="n">
        <v>0.002129809698089957</v>
      </c>
      <c r="G11" s="50" t="n">
        <v>0.07698050141334534</v>
      </c>
      <c r="H11" s="50" t="n">
        <v>0.07122128456830978</v>
      </c>
      <c r="I11" s="50" t="n">
        <v>-0.03276119753718376</v>
      </c>
      <c r="J11" s="50" t="n">
        <v>-0.1801750361919403</v>
      </c>
      <c r="K11" s="50" t="n">
        <v>-0.04662257432937622</v>
      </c>
      <c r="L11" s="50" t="n">
        <v>0.1330734938383102</v>
      </c>
      <c r="M11" s="50" t="n">
        <v>-0.09196550399065018</v>
      </c>
      <c r="N11" s="50" t="n">
        <v>0.02242704294621944</v>
      </c>
      <c r="O11" s="50" t="n">
        <v>-0.000352510018274188</v>
      </c>
      <c r="P11" s="50" t="n">
        <v>-0.003227053210139275</v>
      </c>
      <c r="Q11" s="50" t="n">
        <v>0.08028168231248856</v>
      </c>
      <c r="R11" s="50" t="n">
        <v>-0.08682636916637421</v>
      </c>
      <c r="S11" s="50" t="n">
        <v>-0.09788119792938232</v>
      </c>
      <c r="T11" s="50" t="n">
        <v>0.1502878963947296</v>
      </c>
      <c r="U11" s="50" t="n">
        <v>-0.1470774412155151</v>
      </c>
      <c r="V11" s="50" t="n">
        <v>0.1594471335411072</v>
      </c>
      <c r="W11" s="50" t="n">
        <v>-0.1519700884819031</v>
      </c>
      <c r="X11" s="50" t="n">
        <v>0.07557806372642517</v>
      </c>
      <c r="Y11" s="50" t="n">
        <v>0.1898745447397232</v>
      </c>
      <c r="Z11" s="50" t="n">
        <v>-0.8860148191452026</v>
      </c>
      <c r="AA11" s="50" t="n">
        <v>-0.8489571213722229</v>
      </c>
      <c r="AB11" s="50" t="n">
        <v>-0.7748963236808777</v>
      </c>
      <c r="AC11" s="50" t="n">
        <v>-0.7721871733665466</v>
      </c>
    </row>
    <row r="12">
      <c r="A12" s="50" t="n">
        <v>0.2149606049060822</v>
      </c>
      <c r="B12" s="50" t="n">
        <v>0.05285192653536797</v>
      </c>
      <c r="C12" s="50" t="n">
        <v>0.6399374604225159</v>
      </c>
      <c r="D12" s="50" t="n">
        <v>0.3240123987197876</v>
      </c>
      <c r="E12" s="50" t="n">
        <v>-0.1739613264799118</v>
      </c>
      <c r="F12" s="50" t="n">
        <v>0.05045299977064133</v>
      </c>
      <c r="G12" s="50" t="n">
        <v>0.1063579693436623</v>
      </c>
      <c r="H12" s="50" t="n">
        <v>-0.09755502641201019</v>
      </c>
      <c r="I12" s="50" t="n">
        <v>0.1591335386037827</v>
      </c>
      <c r="J12" s="50" t="n">
        <v>-0.06723489612340927</v>
      </c>
      <c r="K12" s="50" t="n">
        <v>-0.2701199054718018</v>
      </c>
      <c r="L12" s="50" t="n">
        <v>-0.2719047665596008</v>
      </c>
      <c r="M12" s="50" t="n">
        <v>-0.2587001025676727</v>
      </c>
      <c r="N12" s="50" t="n">
        <v>-0.4032958745956421</v>
      </c>
      <c r="O12" s="50" t="n">
        <v>0.5296609997749329</v>
      </c>
      <c r="P12" s="50" t="n">
        <v>0.07077965140342712</v>
      </c>
      <c r="Q12" s="50" t="n">
        <v>-0.2900812327861786</v>
      </c>
      <c r="R12" s="50" t="n">
        <v>-0.09196618944406509</v>
      </c>
      <c r="S12" s="50" t="n">
        <v>-0.2270616441965103</v>
      </c>
      <c r="T12" s="50" t="n">
        <v>0.09991131722927094</v>
      </c>
      <c r="U12" s="50" t="n">
        <v>0.01415686588734388</v>
      </c>
      <c r="V12" s="50" t="n">
        <v>0.1838973760604858</v>
      </c>
      <c r="W12" s="50" t="n">
        <v>0.1714454889297485</v>
      </c>
      <c r="X12" s="50" t="n">
        <v>0.02991440147161484</v>
      </c>
      <c r="Y12" s="50" t="n">
        <v>0.1181059703230858</v>
      </c>
      <c r="Z12" s="50" t="n">
        <v>-0.6480116248130798</v>
      </c>
      <c r="AA12" s="50" t="n">
        <v>-0.6330494284629822</v>
      </c>
      <c r="AB12" s="50" t="n">
        <v>-0.6262456178665161</v>
      </c>
      <c r="AC12" s="50" t="n">
        <v>-0.5478388667106628</v>
      </c>
    </row>
    <row r="13">
      <c r="A13" s="50" t="n">
        <v>-0.581815242767334</v>
      </c>
      <c r="B13" s="50" t="n">
        <v>-0.05317626893520355</v>
      </c>
      <c r="C13" s="50" t="n">
        <v>-0.6152685880661011</v>
      </c>
      <c r="D13" s="50" t="n">
        <v>0.03021806292235851</v>
      </c>
      <c r="E13" s="50" t="n">
        <v>-0.1915417313575745</v>
      </c>
      <c r="F13" s="50" t="n">
        <v>0.1490317434072495</v>
      </c>
      <c r="G13" s="50" t="n">
        <v>0.4229986667633057</v>
      </c>
      <c r="H13" s="50" t="n">
        <v>0.2776787877082825</v>
      </c>
      <c r="I13" s="50" t="n">
        <v>0.2647069990634918</v>
      </c>
      <c r="J13" s="50" t="n">
        <v>0.1782823204994202</v>
      </c>
      <c r="K13" s="50" t="n">
        <v>-0.07422156631946564</v>
      </c>
      <c r="L13" s="50" t="n">
        <v>-0.1916818469762802</v>
      </c>
      <c r="M13" s="50" t="n">
        <v>-0.4463782608509064</v>
      </c>
      <c r="N13" s="50" t="n">
        <v>-0.1294794678688049</v>
      </c>
      <c r="O13" s="50" t="n">
        <v>0.1798610538244247</v>
      </c>
      <c r="P13" s="50" t="n">
        <v>-0.006488141603767872</v>
      </c>
      <c r="Q13" s="50" t="n">
        <v>-0.3862725496292114</v>
      </c>
      <c r="R13" s="50" t="n">
        <v>-0.326825350522995</v>
      </c>
      <c r="S13" s="50" t="n">
        <v>-0.1610677540302277</v>
      </c>
      <c r="T13" s="50" t="n">
        <v>-0.03382526338100433</v>
      </c>
      <c r="U13" s="50" t="n">
        <v>0.1534252464771271</v>
      </c>
      <c r="V13" s="50" t="n">
        <v>0.2650124132633209</v>
      </c>
      <c r="W13" s="50" t="n">
        <v>-0.005399531684815884</v>
      </c>
      <c r="X13" s="50" t="n">
        <v>-0.1052135154604912</v>
      </c>
      <c r="Y13" s="50" t="n">
        <v>-0.3238023221492767</v>
      </c>
      <c r="Z13" s="50" t="n">
        <v>-0.320686012506485</v>
      </c>
      <c r="AA13" s="50" t="n">
        <v>-0.1299333125352859</v>
      </c>
      <c r="AB13" s="50" t="n">
        <v>-0.1452516168355942</v>
      </c>
      <c r="AC13" s="50" t="n">
        <v>0.2026582360267639</v>
      </c>
    </row>
    <row r="14">
      <c r="A14" s="50" t="n">
        <v>-0.03890241682529449</v>
      </c>
      <c r="B14" s="50" t="n">
        <v>0.2203379273414612</v>
      </c>
      <c r="C14" s="50" t="n">
        <v>0.0296601764857769</v>
      </c>
      <c r="D14" s="50" t="n">
        <v>2.06135082244873</v>
      </c>
      <c r="E14" s="50" t="n">
        <v>0.4083932936191559</v>
      </c>
      <c r="F14" s="50" t="n">
        <v>-0.1424407362937927</v>
      </c>
      <c r="G14" s="50" t="n">
        <v>-0.07264687865972519</v>
      </c>
      <c r="H14" s="50" t="n">
        <v>-0.03838397189974785</v>
      </c>
      <c r="I14" s="50" t="n">
        <v>0.1924582719802856</v>
      </c>
      <c r="J14" s="50" t="n">
        <v>0.3929181694984436</v>
      </c>
      <c r="K14" s="50" t="n">
        <v>-0.1919745206832886</v>
      </c>
      <c r="L14" s="50" t="n">
        <v>-0.4617905914783478</v>
      </c>
      <c r="M14" s="50" t="n">
        <v>-1.219929695129395</v>
      </c>
      <c r="N14" s="50" t="n">
        <v>-0.1067447066307068</v>
      </c>
      <c r="O14" s="50" t="n">
        <v>0.0269841905683279</v>
      </c>
      <c r="P14" s="50" t="n">
        <v>0.02794075757265091</v>
      </c>
      <c r="Q14" s="50" t="n">
        <v>-0.5237792134284973</v>
      </c>
      <c r="R14" s="50" t="n">
        <v>-0.2501875758171082</v>
      </c>
      <c r="S14" s="50" t="n">
        <v>-0.5385249257087708</v>
      </c>
      <c r="T14" s="50" t="n">
        <v>-0.00875816959887743</v>
      </c>
      <c r="U14" s="50" t="n">
        <v>0.02352015301585197</v>
      </c>
      <c r="V14" s="50" t="n">
        <v>0.2224272638559341</v>
      </c>
      <c r="W14" s="50" t="n">
        <v>-0.1219105273485184</v>
      </c>
      <c r="X14" s="50" t="n">
        <v>0.5137799382209778</v>
      </c>
      <c r="Y14" s="50" t="n">
        <v>-0.6546693444252014</v>
      </c>
      <c r="Z14" s="50" t="n">
        <v>-0.3511063158512115</v>
      </c>
      <c r="AA14" s="50" t="n">
        <v>-0.363583892583847</v>
      </c>
      <c r="AB14" s="50" t="n">
        <v>-0.35805544257164</v>
      </c>
      <c r="AC14" s="50" t="n">
        <v>-0.3531413376331329</v>
      </c>
    </row>
    <row r="15">
      <c r="A15" s="50" t="n">
        <v>0.7139155268669128</v>
      </c>
      <c r="B15" s="50" t="n">
        <v>0.09661107510328293</v>
      </c>
      <c r="C15" s="50" t="n">
        <v>0.1680032908916473</v>
      </c>
      <c r="D15" s="50" t="n">
        <v>0.2990053594112396</v>
      </c>
      <c r="E15" s="50" t="n">
        <v>0.2813762128353119</v>
      </c>
      <c r="F15" s="50" t="n">
        <v>-0.01781382970511913</v>
      </c>
      <c r="G15" s="50" t="n">
        <v>0.05535893887281418</v>
      </c>
      <c r="H15" s="50" t="n">
        <v>0.1801632046699524</v>
      </c>
      <c r="I15" s="50" t="n">
        <v>0.04678566008806229</v>
      </c>
      <c r="J15" s="50" t="n">
        <v>0.2050153762102127</v>
      </c>
      <c r="K15" s="50" t="n">
        <v>0.0205954797565937</v>
      </c>
      <c r="L15" s="50" t="n">
        <v>0.1525462567806244</v>
      </c>
      <c r="M15" s="50" t="n">
        <v>-0.198443740606308</v>
      </c>
      <c r="N15" s="50" t="n">
        <v>-0.007417063228785992</v>
      </c>
      <c r="O15" s="50" t="n">
        <v>0.05737285315990448</v>
      </c>
      <c r="P15" s="50" t="n">
        <v>-0.05820837989449501</v>
      </c>
      <c r="Q15" s="50" t="n">
        <v>-0.001496653771027923</v>
      </c>
      <c r="R15" s="50" t="n">
        <v>0.09037601947784424</v>
      </c>
      <c r="S15" s="50" t="n">
        <v>0.03497324138879776</v>
      </c>
      <c r="T15" s="50" t="n">
        <v>0.07853713631629944</v>
      </c>
      <c r="U15" s="50" t="n">
        <v>0.1887365579605103</v>
      </c>
      <c r="V15" s="50" t="n">
        <v>-0.04934116825461388</v>
      </c>
      <c r="W15" s="50" t="n">
        <v>0.04939627647399902</v>
      </c>
      <c r="X15" s="50" t="n">
        <v>0.02903094701468945</v>
      </c>
      <c r="Y15" s="50" t="n">
        <v>0.2071389704942703</v>
      </c>
      <c r="Z15" s="50" t="n">
        <v>-0.9093775749206543</v>
      </c>
      <c r="AA15" s="50" t="n">
        <v>-0.8231297731399536</v>
      </c>
      <c r="AB15" s="50" t="n">
        <v>-0.748824417591095</v>
      </c>
      <c r="AC15" s="50" t="n">
        <v>-0.6013858318328857</v>
      </c>
    </row>
    <row r="16">
      <c r="A16" s="50" t="n">
        <v>-0.1831028461456299</v>
      </c>
      <c r="B16" s="50" t="n">
        <v>-0.1842273473739624</v>
      </c>
      <c r="C16" s="50" t="n">
        <v>0.1095189675688744</v>
      </c>
      <c r="D16" s="50" t="n">
        <v>-0.01979294046759605</v>
      </c>
      <c r="E16" s="50" t="n">
        <v>-0.1745187789201736</v>
      </c>
      <c r="F16" s="50" t="n">
        <v>-0.1643684357404709</v>
      </c>
      <c r="G16" s="50" t="n">
        <v>0.1834137886762619</v>
      </c>
      <c r="H16" s="50" t="n">
        <v>-0.07920507341623306</v>
      </c>
      <c r="I16" s="50" t="n">
        <v>0.1140427365899086</v>
      </c>
      <c r="J16" s="50" t="n">
        <v>-0.09403536468744278</v>
      </c>
      <c r="K16" s="50" t="n">
        <v>-0.1600544601678848</v>
      </c>
      <c r="L16" s="50" t="n">
        <v>-0.07177465409040451</v>
      </c>
      <c r="M16" s="50" t="n">
        <v>0.09983065724372864</v>
      </c>
      <c r="N16" s="50" t="n">
        <v>-0.1143567487597466</v>
      </c>
      <c r="O16" s="50" t="n">
        <v>0.09801123291254044</v>
      </c>
      <c r="P16" s="50" t="n">
        <v>0.005501368083059788</v>
      </c>
      <c r="Q16" s="50" t="n">
        <v>0.1466679126024246</v>
      </c>
      <c r="R16" s="50" t="n">
        <v>0.03270203620195389</v>
      </c>
      <c r="S16" s="50" t="n">
        <v>0.01907478459179401</v>
      </c>
      <c r="T16" s="50" t="n">
        <v>-0.007463269401341677</v>
      </c>
      <c r="U16" s="50" t="n">
        <v>-0.1110303029417992</v>
      </c>
      <c r="V16" s="50" t="n">
        <v>-0.1517894417047501</v>
      </c>
      <c r="W16" s="50" t="n">
        <v>0.1219938769936562</v>
      </c>
      <c r="X16" s="50" t="n">
        <v>0.1188231185078621</v>
      </c>
      <c r="Y16" s="50" t="n">
        <v>0.09540809690952301</v>
      </c>
      <c r="Z16" s="50" t="n">
        <v>0.1569166630506516</v>
      </c>
      <c r="AA16" s="50" t="n">
        <v>-0.06925801187753677</v>
      </c>
      <c r="AB16" s="50" t="n">
        <v>0.1107200980186462</v>
      </c>
      <c r="AC16" s="50" t="n">
        <v>-0.1070616692304611</v>
      </c>
    </row>
    <row r="17">
      <c r="A17" s="50" t="n">
        <v>0.4186199307441711</v>
      </c>
      <c r="B17" s="50" t="n">
        <v>-0.07045308500528336</v>
      </c>
      <c r="C17" s="50" t="n">
        <v>-0.008868626318871975</v>
      </c>
      <c r="D17" s="50" t="n">
        <v>-0.3805913329124451</v>
      </c>
      <c r="E17" s="50" t="n">
        <v>0.1532027423381805</v>
      </c>
      <c r="F17" s="50" t="n">
        <v>0.146102249622345</v>
      </c>
      <c r="G17" s="50" t="n">
        <v>0.1540694683790207</v>
      </c>
      <c r="H17" s="50" t="n">
        <v>0.2953062057495117</v>
      </c>
      <c r="I17" s="50" t="n">
        <v>0.1257316321134567</v>
      </c>
      <c r="J17" s="50" t="n">
        <v>-0.3054596185684204</v>
      </c>
      <c r="K17" s="50" t="n">
        <v>-0.1679733246564865</v>
      </c>
      <c r="L17" s="50" t="n">
        <v>-0.426442414522171</v>
      </c>
      <c r="M17" s="50" t="n">
        <v>-0.09489201009273529</v>
      </c>
      <c r="N17" s="50" t="n">
        <v>0.19789057970047</v>
      </c>
      <c r="O17" s="50" t="n">
        <v>0.451940506696701</v>
      </c>
      <c r="P17" s="50" t="n">
        <v>0.05555685982108116</v>
      </c>
      <c r="Q17" s="50" t="n">
        <v>-0.1131678074598312</v>
      </c>
      <c r="R17" s="50" t="n">
        <v>-0.2056887149810791</v>
      </c>
      <c r="S17" s="50" t="n">
        <v>-0.1058017387986183</v>
      </c>
      <c r="T17" s="50" t="n">
        <v>0.6114338636398315</v>
      </c>
      <c r="U17" s="50" t="n">
        <v>0.02050554379820824</v>
      </c>
      <c r="V17" s="50" t="n">
        <v>-0.341004490852356</v>
      </c>
      <c r="W17" s="50" t="n">
        <v>-0.08494565635919571</v>
      </c>
      <c r="X17" s="50" t="n">
        <v>-0.148626908659935</v>
      </c>
      <c r="Y17" s="50" t="n">
        <v>0.02460520714521408</v>
      </c>
      <c r="Z17" s="50" t="n">
        <v>-0.87777179479599</v>
      </c>
      <c r="AA17" s="50" t="n">
        <v>-0.8658289909362793</v>
      </c>
      <c r="AB17" s="50" t="n">
        <v>-0.85847008228302</v>
      </c>
      <c r="AC17" s="50" t="n">
        <v>-0.8666285276412964</v>
      </c>
    </row>
    <row r="18">
      <c r="A18" s="50" t="n">
        <v>0.3420415222644806</v>
      </c>
      <c r="B18" s="50" t="n">
        <v>-0.05577914789319038</v>
      </c>
      <c r="C18" s="50" t="n">
        <v>-0.06972220540046692</v>
      </c>
      <c r="D18" s="50" t="n">
        <v>-0.3102988600730896</v>
      </c>
      <c r="E18" s="50" t="n">
        <v>0.02102185226976871</v>
      </c>
      <c r="F18" s="50" t="n">
        <v>0.02187595516443253</v>
      </c>
      <c r="G18" s="50" t="n">
        <v>-0.009614159353077412</v>
      </c>
      <c r="H18" s="50" t="n">
        <v>-0.01507125701755285</v>
      </c>
      <c r="I18" s="50" t="n">
        <v>-0.03347128257155418</v>
      </c>
      <c r="J18" s="50" t="n">
        <v>-0.1344774514436722</v>
      </c>
      <c r="K18" s="50" t="n">
        <v>0.2039610743522644</v>
      </c>
      <c r="L18" s="50" t="n">
        <v>-0.2094350308179855</v>
      </c>
      <c r="M18" s="50" t="n">
        <v>0.1098201870918274</v>
      </c>
      <c r="N18" s="50" t="n">
        <v>0.03332874551415443</v>
      </c>
      <c r="O18" s="50" t="n">
        <v>-0.0113933002576232</v>
      </c>
      <c r="P18" s="50" t="n">
        <v>0.1566140949726105</v>
      </c>
      <c r="Q18" s="50" t="n">
        <v>-0.06227487698197365</v>
      </c>
      <c r="R18" s="50" t="n">
        <v>0.06013279780745506</v>
      </c>
      <c r="S18" s="50" t="n">
        <v>-0.04984936863183975</v>
      </c>
      <c r="T18" s="50" t="n">
        <v>0.03920343890786171</v>
      </c>
      <c r="U18" s="50" t="n">
        <v>0.02256140857934952</v>
      </c>
      <c r="V18" s="50" t="n">
        <v>0.09624137729406357</v>
      </c>
      <c r="W18" s="50" t="n">
        <v>0.06628914177417755</v>
      </c>
      <c r="X18" s="50" t="n">
        <v>-0.3006564080715179</v>
      </c>
      <c r="Y18" s="50" t="n">
        <v>0.227317675948143</v>
      </c>
      <c r="Z18" s="50" t="n">
        <v>-0.8751152157783508</v>
      </c>
      <c r="AA18" s="50" t="n">
        <v>-0.8664782643318176</v>
      </c>
      <c r="AB18" s="50" t="n">
        <v>-0.8512688875198364</v>
      </c>
      <c r="AC18" s="50" t="n">
        <v>-0.8311837911605835</v>
      </c>
    </row>
    <row r="19">
      <c r="A19" s="50" t="n">
        <v>-0.4112040996551514</v>
      </c>
      <c r="B19" s="50" t="n">
        <v>0.04491705819964409</v>
      </c>
      <c r="C19" s="50" t="n">
        <v>0.2092372477054596</v>
      </c>
      <c r="D19" s="50" t="n">
        <v>-0.1546293497085571</v>
      </c>
      <c r="E19" s="50" t="n">
        <v>0.1432624906301498</v>
      </c>
      <c r="F19" s="50" t="n">
        <v>-0.01843538507819176</v>
      </c>
      <c r="G19" s="50" t="n">
        <v>-0.1704443395137787</v>
      </c>
      <c r="H19" s="50" t="n">
        <v>0.04937243834137917</v>
      </c>
      <c r="I19" s="50" t="n">
        <v>-0.01587958261370659</v>
      </c>
      <c r="J19" s="50" t="n">
        <v>0.08901800960302353</v>
      </c>
      <c r="K19" s="50" t="n">
        <v>-0.04455506801605225</v>
      </c>
      <c r="L19" s="50" t="n">
        <v>-0.1332834959030151</v>
      </c>
      <c r="M19" s="50" t="n">
        <v>0.1881770640611649</v>
      </c>
      <c r="N19" s="50" t="n">
        <v>0.3537402153015137</v>
      </c>
      <c r="O19" s="50" t="n">
        <v>0.03699642419815063</v>
      </c>
      <c r="P19" s="50" t="n">
        <v>0.3617362082004547</v>
      </c>
      <c r="Q19" s="50" t="n">
        <v>0.005242119077593088</v>
      </c>
      <c r="R19" s="50" t="n">
        <v>0.04597543552517891</v>
      </c>
      <c r="S19" s="50" t="n">
        <v>0.168161153793335</v>
      </c>
      <c r="T19" s="50" t="n">
        <v>0.01748394966125488</v>
      </c>
      <c r="U19" s="50" t="n">
        <v>0.02842776291072369</v>
      </c>
      <c r="V19" s="50" t="n">
        <v>-0.2005706876516342</v>
      </c>
      <c r="W19" s="50" t="n">
        <v>-0.05759809166193008</v>
      </c>
      <c r="X19" s="50" t="n">
        <v>0.1327050477266312</v>
      </c>
      <c r="Y19" s="50" t="n">
        <v>-0.06060397252440453</v>
      </c>
      <c r="Z19" s="50" t="n">
        <v>0.08823178708553314</v>
      </c>
      <c r="AA19" s="50" t="n">
        <v>-0.2580373883247375</v>
      </c>
      <c r="AB19" s="50" t="n">
        <v>-0.2607525885105133</v>
      </c>
      <c r="AC19" s="50" t="n">
        <v>-0.3734541535377502</v>
      </c>
    </row>
    <row r="20">
      <c r="A20" s="50" t="n">
        <v>-0.2033575177192688</v>
      </c>
      <c r="B20" s="50" t="n">
        <v>-0.6125242710113525</v>
      </c>
      <c r="C20" s="50" t="n">
        <v>-0.1655421704053879</v>
      </c>
      <c r="D20" s="50" t="n">
        <v>-0.4689718186855316</v>
      </c>
      <c r="E20" s="50" t="n">
        <v>-0.1292993724346161</v>
      </c>
      <c r="F20" s="50" t="n">
        <v>0.4476589858531952</v>
      </c>
      <c r="G20" s="50" t="n">
        <v>0.4891427457332611</v>
      </c>
      <c r="H20" s="50" t="n">
        <v>0.4923957884311676</v>
      </c>
      <c r="I20" s="50" t="n">
        <v>-0.1589962542057037</v>
      </c>
      <c r="J20" s="50" t="n">
        <v>-0.375348687171936</v>
      </c>
      <c r="K20" s="50" t="n">
        <v>-0.197065606713295</v>
      </c>
      <c r="L20" s="50" t="n">
        <v>-0.0115918880328536</v>
      </c>
      <c r="M20" s="50" t="n">
        <v>0.5036604404449463</v>
      </c>
      <c r="N20" s="50" t="n">
        <v>-0.03818785399198532</v>
      </c>
      <c r="O20" s="50" t="n">
        <v>0.1733234524726868</v>
      </c>
      <c r="P20" s="50" t="n">
        <v>0.761225163936615</v>
      </c>
      <c r="Q20" s="50" t="n">
        <v>0.2794638574123383</v>
      </c>
      <c r="R20" s="50" t="n">
        <v>-0.3646711707115173</v>
      </c>
      <c r="S20" s="50" t="n">
        <v>-0.2927549183368683</v>
      </c>
      <c r="T20" s="50" t="n">
        <v>-0.1993252485990524</v>
      </c>
      <c r="U20" s="50" t="n">
        <v>-0.01439364813268185</v>
      </c>
      <c r="V20" s="50" t="n">
        <v>0.1884422153234482</v>
      </c>
      <c r="W20" s="50" t="n">
        <v>0.3181219398975372</v>
      </c>
      <c r="X20" s="50" t="n">
        <v>0.3754046857357025</v>
      </c>
      <c r="Y20" s="50" t="n">
        <v>-0.08965191245079041</v>
      </c>
      <c r="Z20" s="50" t="n">
        <v>0.2999276220798492</v>
      </c>
      <c r="AA20" s="50" t="n">
        <v>0.3641645312309265</v>
      </c>
      <c r="AB20" s="50" t="n">
        <v>0.4030096232891083</v>
      </c>
      <c r="AC20" s="50" t="n">
        <v>0.4225686192512512</v>
      </c>
    </row>
    <row r="21" ht="15.75" customHeight="1" s="55">
      <c r="A21" s="50" t="n">
        <v>-0.1345767676830292</v>
      </c>
      <c r="B21" s="50" t="n">
        <v>-0.1504519879817963</v>
      </c>
      <c r="C21" s="50" t="n">
        <v>0.03268856182694435</v>
      </c>
      <c r="D21" s="50" t="n">
        <v>0.1145849078893661</v>
      </c>
      <c r="E21" s="50" t="n">
        <v>-0.1083524525165558</v>
      </c>
      <c r="F21" s="50" t="n">
        <v>-0.2285082787275314</v>
      </c>
      <c r="G21" s="50" t="n">
        <v>-0.2021891325712204</v>
      </c>
      <c r="H21" s="50" t="n">
        <v>-0.01067810412496328</v>
      </c>
      <c r="I21" s="50" t="n">
        <v>0.1185009777545929</v>
      </c>
      <c r="J21" s="50" t="n">
        <v>0.09127924591302872</v>
      </c>
      <c r="K21" s="50" t="n">
        <v>0.05437888577580452</v>
      </c>
      <c r="L21" s="50" t="n">
        <v>-0.006281981244683266</v>
      </c>
      <c r="M21" s="50" t="n">
        <v>-0.1278624534606934</v>
      </c>
      <c r="N21" s="50" t="n">
        <v>0.1169166788458824</v>
      </c>
      <c r="O21" s="50" t="n">
        <v>0.4177457690238953</v>
      </c>
      <c r="P21" s="50" t="n">
        <v>0.3411265015602112</v>
      </c>
      <c r="Q21" s="50" t="n">
        <v>-0.004149907268583775</v>
      </c>
      <c r="R21" s="50" t="n">
        <v>-0.3457093238830566</v>
      </c>
      <c r="S21" s="50" t="n">
        <v>-0.115015521645546</v>
      </c>
      <c r="T21" s="50" t="n">
        <v>-0.2018965929746628</v>
      </c>
      <c r="U21" s="50" t="n">
        <v>0.1506911069154739</v>
      </c>
      <c r="V21" s="50" t="n">
        <v>0.05473556369543076</v>
      </c>
      <c r="W21" s="50" t="n">
        <v>-0.1104372963309288</v>
      </c>
      <c r="X21" s="50" t="n">
        <v>-0.002710952423512936</v>
      </c>
      <c r="Y21" s="50" t="n">
        <v>-0.2670359909534454</v>
      </c>
      <c r="Z21" s="50" t="n">
        <v>-0.4994886517524719</v>
      </c>
      <c r="AA21" s="50" t="n">
        <v>-0.2321483194828033</v>
      </c>
      <c r="AB21" s="50" t="n">
        <v>-0.03747961297631264</v>
      </c>
      <c r="AC21" s="50" t="n">
        <v>-0.05787878483533859</v>
      </c>
    </row>
    <row r="22" ht="15.75" customHeight="1" s="55">
      <c r="A22" s="50" t="n">
        <v>-0.2462629675865173</v>
      </c>
      <c r="B22" s="50" t="n">
        <v>-0.15305295586586</v>
      </c>
      <c r="C22" s="50" t="n">
        <v>0.1078058108687401</v>
      </c>
      <c r="D22" s="50" t="n">
        <v>0.05791131034493446</v>
      </c>
      <c r="E22" s="50" t="n">
        <v>-0.04326561465859413</v>
      </c>
      <c r="F22" s="50" t="n">
        <v>0.03360038250684738</v>
      </c>
      <c r="G22" s="50" t="n">
        <v>-0.209777370095253</v>
      </c>
      <c r="H22" s="50" t="n">
        <v>-0.2571091651916504</v>
      </c>
      <c r="I22" s="50" t="n">
        <v>-0.009624793194234371</v>
      </c>
      <c r="J22" s="50" t="n">
        <v>0.05124069377779961</v>
      </c>
      <c r="K22" s="50" t="n">
        <v>0.03982112556695938</v>
      </c>
      <c r="L22" s="50" t="n">
        <v>-0.1459982395172119</v>
      </c>
      <c r="M22" s="50" t="n">
        <v>-0.1227479726076126</v>
      </c>
      <c r="N22" s="50" t="n">
        <v>-0.04090896248817444</v>
      </c>
      <c r="O22" s="50" t="n">
        <v>0.1013034284114838</v>
      </c>
      <c r="P22" s="50" t="n">
        <v>0.03679903969168663</v>
      </c>
      <c r="Q22" s="50" t="n">
        <v>0.09567341953516006</v>
      </c>
      <c r="R22" s="50" t="n">
        <v>-0.01234307046979666</v>
      </c>
      <c r="S22" s="50" t="n">
        <v>-0.05385856330394745</v>
      </c>
      <c r="T22" s="50" t="n">
        <v>-0.1053542420268059</v>
      </c>
      <c r="U22" s="50" t="n">
        <v>-0.2427198886871338</v>
      </c>
      <c r="V22" s="50" t="n">
        <v>-0.02923738583922386</v>
      </c>
      <c r="W22" s="50" t="n">
        <v>-0.1328054815530777</v>
      </c>
      <c r="X22" s="50" t="n">
        <v>-0.1754135638475418</v>
      </c>
      <c r="Y22" s="50" t="n">
        <v>0.005324872676283121</v>
      </c>
      <c r="Z22" s="50" t="n">
        <v>-0.1601842045783997</v>
      </c>
      <c r="AA22" s="50" t="n">
        <v>-0.1026698425412178</v>
      </c>
      <c r="AB22" s="50" t="n">
        <v>-0.04580140858888626</v>
      </c>
      <c r="AC22" s="50" t="n">
        <v>-0.1223539188504219</v>
      </c>
    </row>
    <row r="23" ht="15.75" customHeight="1" s="55">
      <c r="A23" s="50" t="n">
        <v>-0.1481757164001465</v>
      </c>
      <c r="B23" s="50" t="n">
        <v>0.09228498488664627</v>
      </c>
      <c r="C23" s="50" t="n">
        <v>0.328287273645401</v>
      </c>
      <c r="D23" s="50" t="n">
        <v>0.07824494689702988</v>
      </c>
      <c r="E23" s="50" t="n">
        <v>-0.1882667690515518</v>
      </c>
      <c r="F23" s="50" t="n">
        <v>0.04676961526274681</v>
      </c>
      <c r="G23" s="50" t="n">
        <v>-0.1583901941776276</v>
      </c>
      <c r="H23" s="50" t="n">
        <v>0.04339830204844475</v>
      </c>
      <c r="I23" s="50" t="n">
        <v>-0.06247570738196373</v>
      </c>
      <c r="J23" s="50" t="n">
        <v>0.03649532794952393</v>
      </c>
      <c r="K23" s="50" t="n">
        <v>-0.004699729382991791</v>
      </c>
      <c r="L23" s="50" t="n">
        <v>-0.1049104183912277</v>
      </c>
      <c r="M23" s="50" t="n">
        <v>0.1144593060016632</v>
      </c>
      <c r="N23" s="50" t="n">
        <v>0.002642106963321567</v>
      </c>
      <c r="O23" s="50" t="n">
        <v>0.09234619140625</v>
      </c>
      <c r="P23" s="50" t="n">
        <v>0.2063643485307693</v>
      </c>
      <c r="Q23" s="50" t="n">
        <v>0.1944837868213654</v>
      </c>
      <c r="R23" s="50" t="n">
        <v>-0.01266596280038357</v>
      </c>
      <c r="S23" s="50" t="n">
        <v>0.141624704003334</v>
      </c>
      <c r="T23" s="50" t="n">
        <v>-0.06527771800756454</v>
      </c>
      <c r="U23" s="50" t="n">
        <v>0.07046584784984589</v>
      </c>
      <c r="V23" s="50" t="n">
        <v>-0.1073273867368698</v>
      </c>
      <c r="W23" s="50" t="n">
        <v>-0.02910638600587845</v>
      </c>
      <c r="X23" s="50" t="n">
        <v>-0.1146378070116043</v>
      </c>
      <c r="Y23" s="50" t="n">
        <v>-0.1263700425624847</v>
      </c>
      <c r="Z23" s="50" t="n">
        <v>-0.3172366917133331</v>
      </c>
      <c r="AA23" s="50" t="n">
        <v>0.04007426276803017</v>
      </c>
      <c r="AB23" s="50" t="n">
        <v>-0.3470815718173981</v>
      </c>
      <c r="AC23" s="50" t="n">
        <v>-0.1970689445734024</v>
      </c>
    </row>
    <row r="24" ht="15.75" customHeight="1" s="55">
      <c r="A24" s="50" t="n">
        <v>0.4602120220661163</v>
      </c>
      <c r="B24" s="50" t="n">
        <v>0.02388740889728069</v>
      </c>
      <c r="C24" s="50" t="n">
        <v>0.08880659937858582</v>
      </c>
      <c r="D24" s="50" t="n">
        <v>-0.1397212743759155</v>
      </c>
      <c r="E24" s="50" t="n">
        <v>0.3011605143547058</v>
      </c>
      <c r="F24" s="50" t="n">
        <v>0.07271896302700043</v>
      </c>
      <c r="G24" s="50" t="n">
        <v>-0.07822298258543015</v>
      </c>
      <c r="H24" s="50" t="n">
        <v>-0.1708724051713943</v>
      </c>
      <c r="I24" s="50" t="n">
        <v>-0.1784131228923798</v>
      </c>
      <c r="J24" s="50" t="n">
        <v>-0.1390926986932755</v>
      </c>
      <c r="K24" s="50" t="n">
        <v>-0.1106092780828476</v>
      </c>
      <c r="L24" s="50" t="n">
        <v>-0.1788396686315536</v>
      </c>
      <c r="M24" s="50" t="n">
        <v>0.3196424543857574</v>
      </c>
      <c r="N24" s="50" t="n">
        <v>-0.02275403775274754</v>
      </c>
      <c r="O24" s="50" t="n">
        <v>-0.01244270242750645</v>
      </c>
      <c r="P24" s="50" t="n">
        <v>0.1479329615831375</v>
      </c>
      <c r="Q24" s="50" t="n">
        <v>0.04427874460816383</v>
      </c>
      <c r="R24" s="50" t="n">
        <v>0.1127876192331314</v>
      </c>
      <c r="S24" s="50" t="n">
        <v>-0.2064946591854095</v>
      </c>
      <c r="T24" s="50" t="n">
        <v>-0.1612261831760406</v>
      </c>
      <c r="U24" s="50" t="n">
        <v>-0.2581622302532196</v>
      </c>
      <c r="V24" s="50" t="n">
        <v>-0.1281239837408066</v>
      </c>
      <c r="W24" s="50" t="n">
        <v>0.1154186353087425</v>
      </c>
      <c r="X24" s="50" t="n">
        <v>-0.05871756002306938</v>
      </c>
      <c r="Y24" s="50" t="n">
        <v>0.2797578871250153</v>
      </c>
      <c r="Z24" s="50" t="n">
        <v>-0.860484778881073</v>
      </c>
      <c r="AA24" s="50" t="n">
        <v>-0.8600960373878479</v>
      </c>
      <c r="AB24" s="50" t="n">
        <v>-0.8505620956420898</v>
      </c>
      <c r="AC24" s="50" t="n">
        <v>-0.845166027545929</v>
      </c>
    </row>
    <row r="25" ht="15.75" customHeight="1" s="55">
      <c r="A25" s="50" t="n">
        <v>0.6279063820838928</v>
      </c>
      <c r="B25" s="50" t="n">
        <v>-0.1041777580976486</v>
      </c>
      <c r="C25" s="50" t="n">
        <v>0.03701704367995262</v>
      </c>
      <c r="D25" s="50" t="n">
        <v>0.1448095291852951</v>
      </c>
      <c r="E25" s="50" t="n">
        <v>0.1454509943723679</v>
      </c>
      <c r="F25" s="50" t="n">
        <v>0.003788071684539318</v>
      </c>
      <c r="G25" s="50" t="n">
        <v>-0.08219314366579056</v>
      </c>
      <c r="H25" s="50" t="n">
        <v>-0.01668851636350155</v>
      </c>
      <c r="I25" s="50" t="n">
        <v>0.04542485252022743</v>
      </c>
      <c r="J25" s="50" t="n">
        <v>0.1179276779294014</v>
      </c>
      <c r="K25" s="50" t="n">
        <v>0.07386858761310577</v>
      </c>
      <c r="L25" s="50" t="n">
        <v>-0.06609112769365311</v>
      </c>
      <c r="M25" s="50" t="n">
        <v>-0.08398710191249847</v>
      </c>
      <c r="N25" s="50" t="n">
        <v>-0.03467182070016861</v>
      </c>
      <c r="O25" s="50" t="n">
        <v>-0.002305449452251196</v>
      </c>
      <c r="P25" s="50" t="n">
        <v>-0.1221651583909988</v>
      </c>
      <c r="Q25" s="50" t="n">
        <v>-0.06655439734458923</v>
      </c>
      <c r="R25" s="50" t="n">
        <v>0.1269657462835312</v>
      </c>
      <c r="S25" s="50" t="n">
        <v>0.06022065505385399</v>
      </c>
      <c r="T25" s="50" t="n">
        <v>0.04264102503657341</v>
      </c>
      <c r="U25" s="50" t="n">
        <v>-0.0819932296872139</v>
      </c>
      <c r="V25" s="50" t="n">
        <v>-0.04347149282693863</v>
      </c>
      <c r="W25" s="50" t="n">
        <v>-0.1697550714015961</v>
      </c>
      <c r="X25" s="50" t="n">
        <v>0.04886699095368385</v>
      </c>
      <c r="Y25" s="50" t="n">
        <v>0.1052912548184395</v>
      </c>
      <c r="Z25" s="50" t="n">
        <v>-0.6439788341522217</v>
      </c>
      <c r="AA25" s="50" t="n">
        <v>-0.7514683604240417</v>
      </c>
      <c r="AB25" s="50" t="n">
        <v>-0.8218151330947876</v>
      </c>
      <c r="AC25" s="50" t="n">
        <v>-0.8189328908920288</v>
      </c>
    </row>
    <row r="26" ht="15.75" customHeight="1" s="55">
      <c r="A26" s="50" t="n">
        <v>-0.2286029458045959</v>
      </c>
      <c r="B26" s="50" t="n">
        <v>-0.05083463713526726</v>
      </c>
      <c r="C26" s="50" t="n">
        <v>0.4299826323986053</v>
      </c>
      <c r="D26" s="50" t="n">
        <v>-0.09321119636297226</v>
      </c>
      <c r="E26" s="50" t="n">
        <v>-0.1197944507002831</v>
      </c>
      <c r="F26" s="50" t="n">
        <v>-0.1856214255094528</v>
      </c>
      <c r="G26" s="50" t="n">
        <v>0.001976887695491314</v>
      </c>
      <c r="H26" s="50" t="n">
        <v>0.1320872008800507</v>
      </c>
      <c r="I26" s="50" t="n">
        <v>0.1744271367788315</v>
      </c>
      <c r="J26" s="50" t="n">
        <v>0.04446424916386604</v>
      </c>
      <c r="K26" s="50" t="n">
        <v>0.002080410486087203</v>
      </c>
      <c r="L26" s="50" t="n">
        <v>0.1143825277686119</v>
      </c>
      <c r="M26" s="50" t="n">
        <v>0.1136593073606491</v>
      </c>
      <c r="N26" s="50" t="n">
        <v>-0.1098234206438065</v>
      </c>
      <c r="O26" s="50" t="n">
        <v>0.2222582399845123</v>
      </c>
      <c r="P26" s="50" t="n">
        <v>0.05663880333304405</v>
      </c>
      <c r="Q26" s="50" t="n">
        <v>0.3898572623729706</v>
      </c>
      <c r="R26" s="50" t="n">
        <v>0.2907424569129944</v>
      </c>
      <c r="S26" s="50" t="n">
        <v>-0.06151333451271057</v>
      </c>
      <c r="T26" s="50" t="n">
        <v>-0.02270947210490704</v>
      </c>
      <c r="U26" s="50" t="n">
        <v>0.03536827862262726</v>
      </c>
      <c r="V26" s="50" t="n">
        <v>0.1660097688436508</v>
      </c>
      <c r="W26" s="50" t="n">
        <v>0.05279413983225822</v>
      </c>
      <c r="X26" s="50" t="n">
        <v>-0.2268397361040115</v>
      </c>
      <c r="Y26" s="50" t="n">
        <v>-0.1222708001732826</v>
      </c>
      <c r="Z26" s="50" t="n">
        <v>-0.2323489785194397</v>
      </c>
      <c r="AA26" s="50" t="n">
        <v>-0.03977246582508087</v>
      </c>
      <c r="AB26" s="50" t="n">
        <v>-0.2748616337776184</v>
      </c>
      <c r="AC26" s="50" t="n">
        <v>-0.1853955239057541</v>
      </c>
    </row>
    <row r="27" ht="15.75" customHeight="1" s="55">
      <c r="A27" s="50" t="n">
        <v>0.4327807724475861</v>
      </c>
      <c r="B27" s="50" t="n">
        <v>-0.06039481982588768</v>
      </c>
      <c r="C27" s="50" t="n">
        <v>0.006683999206870794</v>
      </c>
      <c r="D27" s="50" t="n">
        <v>0.0217817910015583</v>
      </c>
      <c r="E27" s="50" t="n">
        <v>-0.02641926892101765</v>
      </c>
      <c r="F27" s="50" t="n">
        <v>0.08654537051916122</v>
      </c>
      <c r="G27" s="50" t="n">
        <v>0.03921477496623993</v>
      </c>
      <c r="H27" s="50" t="n">
        <v>0.05334297940135002</v>
      </c>
      <c r="I27" s="50" t="n">
        <v>0.1517761498689651</v>
      </c>
      <c r="J27" s="50" t="n">
        <v>-0.03628785908222198</v>
      </c>
      <c r="K27" s="50" t="n">
        <v>0.08535762131214142</v>
      </c>
      <c r="L27" s="50" t="n">
        <v>0.08508563041687012</v>
      </c>
      <c r="M27" s="50" t="n">
        <v>0.1173242777585983</v>
      </c>
      <c r="N27" s="50" t="n">
        <v>0.05456726998090744</v>
      </c>
      <c r="O27" s="50" t="n">
        <v>0.02272842265665531</v>
      </c>
      <c r="P27" s="50" t="n">
        <v>0.03695804253220558</v>
      </c>
      <c r="Q27" s="50" t="n">
        <v>-0.2904947996139526</v>
      </c>
      <c r="R27" s="50" t="n">
        <v>-0.01349431183189154</v>
      </c>
      <c r="S27" s="50" t="n">
        <v>-0.1072995364665985</v>
      </c>
      <c r="T27" s="50" t="n">
        <v>0.1092966496944427</v>
      </c>
      <c r="U27" s="50" t="n">
        <v>0.03458449244499207</v>
      </c>
      <c r="V27" s="50" t="n">
        <v>0.06752715259790421</v>
      </c>
      <c r="W27" s="50" t="n">
        <v>-0.06570340692996979</v>
      </c>
      <c r="X27" s="50" t="n">
        <v>-0.2028116434812546</v>
      </c>
      <c r="Y27" s="50" t="n">
        <v>0.2129127979278564</v>
      </c>
      <c r="Z27" s="50" t="n">
        <v>-0.180256187915802</v>
      </c>
      <c r="AA27" s="50" t="n">
        <v>-0.4647703468799591</v>
      </c>
      <c r="AB27" s="50" t="n">
        <v>-0.6816302537918091</v>
      </c>
      <c r="AC27" s="50" t="n">
        <v>-0.9768029451370239</v>
      </c>
    </row>
    <row r="28" ht="15.75" customHeight="1" s="55">
      <c r="A28" s="50" t="n">
        <v>0.1208843216300011</v>
      </c>
      <c r="B28" s="50" t="n">
        <v>-0.6456796526908875</v>
      </c>
      <c r="C28" s="50" t="n">
        <v>0.3292684853076935</v>
      </c>
      <c r="D28" s="50" t="n">
        <v>0.2491340190172195</v>
      </c>
      <c r="E28" s="50" t="n">
        <v>-0.1271505504846573</v>
      </c>
      <c r="F28" s="50" t="n">
        <v>0.2943603694438934</v>
      </c>
      <c r="G28" s="50" t="n">
        <v>0.1370675265789032</v>
      </c>
      <c r="H28" s="50" t="n">
        <v>0.01248545851558447</v>
      </c>
      <c r="I28" s="50" t="n">
        <v>0.2272457927465439</v>
      </c>
      <c r="J28" s="50" t="n">
        <v>0.6594650149345398</v>
      </c>
      <c r="K28" s="50" t="n">
        <v>-0.7417773008346558</v>
      </c>
      <c r="L28" s="50" t="n">
        <v>0.8928874135017395</v>
      </c>
      <c r="M28" s="50" t="n">
        <v>-0.08222827315330505</v>
      </c>
      <c r="N28" s="50" t="n">
        <v>-0.6213180422782898</v>
      </c>
      <c r="O28" s="50" t="n">
        <v>0.5273767709732056</v>
      </c>
      <c r="P28" s="50" t="n">
        <v>0.467991828918457</v>
      </c>
      <c r="Q28" s="50" t="n">
        <v>0.2388230562210083</v>
      </c>
      <c r="R28" s="50" t="n">
        <v>0.02381460927426815</v>
      </c>
      <c r="S28" s="50" t="n">
        <v>0.112723283469677</v>
      </c>
      <c r="T28" s="50" t="n">
        <v>0.2028430700302124</v>
      </c>
      <c r="U28" s="50" t="n">
        <v>0.04225108772516251</v>
      </c>
      <c r="V28" s="50" t="n">
        <v>0.2188683599233627</v>
      </c>
      <c r="W28" s="50" t="n">
        <v>-1.772827982902527</v>
      </c>
      <c r="X28" s="50" t="n">
        <v>0.4788791835308075</v>
      </c>
      <c r="Y28" s="50" t="n">
        <v>-0.4950729310512543</v>
      </c>
      <c r="Z28" s="50" t="n">
        <v>-0.3933813869953156</v>
      </c>
      <c r="AA28" s="50" t="n">
        <v>-0.3104922771453857</v>
      </c>
      <c r="AB28" s="50" t="n">
        <v>-0.3034757673740387</v>
      </c>
      <c r="AC28" s="50" t="n">
        <v>-0.2960494160652161</v>
      </c>
    </row>
    <row r="29" ht="15.75" customHeight="1" s="55">
      <c r="A29" s="50" t="n">
        <v>-0.5762423276901245</v>
      </c>
      <c r="B29" s="50" t="n">
        <v>-0.1025665327906609</v>
      </c>
      <c r="C29" s="50" t="n">
        <v>-0.4587369859218597</v>
      </c>
      <c r="D29" s="50" t="n">
        <v>-0.3718458414077759</v>
      </c>
      <c r="E29" s="50" t="n">
        <v>-0.3320960998535156</v>
      </c>
      <c r="F29" s="50" t="n">
        <v>0.1223957762122154</v>
      </c>
      <c r="G29" s="50" t="n">
        <v>0.2868409752845764</v>
      </c>
      <c r="H29" s="50" t="n">
        <v>0.2727408707141876</v>
      </c>
      <c r="I29" s="50" t="n">
        <v>0.01961193047463894</v>
      </c>
      <c r="J29" s="50" t="n">
        <v>0.1991085112094879</v>
      </c>
      <c r="K29" s="50" t="n">
        <v>0.1191109493374825</v>
      </c>
      <c r="L29" s="50" t="n">
        <v>0.3535218238830566</v>
      </c>
      <c r="M29" s="50" t="n">
        <v>-0.2854549288749695</v>
      </c>
      <c r="N29" s="50" t="n">
        <v>0.03843775391578674</v>
      </c>
      <c r="O29" s="50" t="n">
        <v>-0.3556300401687622</v>
      </c>
      <c r="P29" s="50" t="n">
        <v>-0.09912077337503433</v>
      </c>
      <c r="Q29" s="50" t="n">
        <v>-0.418960839509964</v>
      </c>
      <c r="R29" s="50" t="n">
        <v>-0.2109704166650772</v>
      </c>
      <c r="S29" s="50" t="n">
        <v>0.4068576693534851</v>
      </c>
      <c r="T29" s="50" t="n">
        <v>0.2783165574073792</v>
      </c>
      <c r="U29" s="50" t="n">
        <v>-0.1416622251272202</v>
      </c>
      <c r="V29" s="50" t="n">
        <v>0.4658294022083282</v>
      </c>
      <c r="W29" s="50" t="n">
        <v>0.5952752232551575</v>
      </c>
      <c r="X29" s="50" t="n">
        <v>0.5628913640975952</v>
      </c>
      <c r="Y29" s="50" t="n">
        <v>-1.850675344467163</v>
      </c>
      <c r="Z29" s="50" t="n">
        <v>1.013201117515564</v>
      </c>
      <c r="AA29" s="50" t="n">
        <v>0.9105587601661682</v>
      </c>
      <c r="AB29" s="50" t="n">
        <v>0.868610143661499</v>
      </c>
      <c r="AC29" s="50" t="n">
        <v>0.7211978435516357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2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9.28515625" customWidth="1" style="55" min="1" max="1"/>
    <col width="8.7109375" customWidth="1" style="55" min="2" max="26"/>
  </cols>
  <sheetData>
    <row r="1">
      <c r="A1" s="51" t="n">
        <v>-0.1550145298242569</v>
      </c>
    </row>
    <row r="2">
      <c r="A2" s="51" t="n">
        <v>-0.4700503945350647</v>
      </c>
    </row>
    <row r="3">
      <c r="A3" s="51" t="n">
        <v>-0.308143824338913</v>
      </c>
    </row>
    <row r="4">
      <c r="A4" s="51" t="n">
        <v>-0.7748820781707764</v>
      </c>
    </row>
    <row r="5">
      <c r="A5" s="51" t="n">
        <v>-0.1601224094629288</v>
      </c>
    </row>
    <row r="6">
      <c r="A6" s="51" t="n">
        <v>-1.023078322410583</v>
      </c>
    </row>
    <row r="7">
      <c r="A7" s="51" t="n">
        <v>-0.09945403039455414</v>
      </c>
    </row>
    <row r="8">
      <c r="A8" s="51" t="n">
        <v>-0.5462070107460022</v>
      </c>
    </row>
    <row r="9">
      <c r="A9" s="51" t="n">
        <v>-0.3077806234359741</v>
      </c>
    </row>
    <row r="10">
      <c r="A10" s="51" t="n">
        <v>-0.7883470058441162</v>
      </c>
    </row>
    <row r="11">
      <c r="A11" s="51" t="n">
        <v>-0.8467848300933838</v>
      </c>
    </row>
    <row r="12">
      <c r="A12" s="51" t="n">
        <v>-0.4393866956233978</v>
      </c>
    </row>
    <row r="13">
      <c r="A13" s="51" t="n">
        <v>0.02388645522296429</v>
      </c>
    </row>
    <row r="14">
      <c r="A14" s="51" t="n">
        <v>-0.3608330488204956</v>
      </c>
    </row>
    <row r="15">
      <c r="A15" s="51" t="n">
        <v>-0.8752626776695251</v>
      </c>
    </row>
    <row r="16">
      <c r="A16" s="51" t="n">
        <v>-0.09311744570732117</v>
      </c>
    </row>
    <row r="17">
      <c r="A17" s="51" t="n">
        <v>-0.7863292694091797</v>
      </c>
    </row>
    <row r="18">
      <c r="A18" s="51" t="n">
        <v>-0.7862059473991394</v>
      </c>
    </row>
    <row r="19">
      <c r="A19" s="51" t="n">
        <v>-0.1571508049964905</v>
      </c>
    </row>
    <row r="20">
      <c r="A20" s="51" t="n">
        <v>0.4250216782093048</v>
      </c>
    </row>
    <row r="21" ht="15.75" customHeight="1" s="55">
      <c r="A21" s="51" t="n">
        <v>-0.226254865527153</v>
      </c>
    </row>
    <row r="22" ht="15.75" customHeight="1" s="55">
      <c r="A22" s="51" t="n">
        <v>-0.1569070667028427</v>
      </c>
    </row>
    <row r="23" ht="15.75" customHeight="1" s="55">
      <c r="A23" s="51" t="n">
        <v>-0.2898154258728027</v>
      </c>
    </row>
    <row r="24" ht="15.75" customHeight="1" s="55">
      <c r="A24" s="51" t="n">
        <v>-0.9852321743965149</v>
      </c>
    </row>
    <row r="25" ht="15.75" customHeight="1" s="55">
      <c r="A25" s="51" t="n">
        <v>-0.563910186290741</v>
      </c>
    </row>
    <row r="26" ht="15.75" customHeight="1" s="55">
      <c r="A26" s="51" t="n">
        <v>-0.2406148612499237</v>
      </c>
    </row>
    <row r="27" ht="15.75" customHeight="1" s="55">
      <c r="A27" s="51" t="n">
        <v>-0.4157506823539734</v>
      </c>
    </row>
    <row r="28" ht="15.75" customHeight="1" s="55">
      <c r="A28" s="51" t="n">
        <v>-0.3694378137588501</v>
      </c>
    </row>
    <row r="29" ht="15.75" customHeight="1" s="55">
      <c r="A29" s="51" t="n">
        <v>1.159072995185852</v>
      </c>
    </row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9"/>
  </cols>
  <sheetData>
    <row r="1">
      <c r="A1" s="50" t="n">
        <v>0.1000054925680161</v>
      </c>
      <c r="B1" s="50" t="n">
        <v>-0.3231333792209625</v>
      </c>
      <c r="C1" s="50" t="n">
        <v>-0.2302136123180389</v>
      </c>
      <c r="D1" s="50" t="n">
        <v>-0.1514160931110382</v>
      </c>
      <c r="E1" s="50" t="n">
        <v>0.01179406698793173</v>
      </c>
      <c r="F1" s="50" t="n">
        <v>-0.1239065527915955</v>
      </c>
      <c r="G1" s="50" t="n">
        <v>0.04728038609027863</v>
      </c>
      <c r="H1" s="50" t="n">
        <v>-0.1272083520889282</v>
      </c>
      <c r="I1" s="50" t="n">
        <v>-0.09201634675264359</v>
      </c>
      <c r="J1" s="50" t="n">
        <v>-0.3347919881343842</v>
      </c>
      <c r="K1" s="50" t="n">
        <v>-0.1380789875984192</v>
      </c>
      <c r="L1" s="50" t="n">
        <v>-0.2118444293737411</v>
      </c>
      <c r="M1" s="50" t="n">
        <v>-0.0876232236623764</v>
      </c>
      <c r="N1" s="50" t="n">
        <v>-0.04694845527410507</v>
      </c>
      <c r="O1" s="50" t="n">
        <v>-0.3057638108730316</v>
      </c>
      <c r="P1" s="50" t="n">
        <v>0.06524001806974411</v>
      </c>
      <c r="Q1" s="50" t="n">
        <v>-0.08015065640211105</v>
      </c>
      <c r="R1" s="50" t="n">
        <v>-0.09086271375417709</v>
      </c>
      <c r="S1" s="50" t="n">
        <v>-0.04781640693545341</v>
      </c>
      <c r="T1" s="50" t="n">
        <v>-0.2578481435775757</v>
      </c>
      <c r="U1" s="50" t="n">
        <v>-0.2324438393115997</v>
      </c>
      <c r="V1" s="50" t="n">
        <v>-0.2571748495101929</v>
      </c>
      <c r="W1" s="50" t="n">
        <v>0.01904535666108131</v>
      </c>
      <c r="X1" s="50" t="n">
        <v>-0.064051553606987</v>
      </c>
      <c r="Y1" s="50" t="n">
        <v>-0.1384150236845016</v>
      </c>
      <c r="Z1" s="50" t="n">
        <v>-0.08258266001939774</v>
      </c>
      <c r="AA1" s="50" t="n">
        <v>-0.3121257722377777</v>
      </c>
      <c r="AB1" s="50" t="n">
        <v>0.01321722939610481</v>
      </c>
      <c r="AC1" s="50" t="n">
        <v>-0.294044554233551</v>
      </c>
    </row>
    <row r="2">
      <c r="A2" s="50" t="n">
        <v>-0.03668452426791191</v>
      </c>
      <c r="B2" s="50" t="n">
        <v>-0.3453079760074615</v>
      </c>
      <c r="C2" s="50" t="n">
        <v>-0.1639554351568222</v>
      </c>
      <c r="D2" s="50" t="n">
        <v>-0.3604691922664642</v>
      </c>
      <c r="E2" s="50" t="n">
        <v>-0.2331340759992599</v>
      </c>
      <c r="F2" s="50" t="n">
        <v>-0.2492218464612961</v>
      </c>
      <c r="G2" s="50" t="n">
        <v>0.1343953758478165</v>
      </c>
      <c r="H2" s="50" t="n">
        <v>-0.03814224526286125</v>
      </c>
      <c r="I2" s="50" t="n">
        <v>-0.2214286327362061</v>
      </c>
      <c r="J2" s="50" t="n">
        <v>-0.1403670459985733</v>
      </c>
      <c r="K2" s="50" t="n">
        <v>-0.0544922798871994</v>
      </c>
      <c r="L2" s="50" t="n">
        <v>-0.05879419669508934</v>
      </c>
      <c r="M2" s="50" t="n">
        <v>-0.04064295440912247</v>
      </c>
      <c r="N2" s="50" t="n">
        <v>-0.07066627591848373</v>
      </c>
      <c r="O2" s="50" t="n">
        <v>-0.05812408402562141</v>
      </c>
      <c r="P2" s="50" t="n">
        <v>0.04533513262867928</v>
      </c>
      <c r="Q2" s="50" t="n">
        <v>-0.3636804223060608</v>
      </c>
      <c r="R2" s="50" t="n">
        <v>-0.04940900579094887</v>
      </c>
      <c r="S2" s="50" t="n">
        <v>0.00798120629042387</v>
      </c>
      <c r="T2" s="50" t="n">
        <v>-0.01431076880544424</v>
      </c>
      <c r="U2" s="50" t="n">
        <v>-0.3391557037830353</v>
      </c>
      <c r="V2" s="50" t="n">
        <v>-0.09727129340171814</v>
      </c>
      <c r="W2" s="50" t="n">
        <v>-0.001507024746388197</v>
      </c>
      <c r="X2" s="50" t="n">
        <v>-0.1993514001369476</v>
      </c>
      <c r="Y2" s="50" t="n">
        <v>-0.121481217443943</v>
      </c>
      <c r="Z2" s="50" t="n">
        <v>-0.2499506920576096</v>
      </c>
      <c r="AA2" s="50" t="n">
        <v>-0.06503118574619293</v>
      </c>
      <c r="AB2" s="50" t="n">
        <v>-0.3675797283649445</v>
      </c>
      <c r="AC2" s="50" t="n">
        <v>-0.1846644431352615</v>
      </c>
    </row>
    <row r="3">
      <c r="A3" s="50" t="n">
        <v>-0.1653367877006531</v>
      </c>
      <c r="B3" s="50" t="n">
        <v>0.163196474313736</v>
      </c>
      <c r="C3" s="50" t="n">
        <v>0.1818004995584488</v>
      </c>
      <c r="D3" s="50" t="n">
        <v>0.07990428060293198</v>
      </c>
      <c r="E3" s="50" t="n">
        <v>0.2168501168489456</v>
      </c>
      <c r="F3" s="50" t="n">
        <v>0.01596841961145401</v>
      </c>
      <c r="G3" s="50" t="n">
        <v>0.1304836273193359</v>
      </c>
      <c r="H3" s="50" t="n">
        <v>0.3411166369915009</v>
      </c>
      <c r="I3" s="50" t="n">
        <v>-0.2132244110107422</v>
      </c>
      <c r="J3" s="50" t="n">
        <v>0.2200129330158234</v>
      </c>
      <c r="K3" s="50" t="n">
        <v>0.1741385161876678</v>
      </c>
      <c r="L3" s="50" t="n">
        <v>-0.1869168281555176</v>
      </c>
      <c r="M3" s="50" t="n">
        <v>-0.3195738792419434</v>
      </c>
      <c r="N3" s="50" t="n">
        <v>0.03531786054372787</v>
      </c>
      <c r="O3" s="50" t="n">
        <v>0.3061939179897308</v>
      </c>
      <c r="P3" s="50" t="n">
        <v>0.1586822271347046</v>
      </c>
      <c r="Q3" s="50" t="n">
        <v>0.01904717087745667</v>
      </c>
      <c r="R3" s="50" t="n">
        <v>0.09744898974895477</v>
      </c>
      <c r="S3" s="50" t="n">
        <v>-0.1290545910596848</v>
      </c>
      <c r="T3" s="50" t="n">
        <v>-0.1279085725545883</v>
      </c>
      <c r="U3" s="50" t="n">
        <v>0.05514295771718025</v>
      </c>
      <c r="V3" s="50" t="n">
        <v>0.262355625629425</v>
      </c>
      <c r="W3" s="50" t="n">
        <v>-0.06399126350879669</v>
      </c>
      <c r="X3" s="50" t="n">
        <v>0.3175929486751556</v>
      </c>
      <c r="Y3" s="50" t="n">
        <v>0.2030980437994003</v>
      </c>
      <c r="Z3" s="50" t="n">
        <v>0.08668642491102219</v>
      </c>
      <c r="AA3" s="50" t="n">
        <v>0.1674357652664185</v>
      </c>
      <c r="AB3" s="50" t="n">
        <v>0.06155304610729218</v>
      </c>
      <c r="AC3" s="50" t="n">
        <v>0.05474744364619255</v>
      </c>
    </row>
    <row r="4">
      <c r="A4" s="50" t="n">
        <v>0.1394841223955154</v>
      </c>
      <c r="B4" s="50" t="n">
        <v>-0.2193130999803543</v>
      </c>
      <c r="C4" s="50" t="n">
        <v>0.1118917614221573</v>
      </c>
      <c r="D4" s="50" t="n">
        <v>0.213885486125946</v>
      </c>
      <c r="E4" s="50" t="n">
        <v>0.1237675845623016</v>
      </c>
      <c r="F4" s="50" t="n">
        <v>0.5083669424057007</v>
      </c>
      <c r="G4" s="50" t="n">
        <v>-0.1722580641508102</v>
      </c>
      <c r="H4" s="50" t="n">
        <v>0.2316351681947708</v>
      </c>
      <c r="I4" s="50" t="n">
        <v>0.03358602151274681</v>
      </c>
      <c r="J4" s="50" t="n">
        <v>-0.2478092163801193</v>
      </c>
      <c r="K4" s="50" t="n">
        <v>0.05564009770750999</v>
      </c>
      <c r="L4" s="50" t="n">
        <v>-0.00715841306373477</v>
      </c>
      <c r="M4" s="50" t="n">
        <v>-0.06946647167205811</v>
      </c>
      <c r="N4" s="50" t="n">
        <v>0.06771600246429443</v>
      </c>
      <c r="O4" s="50" t="n">
        <v>-0.02758793719112873</v>
      </c>
      <c r="P4" s="50" t="n">
        <v>-0.1253976225852966</v>
      </c>
      <c r="Q4" s="50" t="n">
        <v>0.008708418346941471</v>
      </c>
      <c r="R4" s="50" t="n">
        <v>0.7591622471809387</v>
      </c>
      <c r="S4" s="50" t="n">
        <v>0.06447481364011765</v>
      </c>
      <c r="T4" s="50" t="n">
        <v>-0.3099126815795898</v>
      </c>
      <c r="U4" s="50" t="n">
        <v>0.2239063531160355</v>
      </c>
      <c r="V4" s="50" t="n">
        <v>0.2353238612413406</v>
      </c>
      <c r="W4" s="50" t="n">
        <v>-0.1150223612785339</v>
      </c>
      <c r="X4" s="50" t="n">
        <v>0.2461981326341629</v>
      </c>
      <c r="Y4" s="50" t="n">
        <v>0.2065862119197845</v>
      </c>
      <c r="Z4" s="50" t="n">
        <v>0.1016199514269829</v>
      </c>
      <c r="AA4" s="50" t="n">
        <v>-0.06884931027889252</v>
      </c>
      <c r="AB4" s="50" t="n">
        <v>0.03725919499993324</v>
      </c>
      <c r="AC4" s="50" t="n">
        <v>-0.2935458719730377</v>
      </c>
    </row>
    <row r="5">
      <c r="A5" s="50" t="n">
        <v>-0.05873296037316322</v>
      </c>
      <c r="B5" s="50" t="n">
        <v>-0.2184100896120071</v>
      </c>
      <c r="C5" s="50" t="n">
        <v>0.1553814709186554</v>
      </c>
      <c r="D5" s="50" t="n">
        <v>0.01410006638616323</v>
      </c>
      <c r="E5" s="50" t="n">
        <v>-0.2167770713567734</v>
      </c>
      <c r="F5" s="50" t="n">
        <v>-0.4396598041057587</v>
      </c>
      <c r="G5" s="50" t="n">
        <v>0.06497213989496231</v>
      </c>
      <c r="H5" s="50" t="n">
        <v>-0.02916307933628559</v>
      </c>
      <c r="I5" s="50" t="n">
        <v>-0.1526952534914017</v>
      </c>
      <c r="J5" s="50" t="n">
        <v>0.3626827299594879</v>
      </c>
      <c r="K5" s="50" t="n">
        <v>-0.2495556175708771</v>
      </c>
      <c r="L5" s="50" t="n">
        <v>-0.0431414395570755</v>
      </c>
      <c r="M5" s="50" t="n">
        <v>-0.7424143552780151</v>
      </c>
      <c r="N5" s="50" t="n">
        <v>-0.09136728197336197</v>
      </c>
      <c r="O5" s="50" t="n">
        <v>0.3241066038608551</v>
      </c>
      <c r="P5" s="50" t="n">
        <v>-0.09379278868436813</v>
      </c>
      <c r="Q5" s="50" t="n">
        <v>0.04179273173213005</v>
      </c>
      <c r="R5" s="50" t="n">
        <v>-0.2237519025802612</v>
      </c>
      <c r="S5" s="50" t="n">
        <v>0.08832750469446182</v>
      </c>
      <c r="T5" s="50" t="n">
        <v>-0.1256040781736374</v>
      </c>
      <c r="U5" s="50" t="n">
        <v>-0.1246021315455437</v>
      </c>
      <c r="V5" s="50" t="n">
        <v>0.09115797281265259</v>
      </c>
      <c r="W5" s="50" t="n">
        <v>0.002733236877247691</v>
      </c>
      <c r="X5" s="50" t="n">
        <v>-0.1221004128456116</v>
      </c>
      <c r="Y5" s="50" t="n">
        <v>-0.02602493390440941</v>
      </c>
      <c r="Z5" s="50" t="n">
        <v>0.2433426827192307</v>
      </c>
      <c r="AA5" s="50" t="n">
        <v>-0.2748438119888306</v>
      </c>
      <c r="AB5" s="50" t="n">
        <v>0.2056368440389633</v>
      </c>
      <c r="AC5" s="50" t="n">
        <v>0.3020368218421936</v>
      </c>
    </row>
    <row r="6">
      <c r="A6" s="50" t="n">
        <v>0.01684055849909782</v>
      </c>
      <c r="B6" s="50" t="n">
        <v>-0.1273006498813629</v>
      </c>
      <c r="C6" s="50" t="n">
        <v>-0.02227107435464859</v>
      </c>
      <c r="D6" s="50" t="n">
        <v>0.1885325759649277</v>
      </c>
      <c r="E6" s="50" t="n">
        <v>0.2917168438434601</v>
      </c>
      <c r="F6" s="50" t="n">
        <v>0.1365136504173279</v>
      </c>
      <c r="G6" s="50" t="n">
        <v>-0.1555894613265991</v>
      </c>
      <c r="H6" s="50" t="n">
        <v>0.443997323513031</v>
      </c>
      <c r="I6" s="50" t="n">
        <v>0.0957915410399437</v>
      </c>
      <c r="J6" s="50" t="n">
        <v>0.4344993233680725</v>
      </c>
      <c r="K6" s="50" t="n">
        <v>0.1498176008462906</v>
      </c>
      <c r="L6" s="50" t="n">
        <v>0.02584957703948021</v>
      </c>
      <c r="M6" s="50" t="n">
        <v>0.06324995309114456</v>
      </c>
      <c r="N6" s="50" t="n">
        <v>0.3460464775562286</v>
      </c>
      <c r="O6" s="50" t="n">
        <v>0.3864001035690308</v>
      </c>
      <c r="P6" s="50" t="n">
        <v>0.01160518359392881</v>
      </c>
      <c r="Q6" s="50" t="n">
        <v>0.0979272797703743</v>
      </c>
      <c r="R6" s="50" t="n">
        <v>0.2568590939044952</v>
      </c>
      <c r="S6" s="50" t="n">
        <v>-0.03847804665565491</v>
      </c>
      <c r="T6" s="50" t="n">
        <v>-0.08743235468864441</v>
      </c>
      <c r="U6" s="50" t="n">
        <v>0.04768764227628708</v>
      </c>
      <c r="V6" s="50" t="n">
        <v>0.004411679226905107</v>
      </c>
      <c r="W6" s="50" t="n">
        <v>-0.1454108059406281</v>
      </c>
      <c r="X6" s="50" t="n">
        <v>0.2926916480064392</v>
      </c>
      <c r="Y6" s="50" t="n">
        <v>0.44797283411026</v>
      </c>
      <c r="Z6" s="50" t="n">
        <v>-0.01049966830760241</v>
      </c>
      <c r="AA6" s="50" t="n">
        <v>0.3433243632316589</v>
      </c>
      <c r="AB6" s="50" t="n">
        <v>0.1429761499166489</v>
      </c>
      <c r="AC6" s="50" t="n">
        <v>0.05224089324474335</v>
      </c>
    </row>
    <row r="7">
      <c r="A7" s="50" t="n">
        <v>-0.03370602056384087</v>
      </c>
      <c r="B7" s="50" t="n">
        <v>-0.3159601092338562</v>
      </c>
      <c r="C7" s="50" t="n">
        <v>-0.2997135818004608</v>
      </c>
      <c r="D7" s="50" t="n">
        <v>-0.0915425643324852</v>
      </c>
      <c r="E7" s="50" t="n">
        <v>-0.1060874983668327</v>
      </c>
      <c r="F7" s="50" t="n">
        <v>-0.1059286817908287</v>
      </c>
      <c r="G7" s="50" t="n">
        <v>-0.1734388470649719</v>
      </c>
      <c r="H7" s="50" t="n">
        <v>-0.2656331360340118</v>
      </c>
      <c r="I7" s="50" t="n">
        <v>0.01854362711310387</v>
      </c>
      <c r="J7" s="50" t="n">
        <v>-0.08382470905780792</v>
      </c>
      <c r="K7" s="50" t="n">
        <v>-0.1487528085708618</v>
      </c>
      <c r="L7" s="50" t="n">
        <v>-0.3201012015342712</v>
      </c>
      <c r="M7" s="50" t="n">
        <v>-0.2991782426834106</v>
      </c>
      <c r="N7" s="50" t="n">
        <v>-0.2928918600082397</v>
      </c>
      <c r="O7" s="50" t="n">
        <v>-0.1303634196519852</v>
      </c>
      <c r="P7" s="50" t="n">
        <v>0.1842886805534363</v>
      </c>
      <c r="Q7" s="50" t="n">
        <v>-0.1860503405332565</v>
      </c>
      <c r="R7" s="50" t="n">
        <v>-0.2268729507923126</v>
      </c>
      <c r="S7" s="50" t="n">
        <v>-0.07913579791784286</v>
      </c>
      <c r="T7" s="50" t="n">
        <v>-0.360481858253479</v>
      </c>
      <c r="U7" s="50" t="n">
        <v>-0.08965713530778885</v>
      </c>
      <c r="V7" s="50" t="n">
        <v>-0.3189080655574799</v>
      </c>
      <c r="W7" s="50" t="n">
        <v>-0.2769005298614502</v>
      </c>
      <c r="X7" s="50" t="n">
        <v>-0.241914302110672</v>
      </c>
      <c r="Y7" s="50" t="n">
        <v>-0.2319326400756836</v>
      </c>
      <c r="Z7" s="50" t="n">
        <v>-0.1148210987448692</v>
      </c>
      <c r="AA7" s="50" t="n">
        <v>-0.01938893832266331</v>
      </c>
      <c r="AB7" s="50" t="n">
        <v>-0.3857986629009247</v>
      </c>
      <c r="AC7" s="50" t="n">
        <v>0.04665002599358559</v>
      </c>
    </row>
    <row r="8">
      <c r="A8" s="50" t="n">
        <v>-0.1590820401906967</v>
      </c>
      <c r="B8" s="50" t="n">
        <v>-0.120265319943428</v>
      </c>
      <c r="C8" s="50" t="n">
        <v>-0.0407344289124012</v>
      </c>
      <c r="D8" s="50" t="n">
        <v>-0.08636937290430069</v>
      </c>
      <c r="E8" s="50" t="n">
        <v>-0.2532211244106293</v>
      </c>
      <c r="F8" s="50" t="n">
        <v>-0.2239452749490738</v>
      </c>
      <c r="G8" s="50" t="n">
        <v>0.07771182805299759</v>
      </c>
      <c r="H8" s="50" t="n">
        <v>-0.07112406194210052</v>
      </c>
      <c r="I8" s="50" t="n">
        <v>-0.1273185312747955</v>
      </c>
      <c r="J8" s="50" t="n">
        <v>-0.007244115695357323</v>
      </c>
      <c r="K8" s="50" t="n">
        <v>-0.2330755442380905</v>
      </c>
      <c r="L8" s="50" t="n">
        <v>-0.16335129737854</v>
      </c>
      <c r="M8" s="50" t="n">
        <v>-0.05840117484331131</v>
      </c>
      <c r="N8" s="50" t="n">
        <v>0.0003445867914706469</v>
      </c>
      <c r="O8" s="50" t="n">
        <v>-0.2992464601993561</v>
      </c>
      <c r="P8" s="50" t="n">
        <v>-0.1477336883544922</v>
      </c>
      <c r="Q8" s="50" t="n">
        <v>-0.05901995673775673</v>
      </c>
      <c r="R8" s="50" t="n">
        <v>-0.1594351083040237</v>
      </c>
      <c r="S8" s="50" t="n">
        <v>-0.04582952708005905</v>
      </c>
      <c r="T8" s="50" t="n">
        <v>-0.1959464699029922</v>
      </c>
      <c r="U8" s="50" t="n">
        <v>-0.08601368963718414</v>
      </c>
      <c r="V8" s="50" t="n">
        <v>-0.01668703369796276</v>
      </c>
      <c r="W8" s="50" t="n">
        <v>-0.008999823592603207</v>
      </c>
      <c r="X8" s="50" t="n">
        <v>-0.05377820134162903</v>
      </c>
      <c r="Y8" s="50" t="n">
        <v>-0.1386208236217499</v>
      </c>
      <c r="Z8" s="50" t="n">
        <v>-0.06372930109500885</v>
      </c>
      <c r="AA8" s="50" t="n">
        <v>-0.1454013288021088</v>
      </c>
      <c r="AB8" s="50" t="n">
        <v>-0.2927290797233582</v>
      </c>
      <c r="AC8" s="50" t="n">
        <v>-0.09609866887331009</v>
      </c>
    </row>
    <row r="9">
      <c r="A9" s="50" t="n">
        <v>0.02877940610051155</v>
      </c>
      <c r="B9" s="50" t="n">
        <v>0.08062046021223068</v>
      </c>
      <c r="C9" s="50" t="n">
        <v>0.1012022122740746</v>
      </c>
      <c r="D9" s="50" t="n">
        <v>0.08237931877374649</v>
      </c>
      <c r="E9" s="50" t="n">
        <v>-0.3789641559123993</v>
      </c>
      <c r="F9" s="50" t="n">
        <v>-0.07333880662918091</v>
      </c>
      <c r="G9" s="50" t="n">
        <v>-0.1030244454741478</v>
      </c>
      <c r="H9" s="50" t="n">
        <v>0.01655090227723122</v>
      </c>
      <c r="I9" s="50" t="n">
        <v>-0.04803957790136337</v>
      </c>
      <c r="J9" s="50" t="n">
        <v>0.3467852771282196</v>
      </c>
      <c r="K9" s="50" t="n">
        <v>0.1676118820905685</v>
      </c>
      <c r="L9" s="50" t="n">
        <v>0.1172832772135735</v>
      </c>
      <c r="M9" s="50" t="n">
        <v>-0.1466583609580994</v>
      </c>
      <c r="N9" s="50" t="n">
        <v>0.1326393634080887</v>
      </c>
      <c r="O9" s="50" t="n">
        <v>0.3581676483154297</v>
      </c>
      <c r="P9" s="50" t="n">
        <v>-0.03624900802969933</v>
      </c>
      <c r="Q9" s="50" t="n">
        <v>-0.123438760638237</v>
      </c>
      <c r="R9" s="50" t="n">
        <v>0.2417914420366287</v>
      </c>
      <c r="S9" s="50" t="n">
        <v>0.1415102928876877</v>
      </c>
      <c r="T9" s="50" t="n">
        <v>0.01453612092882395</v>
      </c>
      <c r="U9" s="50" t="n">
        <v>0.164277046918869</v>
      </c>
      <c r="V9" s="50" t="n">
        <v>0.12601438164711</v>
      </c>
      <c r="W9" s="50" t="n">
        <v>-0.009447286836802959</v>
      </c>
      <c r="X9" s="50" t="n">
        <v>0.3043595254421234</v>
      </c>
      <c r="Y9" s="50" t="n">
        <v>0.2002114802598953</v>
      </c>
      <c r="Z9" s="50" t="n">
        <v>0.1866115182638168</v>
      </c>
      <c r="AA9" s="50" t="n">
        <v>-0.04225422069430351</v>
      </c>
      <c r="AB9" s="50" t="n">
        <v>0.1019473150372505</v>
      </c>
      <c r="AC9" s="50" t="n">
        <v>-0.02317251078784466</v>
      </c>
    </row>
    <row r="10">
      <c r="A10" s="50" t="n">
        <v>-0.09318454563617706</v>
      </c>
      <c r="B10" s="50" t="n">
        <v>0.1898415088653564</v>
      </c>
      <c r="C10" s="50" t="n">
        <v>0.2735542953014374</v>
      </c>
      <c r="D10" s="50" t="n">
        <v>-0.04361376538872719</v>
      </c>
      <c r="E10" s="50" t="n">
        <v>0.1073376461863518</v>
      </c>
      <c r="F10" s="50" t="n">
        <v>0.1035862192511559</v>
      </c>
      <c r="G10" s="50" t="n">
        <v>0.01174997910857201</v>
      </c>
      <c r="H10" s="50" t="n">
        <v>0.3998569846153259</v>
      </c>
      <c r="I10" s="50" t="n">
        <v>-0.006523563526570797</v>
      </c>
      <c r="J10" s="50" t="n">
        <v>0.1446735411882401</v>
      </c>
      <c r="K10" s="50" t="n">
        <v>0.1938920170068741</v>
      </c>
      <c r="L10" s="50" t="n">
        <v>0.2857353091239929</v>
      </c>
      <c r="M10" s="50" t="n">
        <v>0.2102099061012268</v>
      </c>
      <c r="N10" s="50" t="n">
        <v>0.2895611524581909</v>
      </c>
      <c r="O10" s="50" t="n">
        <v>0.4798068404197693</v>
      </c>
      <c r="P10" s="50" t="n">
        <v>0.003822261933237314</v>
      </c>
      <c r="Q10" s="50" t="n">
        <v>0.005675557535141706</v>
      </c>
      <c r="R10" s="50" t="n">
        <v>0.5014737248420715</v>
      </c>
      <c r="S10" s="50" t="n">
        <v>0.169157087802887</v>
      </c>
      <c r="T10" s="50" t="n">
        <v>0.08004093170166016</v>
      </c>
      <c r="U10" s="50" t="n">
        <v>-0.003120229579508305</v>
      </c>
      <c r="V10" s="50" t="n">
        <v>0.05827606841921806</v>
      </c>
      <c r="W10" s="50" t="n">
        <v>-0.1735548824071884</v>
      </c>
      <c r="X10" s="50" t="n">
        <v>-0.009389998391270638</v>
      </c>
      <c r="Y10" s="50" t="n">
        <v>0.005901453550904989</v>
      </c>
      <c r="Z10" s="50" t="n">
        <v>0.1399641931056976</v>
      </c>
      <c r="AA10" s="50" t="n">
        <v>-0.1250477731227875</v>
      </c>
      <c r="AB10" s="50" t="n">
        <v>0.009351889602839947</v>
      </c>
      <c r="AC10" s="50" t="n">
        <v>0.03711771219968796</v>
      </c>
    </row>
    <row r="11">
      <c r="A11" s="50" t="n">
        <v>-0.01425046380609274</v>
      </c>
      <c r="B11" s="50" t="n">
        <v>0.2745518386363983</v>
      </c>
      <c r="C11" s="50" t="n">
        <v>-0.09450224786996841</v>
      </c>
      <c r="D11" s="50" t="n">
        <v>0.075472392141819</v>
      </c>
      <c r="E11" s="50" t="n">
        <v>0.1303807646036148</v>
      </c>
      <c r="F11" s="50" t="n">
        <v>0.1624162644147873</v>
      </c>
      <c r="G11" s="50" t="n">
        <v>-0.1632626205682755</v>
      </c>
      <c r="H11" s="50" t="n">
        <v>0.2665752172470093</v>
      </c>
      <c r="I11" s="50" t="n">
        <v>0.1684302687644958</v>
      </c>
      <c r="J11" s="50" t="n">
        <v>0.3009040057659149</v>
      </c>
      <c r="K11" s="50" t="n">
        <v>0.03298280388116837</v>
      </c>
      <c r="L11" s="50" t="n">
        <v>-0.08678757399320602</v>
      </c>
      <c r="M11" s="50" t="n">
        <v>-0.1673417389392853</v>
      </c>
      <c r="N11" s="50" t="n">
        <v>-0.01238490920513868</v>
      </c>
      <c r="O11" s="50" t="n">
        <v>0.365301102399826</v>
      </c>
      <c r="P11" s="50" t="n">
        <v>-0.121168427169323</v>
      </c>
      <c r="Q11" s="50" t="n">
        <v>-0.01232622191309929</v>
      </c>
      <c r="R11" s="50" t="n">
        <v>0.132988914847374</v>
      </c>
      <c r="S11" s="50" t="n">
        <v>-0.1964215785264969</v>
      </c>
      <c r="T11" s="50" t="n">
        <v>0.006997918244451284</v>
      </c>
      <c r="U11" s="50" t="n">
        <v>-0.1502589136362076</v>
      </c>
      <c r="V11" s="50" t="n">
        <v>-0.2781447172164917</v>
      </c>
      <c r="W11" s="50" t="n">
        <v>-0.3028025329113007</v>
      </c>
      <c r="X11" s="50" t="n">
        <v>0.05751801282167435</v>
      </c>
      <c r="Y11" s="50" t="n">
        <v>0.09116528183221817</v>
      </c>
      <c r="Z11" s="50" t="n">
        <v>-0.06093544140458107</v>
      </c>
      <c r="AA11" s="50" t="n">
        <v>-0.06299138069152832</v>
      </c>
      <c r="AB11" s="50" t="n">
        <v>0.03012116812169552</v>
      </c>
      <c r="AC11" s="50" t="n">
        <v>-0.111405037343502</v>
      </c>
    </row>
    <row r="12">
      <c r="A12" s="50" t="n">
        <v>-0.1434809118509293</v>
      </c>
      <c r="B12" s="50" t="n">
        <v>0.05227262526750565</v>
      </c>
      <c r="C12" s="50" t="n">
        <v>0.01876648142933846</v>
      </c>
      <c r="D12" s="50" t="n">
        <v>0.2279123961925507</v>
      </c>
      <c r="E12" s="50" t="n">
        <v>0.1135216578841209</v>
      </c>
      <c r="F12" s="50" t="n">
        <v>0.3658331632614136</v>
      </c>
      <c r="G12" s="50" t="n">
        <v>0.01925699040293694</v>
      </c>
      <c r="H12" s="50" t="n">
        <v>0.49689581990242</v>
      </c>
      <c r="I12" s="50" t="n">
        <v>-0.07963002473115921</v>
      </c>
      <c r="J12" s="50" t="n">
        <v>0.5855591893196106</v>
      </c>
      <c r="K12" s="50" t="n">
        <v>0.07311740517616272</v>
      </c>
      <c r="L12" s="50" t="n">
        <v>0.1786279231309891</v>
      </c>
      <c r="M12" s="50" t="n">
        <v>0.1568053513765335</v>
      </c>
      <c r="N12" s="50" t="n">
        <v>0.127763107419014</v>
      </c>
      <c r="O12" s="50" t="n">
        <v>0.4760458171367645</v>
      </c>
      <c r="P12" s="50" t="n">
        <v>-0.1766885966062546</v>
      </c>
      <c r="Q12" s="50" t="n">
        <v>0.2326085865497589</v>
      </c>
      <c r="R12" s="50" t="n">
        <v>0.2455514669418335</v>
      </c>
      <c r="S12" s="50" t="n">
        <v>0.004475594498217106</v>
      </c>
      <c r="T12" s="50" t="n">
        <v>-0.06547392904758453</v>
      </c>
      <c r="U12" s="50" t="n">
        <v>0.06577387452125549</v>
      </c>
      <c r="V12" s="50" t="n">
        <v>0.2917496562004089</v>
      </c>
      <c r="W12" s="50" t="n">
        <v>0.08650568127632141</v>
      </c>
      <c r="X12" s="50" t="n">
        <v>0.3095214366912842</v>
      </c>
      <c r="Y12" s="50" t="n">
        <v>0.3109844923019409</v>
      </c>
      <c r="Z12" s="50" t="n">
        <v>0.02747656404972076</v>
      </c>
      <c r="AA12" s="50" t="n">
        <v>0.2363733798265457</v>
      </c>
      <c r="AB12" s="50" t="n">
        <v>0.1588287800550461</v>
      </c>
      <c r="AC12" s="50" t="n">
        <v>-0.1226160824298859</v>
      </c>
    </row>
    <row r="13">
      <c r="A13" s="50" t="n">
        <v>0.127935454249382</v>
      </c>
      <c r="B13" s="50" t="n">
        <v>0.72657710313797</v>
      </c>
      <c r="C13" s="50" t="n">
        <v>0.001403970178216696</v>
      </c>
      <c r="D13" s="50" t="n">
        <v>-0.5761648416519165</v>
      </c>
      <c r="E13" s="50" t="n">
        <v>0.09246993064880371</v>
      </c>
      <c r="F13" s="50" t="n">
        <v>-0.6797706484794617</v>
      </c>
      <c r="G13" s="50" t="n">
        <v>-0.1117244139313698</v>
      </c>
      <c r="H13" s="50" t="n">
        <v>-0.7380648255348206</v>
      </c>
      <c r="I13" s="50" t="n">
        <v>-0.04243594408035278</v>
      </c>
      <c r="J13" s="50" t="n">
        <v>-0.7241882681846619</v>
      </c>
      <c r="K13" s="50" t="n">
        <v>-0.4456194639205933</v>
      </c>
      <c r="L13" s="50" t="n">
        <v>-0.4500662684440613</v>
      </c>
      <c r="M13" s="50" t="n">
        <v>1.088527798652649</v>
      </c>
      <c r="N13" s="50" t="n">
        <v>-0.3964608609676361</v>
      </c>
      <c r="O13" s="50" t="n">
        <v>-0.6625176072120667</v>
      </c>
      <c r="P13" s="50" t="n">
        <v>0.0009286085842177272</v>
      </c>
      <c r="Q13" s="50" t="n">
        <v>-0.5527676939964294</v>
      </c>
      <c r="R13" s="50" t="n">
        <v>-0.5708229541778564</v>
      </c>
      <c r="S13" s="50" t="n">
        <v>-0.01742465421557426</v>
      </c>
      <c r="T13" s="50" t="n">
        <v>-0.5602976083755493</v>
      </c>
      <c r="U13" s="50" t="n">
        <v>-0.1783819496631622</v>
      </c>
      <c r="V13" s="50" t="n">
        <v>0.0217598881572485</v>
      </c>
      <c r="W13" s="50" t="n">
        <v>-0.06461609899997711</v>
      </c>
      <c r="X13" s="50" t="n">
        <v>-0.6167446374893188</v>
      </c>
      <c r="Y13" s="50" t="n">
        <v>-0.5600640773773193</v>
      </c>
      <c r="Z13" s="50" t="n">
        <v>-0.02140105329453945</v>
      </c>
      <c r="AA13" s="50" t="n">
        <v>-0.5021517276763916</v>
      </c>
      <c r="AB13" s="50" t="n">
        <v>0.845896303653717</v>
      </c>
      <c r="AC13" s="50" t="n">
        <v>-0.1884067058563232</v>
      </c>
    </row>
    <row r="14">
      <c r="A14" s="50" t="n">
        <v>-0.1595300137996674</v>
      </c>
      <c r="B14" s="50" t="n">
        <v>-0.02697847038507462</v>
      </c>
      <c r="C14" s="50" t="n">
        <v>0.02599635533988476</v>
      </c>
      <c r="D14" s="50" t="n">
        <v>0.003009025938808918</v>
      </c>
      <c r="E14" s="50" t="n">
        <v>0.1497476696968079</v>
      </c>
      <c r="F14" s="50" t="n">
        <v>-0.04973110929131508</v>
      </c>
      <c r="G14" s="50" t="n">
        <v>0.04163192212581635</v>
      </c>
      <c r="H14" s="50" t="n">
        <v>-0.06168967112898827</v>
      </c>
      <c r="I14" s="50" t="n">
        <v>-0.07183323055505753</v>
      </c>
      <c r="J14" s="50" t="n">
        <v>-0.2239019125699997</v>
      </c>
      <c r="K14" s="50" t="n">
        <v>-0.2695190906524658</v>
      </c>
      <c r="L14" s="50" t="n">
        <v>-0.1888461112976074</v>
      </c>
      <c r="M14" s="50" t="n">
        <v>0.03841832280158997</v>
      </c>
      <c r="N14" s="50" t="n">
        <v>-0.2595147490501404</v>
      </c>
      <c r="O14" s="50" t="n">
        <v>-0.2715319991111755</v>
      </c>
      <c r="P14" s="50" t="n">
        <v>0.09816240519285202</v>
      </c>
      <c r="Q14" s="50" t="n">
        <v>-0.03129221126437187</v>
      </c>
      <c r="R14" s="50" t="n">
        <v>-0.01811044104397297</v>
      </c>
      <c r="S14" s="50" t="n">
        <v>-0.2977224886417389</v>
      </c>
      <c r="T14" s="50" t="n">
        <v>0.03704875707626343</v>
      </c>
      <c r="U14" s="50" t="n">
        <v>-0.1598716527223587</v>
      </c>
      <c r="V14" s="50" t="n">
        <v>-0.1404683589935303</v>
      </c>
      <c r="W14" s="50" t="n">
        <v>-0.05178272724151611</v>
      </c>
      <c r="X14" s="50" t="n">
        <v>-0.1939540058374405</v>
      </c>
      <c r="Y14" s="50" t="n">
        <v>-0.2392923384904861</v>
      </c>
      <c r="Z14" s="50" t="n">
        <v>-0.1273397952318192</v>
      </c>
      <c r="AA14" s="50" t="n">
        <v>-0.2233013063669205</v>
      </c>
      <c r="AB14" s="50" t="n">
        <v>-0.0997350811958313</v>
      </c>
      <c r="AC14" s="50" t="n">
        <v>-0.01737921126186848</v>
      </c>
    </row>
    <row r="15">
      <c r="A15" s="50" t="n">
        <v>0.06751280277967453</v>
      </c>
      <c r="B15" s="50" t="n">
        <v>-0.206519603729248</v>
      </c>
      <c r="C15" s="50" t="n">
        <v>-0.01663621701300144</v>
      </c>
      <c r="D15" s="50" t="n">
        <v>-0.2946928143501282</v>
      </c>
      <c r="E15" s="50" t="n">
        <v>-0.2369857728481293</v>
      </c>
      <c r="F15" s="50" t="n">
        <v>-0.1388742625713348</v>
      </c>
      <c r="G15" s="50" t="n">
        <v>0.1837323904037476</v>
      </c>
      <c r="H15" s="50" t="n">
        <v>-0.1138817444443703</v>
      </c>
      <c r="I15" s="50" t="n">
        <v>-0.06027519702911377</v>
      </c>
      <c r="J15" s="50" t="n">
        <v>-0.13116854429245</v>
      </c>
      <c r="K15" s="50" t="n">
        <v>-0.1707195043563843</v>
      </c>
      <c r="L15" s="50" t="n">
        <v>-0.1666908711194992</v>
      </c>
      <c r="M15" s="50" t="n">
        <v>-0.2814638316631317</v>
      </c>
      <c r="N15" s="50" t="n">
        <v>-0.04869166761636734</v>
      </c>
      <c r="O15" s="50" t="n">
        <v>-0.3339833319187164</v>
      </c>
      <c r="P15" s="50" t="n">
        <v>0.114421121776104</v>
      </c>
      <c r="Q15" s="50" t="n">
        <v>-0.2464031428098679</v>
      </c>
      <c r="R15" s="50" t="n">
        <v>-0.2496281266212463</v>
      </c>
      <c r="S15" s="50" t="n">
        <v>-0.1670810133218765</v>
      </c>
      <c r="T15" s="50" t="n">
        <v>-0.3221055567264557</v>
      </c>
      <c r="U15" s="50" t="n">
        <v>-0.257369339466095</v>
      </c>
      <c r="V15" s="50" t="n">
        <v>-0.07470659166574478</v>
      </c>
      <c r="W15" s="50" t="n">
        <v>-0.3312872052192688</v>
      </c>
      <c r="X15" s="50" t="n">
        <v>0.02425604127347469</v>
      </c>
      <c r="Y15" s="50" t="n">
        <v>-0.1126563251018524</v>
      </c>
      <c r="Z15" s="50" t="n">
        <v>0.01732214726507664</v>
      </c>
      <c r="AA15" s="50" t="n">
        <v>-0.1939374804496765</v>
      </c>
      <c r="AB15" s="50" t="n">
        <v>-0.2154810130596161</v>
      </c>
      <c r="AC15" s="50" t="n">
        <v>-0.253226637840271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C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-0.1421345472335815</v>
      </c>
    </row>
    <row r="2">
      <c r="A2" s="50" t="n">
        <v>-0.1884212791919708</v>
      </c>
    </row>
    <row r="3">
      <c r="A3" s="50" t="n">
        <v>-0.1845801323652267</v>
      </c>
    </row>
    <row r="4">
      <c r="A4" s="50" t="n">
        <v>-0.7430353760719299</v>
      </c>
    </row>
    <row r="5">
      <c r="A5" s="50" t="n">
        <v>-0.2275569885969162</v>
      </c>
    </row>
    <row r="6">
      <c r="A6" s="50" t="n">
        <v>-0.01304250489920378</v>
      </c>
    </row>
    <row r="7">
      <c r="A7" s="50" t="n">
        <v>-0.1444182097911835</v>
      </c>
    </row>
    <row r="8">
      <c r="A8" s="50" t="n">
        <v>-0.2312670201063156</v>
      </c>
    </row>
    <row r="9">
      <c r="A9" s="50" t="n">
        <v>-0.4315051436424255</v>
      </c>
    </row>
    <row r="10">
      <c r="A10" s="50" t="n">
        <v>-0.5806387662887573</v>
      </c>
    </row>
    <row r="11">
      <c r="A11" s="50" t="n">
        <v>-0.5750688314437866</v>
      </c>
    </row>
    <row r="12">
      <c r="A12" s="50" t="n">
        <v>-0.2830098569393158</v>
      </c>
    </row>
    <row r="13">
      <c r="A13" s="50" t="n">
        <v>-0.6724159717559814</v>
      </c>
    </row>
    <row r="14">
      <c r="A14" s="50" t="n">
        <v>-0.2372763603925705</v>
      </c>
    </row>
    <row r="15">
      <c r="A15" s="50" t="n">
        <v>-0.1194164529442787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0" t="n">
        <v>0.07262876629829407</v>
      </c>
      <c r="B1" s="50" t="n">
        <v>0.2306966781616211</v>
      </c>
      <c r="C1" s="50" t="n">
        <v>-0.2331674695014954</v>
      </c>
      <c r="D1" s="50" t="n">
        <v>-0.2309021353721619</v>
      </c>
      <c r="E1" s="50" t="n">
        <v>-0.3848724067211151</v>
      </c>
      <c r="F1" s="50" t="n">
        <v>0.1353310346603394</v>
      </c>
      <c r="G1" s="50" t="n">
        <v>0.09613644331693649</v>
      </c>
      <c r="H1" s="50" t="n">
        <v>0.2581532299518585</v>
      </c>
      <c r="I1" s="50" t="n">
        <v>-0.326276957988739</v>
      </c>
      <c r="J1" s="50" t="n">
        <v>-0.08288966864347458</v>
      </c>
      <c r="K1" s="50" t="n">
        <v>-0.1237155050039291</v>
      </c>
      <c r="L1" s="50" t="n">
        <v>-0.1539912968873978</v>
      </c>
      <c r="M1" s="50" t="n">
        <v>-0.2291642725467682</v>
      </c>
      <c r="N1" s="50" t="n">
        <v>-0.253451406955719</v>
      </c>
      <c r="O1" s="50" t="n">
        <v>-0.251416951417923</v>
      </c>
    </row>
    <row r="2">
      <c r="A2" s="50" t="n">
        <v>-0.0561879575252533</v>
      </c>
      <c r="B2" s="50" t="n">
        <v>0.0550348125398159</v>
      </c>
      <c r="C2" s="50" t="n">
        <v>-0.3077991306781769</v>
      </c>
      <c r="D2" s="50" t="n">
        <v>0.1601273119449615</v>
      </c>
      <c r="E2" s="50" t="n">
        <v>-0.2113114446401596</v>
      </c>
      <c r="F2" s="50" t="n">
        <v>0.1961051225662231</v>
      </c>
      <c r="G2" s="50" t="n">
        <v>0.2125799059867859</v>
      </c>
      <c r="H2" s="50" t="n">
        <v>0.1661165654659271</v>
      </c>
      <c r="I2" s="50" t="n">
        <v>-0.01657775230705738</v>
      </c>
      <c r="J2" s="50" t="n">
        <v>-0.4055486619472504</v>
      </c>
      <c r="K2" s="50" t="n">
        <v>-0.07902495563030243</v>
      </c>
      <c r="L2" s="50" t="n">
        <v>0.2153246700763702</v>
      </c>
      <c r="M2" s="50" t="n">
        <v>-0.6991513967514038</v>
      </c>
      <c r="N2" s="50" t="n">
        <v>-0.3039259612560272</v>
      </c>
      <c r="O2" s="50" t="n">
        <v>0.06418681889772415</v>
      </c>
    </row>
    <row r="3">
      <c r="A3" s="50" t="n">
        <v>0.08056793361902237</v>
      </c>
      <c r="B3" s="50" t="n">
        <v>0.1006690934300423</v>
      </c>
      <c r="C3" s="50" t="n">
        <v>-0.007371755316853523</v>
      </c>
      <c r="D3" s="50" t="n">
        <v>-0.2885197997093201</v>
      </c>
      <c r="E3" s="50" t="n">
        <v>-0.2660486102104187</v>
      </c>
      <c r="F3" s="50" t="n">
        <v>-0.3845475614070892</v>
      </c>
      <c r="G3" s="50" t="n">
        <v>-0.1056878492236137</v>
      </c>
      <c r="H3" s="50" t="n">
        <v>-0.08966118097305298</v>
      </c>
      <c r="I3" s="50" t="n">
        <v>-0.1679151654243469</v>
      </c>
      <c r="J3" s="50" t="n">
        <v>0.01964521780610085</v>
      </c>
      <c r="K3" s="50" t="n">
        <v>-0.01742809452116489</v>
      </c>
      <c r="L3" s="50" t="n">
        <v>-0.3972017467021942</v>
      </c>
      <c r="M3" s="50" t="n">
        <v>0.2122061252593994</v>
      </c>
      <c r="N3" s="50" t="n">
        <v>0.1977970451116562</v>
      </c>
      <c r="O3" s="50" t="n">
        <v>0.07611500471830368</v>
      </c>
    </row>
    <row r="4">
      <c r="A4" s="50" t="n">
        <v>0.07388512045145035</v>
      </c>
      <c r="B4" s="50" t="n">
        <v>0.07897529751062393</v>
      </c>
      <c r="C4" s="50" t="n">
        <v>0.1081380397081375</v>
      </c>
      <c r="D4" s="50" t="n">
        <v>-0.006677726749330759</v>
      </c>
      <c r="E4" s="50" t="n">
        <v>-0.01922147534787655</v>
      </c>
      <c r="F4" s="50" t="n">
        <v>-0.1330223828554153</v>
      </c>
      <c r="G4" s="50" t="n">
        <v>0.1090751960873604</v>
      </c>
      <c r="H4" s="50" t="n">
        <v>-0.2198373675346375</v>
      </c>
      <c r="I4" s="50" t="n">
        <v>-0.01724303141236305</v>
      </c>
      <c r="J4" s="50" t="n">
        <v>-0.3110093772411346</v>
      </c>
      <c r="K4" s="50" t="n">
        <v>-0.04600968956947327</v>
      </c>
      <c r="L4" s="50" t="n">
        <v>0.1444549113512039</v>
      </c>
      <c r="M4" s="50" t="n">
        <v>-0.3393297493457794</v>
      </c>
      <c r="N4" s="50" t="n">
        <v>0.06212062016129494</v>
      </c>
      <c r="O4" s="50" t="n">
        <v>-0.1669241786003113</v>
      </c>
    </row>
    <row r="5">
      <c r="A5" s="50" t="n">
        <v>-0.0155927361920476</v>
      </c>
      <c r="B5" s="50" t="n">
        <v>-0.02599460445344448</v>
      </c>
      <c r="C5" s="50" t="n">
        <v>-0.2182430773973465</v>
      </c>
      <c r="D5" s="50" t="n">
        <v>-0.3907596468925476</v>
      </c>
      <c r="E5" s="50" t="n">
        <v>-0.4349344968795776</v>
      </c>
      <c r="F5" s="50" t="n">
        <v>-0.1245611757040024</v>
      </c>
      <c r="G5" s="50" t="n">
        <v>0.0391455665230751</v>
      </c>
      <c r="H5" s="50" t="n">
        <v>-0.2048145532608032</v>
      </c>
      <c r="I5" s="50" t="n">
        <v>-0.102852575480938</v>
      </c>
      <c r="J5" s="50" t="n">
        <v>-0.2990483939647675</v>
      </c>
      <c r="K5" s="50" t="n">
        <v>-0.1417232751846313</v>
      </c>
      <c r="L5" s="50" t="n">
        <v>-0.07225456833839417</v>
      </c>
      <c r="M5" s="50" t="n">
        <v>-0.159368172287941</v>
      </c>
      <c r="N5" s="50" t="n">
        <v>0.05776747688651085</v>
      </c>
      <c r="O5" s="50" t="n">
        <v>-0.1856532692909241</v>
      </c>
    </row>
    <row r="6">
      <c r="A6" s="50" t="n">
        <v>0.08048314601182938</v>
      </c>
      <c r="B6" s="50" t="n">
        <v>0.2741580307483673</v>
      </c>
      <c r="C6" s="50" t="n">
        <v>0.27333664894104</v>
      </c>
      <c r="D6" s="50" t="n">
        <v>0.2626979053020477</v>
      </c>
      <c r="E6" s="50" t="n">
        <v>-0.1654296964406967</v>
      </c>
      <c r="F6" s="50" t="n">
        <v>0.452437698841095</v>
      </c>
      <c r="G6" s="50" t="n">
        <v>0.03551023826003075</v>
      </c>
      <c r="H6" s="50" t="n">
        <v>0.2500504851341248</v>
      </c>
      <c r="I6" s="50" t="n">
        <v>0.2423192709684372</v>
      </c>
      <c r="J6" s="50" t="n">
        <v>0.05515759810805321</v>
      </c>
      <c r="K6" s="50" t="n">
        <v>0.0294867567718029</v>
      </c>
      <c r="L6" s="50" t="n">
        <v>0.3815105557441711</v>
      </c>
      <c r="M6" s="50" t="n">
        <v>-0.3034101724624634</v>
      </c>
      <c r="N6" s="50" t="n">
        <v>-0.204493835568428</v>
      </c>
      <c r="O6" s="50" t="n">
        <v>0.2623403370380402</v>
      </c>
    </row>
    <row r="7">
      <c r="A7" s="50" t="n">
        <v>-0.08089959621429443</v>
      </c>
      <c r="B7" s="50" t="n">
        <v>-0.2275138050317764</v>
      </c>
      <c r="C7" s="50" t="n">
        <v>0.04572325199842453</v>
      </c>
      <c r="D7" s="50" t="n">
        <v>0.1007595211267471</v>
      </c>
      <c r="E7" s="50" t="n">
        <v>-0.2520784437656403</v>
      </c>
      <c r="F7" s="50" t="n">
        <v>-0.2243617027997971</v>
      </c>
      <c r="G7" s="50" t="n">
        <v>-0.2193641066551208</v>
      </c>
      <c r="H7" s="50" t="n">
        <v>-0.01372359320521355</v>
      </c>
      <c r="I7" s="50" t="n">
        <v>-0.2133585214614868</v>
      </c>
      <c r="J7" s="50" t="n">
        <v>-0.112979494035244</v>
      </c>
      <c r="K7" s="50" t="n">
        <v>-0.2576567232608795</v>
      </c>
      <c r="L7" s="50" t="n">
        <v>0.09082596004009247</v>
      </c>
      <c r="M7" s="50" t="n">
        <v>0.09621911495923996</v>
      </c>
      <c r="N7" s="50" t="n">
        <v>-0.1416917592287064</v>
      </c>
      <c r="O7" s="50" t="n">
        <v>0.1649706363677979</v>
      </c>
    </row>
    <row r="8">
      <c r="A8" s="50" t="n">
        <v>0.07095882296562195</v>
      </c>
      <c r="B8" s="50" t="n">
        <v>-0.3565014004707336</v>
      </c>
      <c r="C8" s="50" t="n">
        <v>0.07243018597364426</v>
      </c>
      <c r="D8" s="50" t="n">
        <v>0.03812891989946365</v>
      </c>
      <c r="E8" s="50" t="n">
        <v>-0.1359893679618835</v>
      </c>
      <c r="F8" s="50" t="n">
        <v>-0.217074453830719</v>
      </c>
      <c r="G8" s="50" t="n">
        <v>-0.3869004845619202</v>
      </c>
      <c r="H8" s="50" t="n">
        <v>0.04096606373786926</v>
      </c>
      <c r="I8" s="50" t="n">
        <v>0.07604421675205231</v>
      </c>
      <c r="J8" s="50" t="n">
        <v>-0.3792980313301086</v>
      </c>
      <c r="K8" s="50" t="n">
        <v>-0.2768110334873199</v>
      </c>
      <c r="L8" s="50" t="n">
        <v>-0.1490262448787689</v>
      </c>
      <c r="M8" s="50" t="n">
        <v>-0.2337677180767059</v>
      </c>
      <c r="N8" s="50" t="n">
        <v>0.1409755498170853</v>
      </c>
      <c r="O8" s="50" t="n">
        <v>0.2114454060792923</v>
      </c>
    </row>
    <row r="9">
      <c r="A9" s="50" t="n">
        <v>0.2290975302457809</v>
      </c>
      <c r="B9" s="50" t="n">
        <v>-0.01058615650981665</v>
      </c>
      <c r="C9" s="50" t="n">
        <v>-0.4070788621902466</v>
      </c>
      <c r="D9" s="50" t="n">
        <v>-0.2304252088069916</v>
      </c>
      <c r="E9" s="50" t="n">
        <v>-0.182636946439743</v>
      </c>
      <c r="F9" s="50" t="n">
        <v>-0.1115349903702736</v>
      </c>
      <c r="G9" s="50" t="n">
        <v>0.2227229028940201</v>
      </c>
      <c r="H9" s="50" t="n">
        <v>-0.01049110852181911</v>
      </c>
      <c r="I9" s="50" t="n">
        <v>0.1039291620254517</v>
      </c>
      <c r="J9" s="50" t="n">
        <v>0.1007896959781647</v>
      </c>
      <c r="K9" s="50" t="n">
        <v>-0.2026803642511368</v>
      </c>
      <c r="L9" s="50" t="n">
        <v>-0.3944658637046814</v>
      </c>
      <c r="M9" s="50" t="n">
        <v>-0.1484460532665253</v>
      </c>
      <c r="N9" s="50" t="n">
        <v>-0.2113965302705765</v>
      </c>
      <c r="O9" s="50" t="n">
        <v>-0.06251078099012375</v>
      </c>
    </row>
    <row r="10">
      <c r="A10" s="50" t="n">
        <v>-0.2014440298080444</v>
      </c>
      <c r="B10" s="50" t="n">
        <v>-0.09804560989141464</v>
      </c>
      <c r="C10" s="50" t="n">
        <v>-0.7537064552307129</v>
      </c>
      <c r="D10" s="50" t="n">
        <v>-0.4045666754245758</v>
      </c>
      <c r="E10" s="50" t="n">
        <v>-0.6389905214309692</v>
      </c>
      <c r="F10" s="50" t="n">
        <v>-0.4061461687088013</v>
      </c>
      <c r="G10" s="50" t="n">
        <v>0.04145632311701775</v>
      </c>
      <c r="H10" s="50" t="n">
        <v>0.1274293065071106</v>
      </c>
      <c r="I10" s="50" t="n">
        <v>-0.51903235912323</v>
      </c>
      <c r="J10" s="50" t="n">
        <v>-0.5801848173141479</v>
      </c>
      <c r="K10" s="50" t="n">
        <v>-0.7262006402015686</v>
      </c>
      <c r="L10" s="50" t="n">
        <v>-0.6710861325263977</v>
      </c>
      <c r="M10" s="50" t="n">
        <v>-0.5957590937614441</v>
      </c>
      <c r="N10" s="50" t="n">
        <v>0.1532403081655502</v>
      </c>
      <c r="O10" s="50" t="n">
        <v>0.1546179056167603</v>
      </c>
    </row>
    <row r="11">
      <c r="A11" s="50" t="n">
        <v>-0.08642052859067917</v>
      </c>
      <c r="B11" s="50" t="n">
        <v>0.1277838945388794</v>
      </c>
      <c r="C11" s="50" t="n">
        <v>0.2206155359745026</v>
      </c>
      <c r="D11" s="50" t="n">
        <v>-0.06490357965230942</v>
      </c>
      <c r="E11" s="50" t="n">
        <v>0.1572175621986389</v>
      </c>
      <c r="F11" s="50" t="n">
        <v>0.3951333165168762</v>
      </c>
      <c r="G11" s="50" t="n">
        <v>0.1388276517391205</v>
      </c>
      <c r="H11" s="50" t="n">
        <v>-0.0668526291847229</v>
      </c>
      <c r="I11" s="50" t="n">
        <v>0.1279740333557129</v>
      </c>
      <c r="J11" s="50" t="n">
        <v>0.2906827926635742</v>
      </c>
      <c r="K11" s="50" t="n">
        <v>0.2885529100894928</v>
      </c>
      <c r="L11" s="50" t="n">
        <v>0.5328788161277771</v>
      </c>
      <c r="M11" s="50" t="n">
        <v>-0.526688277721405</v>
      </c>
      <c r="N11" s="50" t="n">
        <v>0.1185472905635834</v>
      </c>
      <c r="O11" s="50" t="n">
        <v>0.005907308775931597</v>
      </c>
    </row>
    <row r="12">
      <c r="A12" s="50" t="n">
        <v>0.06277699023485184</v>
      </c>
      <c r="B12" s="50" t="n">
        <v>0.2211816608905792</v>
      </c>
      <c r="C12" s="50" t="n">
        <v>0.01281515788286924</v>
      </c>
      <c r="D12" s="50" t="n">
        <v>-0.7447998523712158</v>
      </c>
      <c r="E12" s="50" t="n">
        <v>-0.4221125841140747</v>
      </c>
      <c r="F12" s="50" t="n">
        <v>0.2569524049758911</v>
      </c>
      <c r="G12" s="50" t="n">
        <v>0.2783490717411041</v>
      </c>
      <c r="H12" s="50" t="n">
        <v>0.06306000053882599</v>
      </c>
      <c r="I12" s="50" t="n">
        <v>-0.2142442613840103</v>
      </c>
      <c r="J12" s="50" t="n">
        <v>-0.3406899571418762</v>
      </c>
      <c r="K12" s="50" t="n">
        <v>-0.1775512397289276</v>
      </c>
      <c r="L12" s="50" t="n">
        <v>-0.09128271788358688</v>
      </c>
      <c r="M12" s="50" t="n">
        <v>0.6853145956993103</v>
      </c>
      <c r="N12" s="50" t="n">
        <v>-0.1171686947345734</v>
      </c>
      <c r="O12" s="50" t="n">
        <v>0.1622629314661026</v>
      </c>
    </row>
    <row r="13">
      <c r="A13" s="50" t="n">
        <v>0.1481737494468689</v>
      </c>
      <c r="B13" s="50" t="n">
        <v>-0.04724601656198502</v>
      </c>
      <c r="C13" s="50" t="n">
        <v>-0.6653567552566528</v>
      </c>
      <c r="D13" s="50" t="n">
        <v>-0.5060632228851318</v>
      </c>
      <c r="E13" s="50" t="n">
        <v>-0.5847595930099487</v>
      </c>
      <c r="F13" s="50" t="n">
        <v>-0.6061806678771973</v>
      </c>
      <c r="G13" s="50" t="n">
        <v>0.05148878321051598</v>
      </c>
      <c r="H13" s="50" t="n">
        <v>-0.007648910861462355</v>
      </c>
      <c r="I13" s="50" t="n">
        <v>-0.5635643005371094</v>
      </c>
      <c r="J13" s="50" t="n">
        <v>-0.456841766834259</v>
      </c>
      <c r="K13" s="50" t="n">
        <v>-0.6008676886558533</v>
      </c>
      <c r="L13" s="50" t="n">
        <v>-0.422002375125885</v>
      </c>
      <c r="M13" s="50" t="n">
        <v>-0.06398780643939972</v>
      </c>
      <c r="N13" s="50" t="n">
        <v>0.04538609087467194</v>
      </c>
      <c r="O13" s="50" t="n">
        <v>0.2272999733686447</v>
      </c>
    </row>
    <row r="14">
      <c r="A14" s="50" t="n">
        <v>0.05609596148133278</v>
      </c>
      <c r="B14" s="50" t="n">
        <v>0.07392919808626175</v>
      </c>
      <c r="C14" s="50" t="n">
        <v>0.04483925551176071</v>
      </c>
      <c r="D14" s="50" t="n">
        <v>-0.3238925039768219</v>
      </c>
      <c r="E14" s="50" t="n">
        <v>-0.1649262309074402</v>
      </c>
      <c r="F14" s="50" t="n">
        <v>0.2256230711936951</v>
      </c>
      <c r="G14" s="50" t="n">
        <v>0.3876832127571106</v>
      </c>
      <c r="H14" s="50" t="n">
        <v>0.2496621310710907</v>
      </c>
      <c r="I14" s="50" t="n">
        <v>-0.1305641084909439</v>
      </c>
      <c r="J14" s="50" t="n">
        <v>-0.2303634136915207</v>
      </c>
      <c r="K14" s="50" t="n">
        <v>-0.2959191501140594</v>
      </c>
      <c r="L14" s="50" t="n">
        <v>-0.06134259328246117</v>
      </c>
      <c r="M14" s="50" t="n">
        <v>-0.5224450826644897</v>
      </c>
      <c r="N14" s="50" t="n">
        <v>-0.01264885626733303</v>
      </c>
      <c r="O14" s="50" t="n">
        <v>0.339461624622345</v>
      </c>
    </row>
    <row r="15">
      <c r="A15" s="50" t="n">
        <v>0.119516521692276</v>
      </c>
      <c r="B15" s="50" t="n">
        <v>0.1828587204217911</v>
      </c>
      <c r="C15" s="50" t="n">
        <v>-0.2525134682655334</v>
      </c>
      <c r="D15" s="50" t="n">
        <v>0.1164715439081192</v>
      </c>
      <c r="E15" s="50" t="n">
        <v>0.04987922310829163</v>
      </c>
      <c r="F15" s="50" t="n">
        <v>-0.1251053810119629</v>
      </c>
      <c r="G15" s="50" t="n">
        <v>-0.2581652402877808</v>
      </c>
      <c r="H15" s="50" t="n">
        <v>0.2416984140872955</v>
      </c>
      <c r="I15" s="50" t="n">
        <v>-0.08714085817337036</v>
      </c>
      <c r="J15" s="50" t="n">
        <v>-0.2298056930303574</v>
      </c>
      <c r="K15" s="50" t="n">
        <v>-0.1860993355512619</v>
      </c>
      <c r="L15" s="50" t="n">
        <v>0.06407707184553146</v>
      </c>
      <c r="M15" s="50" t="n">
        <v>0.1587633490562439</v>
      </c>
      <c r="N15" s="50" t="n">
        <v>0.02664405293762684</v>
      </c>
      <c r="O15" s="50" t="n">
        <v>0.0402788445353508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0.09242171049118042</v>
      </c>
    </row>
    <row r="2">
      <c r="A2" s="51" t="n">
        <v>-0.1314575523138046</v>
      </c>
    </row>
    <row r="3">
      <c r="A3" s="51" t="n">
        <v>-0.1720485985279083</v>
      </c>
    </row>
    <row r="4">
      <c r="A4" s="51" t="n">
        <v>0.04966727644205093</v>
      </c>
    </row>
    <row r="5">
      <c r="A5" s="51" t="n">
        <v>-0.1330924481153488</v>
      </c>
    </row>
    <row r="6">
      <c r="A6" s="51" t="n">
        <v>0.05896555259823799</v>
      </c>
    </row>
    <row r="7">
      <c r="A7" s="51" t="n">
        <v>0.09171555191278458</v>
      </c>
    </row>
    <row r="8">
      <c r="A8" s="51" t="n">
        <v>-0.2811696529388428</v>
      </c>
    </row>
    <row r="9">
      <c r="A9" s="51" t="n">
        <v>-0.3157274425029755</v>
      </c>
    </row>
    <row r="10">
      <c r="A10" s="51" t="n">
        <v>-0.6512501835823059</v>
      </c>
    </row>
    <row r="11">
      <c r="A11" s="51" t="n">
        <v>0.4201420843601227</v>
      </c>
    </row>
    <row r="12">
      <c r="A12" s="51" t="n">
        <v>1.167546510696411</v>
      </c>
    </row>
    <row r="13">
      <c r="A13" s="51" t="n">
        <v>-0.784007728099823</v>
      </c>
    </row>
    <row r="14">
      <c r="A14" s="51" t="n">
        <v>0.4489043653011322</v>
      </c>
    </row>
    <row r="15">
      <c r="A15" s="51" t="n">
        <v>-0.1956593841314316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A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11" customWidth="1" style="55" min="1" max="3"/>
    <col width="10.28515625" customWidth="1" style="55" min="4" max="8"/>
    <col width="11" customWidth="1" style="55" min="9" max="9"/>
    <col width="10.28515625" customWidth="1" style="55" min="10" max="11"/>
    <col width="11" customWidth="1" style="55" min="12" max="13"/>
    <col width="10.28515625" customWidth="1" style="55" min="14" max="15"/>
    <col width="8.7109375" customWidth="1" style="55" min="16" max="26"/>
  </cols>
  <sheetData>
    <row r="1">
      <c r="A1" s="51" t="n">
        <v>0.3166236579418182</v>
      </c>
      <c r="B1" s="51" t="n">
        <v>0.0175394993275404</v>
      </c>
      <c r="C1" s="51" t="n">
        <v>0.07590824365615845</v>
      </c>
      <c r="D1" s="51" t="n">
        <v>-0.02110811322927475</v>
      </c>
      <c r="E1" s="51" t="n">
        <v>0.0579681508243084</v>
      </c>
      <c r="F1" s="51" t="n">
        <v>0.3302954733371735</v>
      </c>
      <c r="G1" s="51" t="n">
        <v>-0.09950746595859528</v>
      </c>
      <c r="H1" s="51" t="n">
        <v>0.09194088727235794</v>
      </c>
      <c r="I1" s="51" t="n">
        <v>-0.05549835413694382</v>
      </c>
      <c r="J1" s="51" t="n">
        <v>-0.3858685791492462</v>
      </c>
      <c r="K1" s="51" t="n">
        <v>0.3688055276870728</v>
      </c>
      <c r="L1" s="51" t="n">
        <v>-0.1486140340566635</v>
      </c>
      <c r="M1" s="51" t="n">
        <v>0.4822044968605042</v>
      </c>
      <c r="N1" s="51" t="n">
        <v>-0.216394379734993</v>
      </c>
      <c r="O1" s="51" t="n">
        <v>-0.1148284301161766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conditionalFormatting sqref="A1:O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4.42578125" defaultRowHeight="15" customHeight="1" outlineLevelCol="0"/>
  <cols>
    <col width="8.7109375" customWidth="1" style="55" min="1" max="26"/>
  </cols>
  <sheetData>
    <row r="1">
      <c r="A1" s="51" t="n">
        <v>0.6552171111106873</v>
      </c>
    </row>
    <row r="21" ht="15.75" customHeight="1" s="55"/>
    <row r="22" ht="15.75" customHeight="1" s="55"/>
    <row r="23" ht="15.75" customHeight="1" s="55"/>
    <row r="24" ht="15.75" customHeight="1" s="55"/>
    <row r="25" ht="15.75" customHeight="1" s="55"/>
    <row r="26" ht="15.75" customHeight="1" s="55"/>
    <row r="27" ht="15.75" customHeight="1" s="55"/>
    <row r="28" ht="15.75" customHeight="1" s="55"/>
    <row r="29" ht="15.75" customHeight="1" s="55"/>
    <row r="30" ht="15.75" customHeight="1" s="55"/>
    <row r="31" ht="15.75" customHeight="1" s="55"/>
    <row r="32" ht="15.75" customHeight="1" s="55"/>
    <row r="33" ht="15.75" customHeight="1" s="55"/>
    <row r="34" ht="15.75" customHeight="1" s="55"/>
    <row r="35" ht="15.75" customHeight="1" s="55"/>
    <row r="36" ht="15.75" customHeight="1" s="55"/>
    <row r="37" ht="15.75" customHeight="1" s="55"/>
    <row r="38" ht="15.75" customHeight="1" s="55"/>
    <row r="39" ht="15.75" customHeight="1" s="55"/>
    <row r="40" ht="15.75" customHeight="1" s="55"/>
    <row r="41" ht="15.75" customHeight="1" s="55"/>
    <row r="42" ht="15.75" customHeight="1" s="55"/>
    <row r="43" ht="15.75" customHeight="1" s="55"/>
    <row r="44" ht="15.75" customHeight="1" s="55"/>
    <row r="45" ht="15.75" customHeight="1" s="55"/>
    <row r="46" ht="15.75" customHeight="1" s="55"/>
    <row r="47" ht="15.75" customHeight="1" s="55"/>
    <row r="48" ht="15.75" customHeight="1" s="55"/>
    <row r="49" ht="15.75" customHeight="1" s="55"/>
    <row r="50" ht="15.75" customHeight="1" s="55"/>
    <row r="51" ht="15.75" customHeight="1" s="55"/>
    <row r="52" ht="15.75" customHeight="1" s="55"/>
    <row r="53" ht="15.75" customHeight="1" s="55"/>
    <row r="54" ht="15.75" customHeight="1" s="55"/>
    <row r="55" ht="15.75" customHeight="1" s="55"/>
    <row r="56" ht="15.75" customHeight="1" s="55"/>
    <row r="57" ht="15.75" customHeight="1" s="55"/>
    <row r="58" ht="15.75" customHeight="1" s="55"/>
    <row r="59" ht="15.75" customHeight="1" s="55"/>
    <row r="60" ht="15.75" customHeight="1" s="55"/>
    <row r="61" ht="15.75" customHeight="1" s="55"/>
    <row r="62" ht="15.75" customHeight="1" s="55"/>
    <row r="63" ht="15.75" customHeight="1" s="55"/>
    <row r="64" ht="15.75" customHeight="1" s="55"/>
    <row r="65" ht="15.75" customHeight="1" s="55"/>
    <row r="66" ht="15.75" customHeight="1" s="55"/>
    <row r="67" ht="15.75" customHeight="1" s="55"/>
    <row r="68" ht="15.75" customHeight="1" s="55"/>
    <row r="69" ht="15.75" customHeight="1" s="55"/>
    <row r="70" ht="15.75" customHeight="1" s="55"/>
    <row r="71" ht="15.75" customHeight="1" s="55"/>
    <row r="72" ht="15.75" customHeight="1" s="55"/>
    <row r="73" ht="15.75" customHeight="1" s="55"/>
    <row r="74" ht="15.75" customHeight="1" s="55"/>
    <row r="75" ht="15.75" customHeight="1" s="55"/>
    <row r="76" ht="15.75" customHeight="1" s="55"/>
    <row r="77" ht="15.75" customHeight="1" s="55"/>
    <row r="78" ht="15.75" customHeight="1" s="55"/>
    <row r="79" ht="15.75" customHeight="1" s="55"/>
    <row r="80" ht="15.75" customHeight="1" s="55"/>
    <row r="81" ht="15.75" customHeight="1" s="55"/>
    <row r="82" ht="15.75" customHeight="1" s="55"/>
    <row r="83" ht="15.75" customHeight="1" s="55"/>
    <row r="84" ht="15.75" customHeight="1" s="55"/>
    <row r="85" ht="15.75" customHeight="1" s="55"/>
    <row r="86" ht="15.75" customHeight="1" s="55"/>
    <row r="87" ht="15.75" customHeight="1" s="55"/>
    <row r="88" ht="15.75" customHeight="1" s="55"/>
    <row r="89" ht="15.75" customHeight="1" s="55"/>
    <row r="90" ht="15.75" customHeight="1" s="55"/>
    <row r="91" ht="15.75" customHeight="1" s="55"/>
    <row r="92" ht="15.75" customHeight="1" s="55"/>
    <row r="93" ht="15.75" customHeight="1" s="55"/>
    <row r="94" ht="15.75" customHeight="1" s="55"/>
    <row r="95" ht="15.75" customHeight="1" s="55"/>
    <row r="96" ht="15.75" customHeight="1" s="55"/>
    <row r="97" ht="15.75" customHeight="1" s="55"/>
    <row r="98" ht="15.75" customHeight="1" s="55"/>
    <row r="99" ht="15.75" customHeight="1" s="55"/>
    <row r="100" ht="15.75" customHeight="1" s="55"/>
    <row r="101" ht="15.75" customHeight="1" s="55"/>
    <row r="102" ht="15.75" customHeight="1" s="55"/>
    <row r="103" ht="15.75" customHeight="1" s="55"/>
    <row r="104" ht="15.75" customHeight="1" s="55"/>
    <row r="105" ht="15.75" customHeight="1" s="55"/>
    <row r="106" ht="15.75" customHeight="1" s="55"/>
    <row r="107" ht="15.75" customHeight="1" s="55"/>
    <row r="108" ht="15.75" customHeight="1" s="55"/>
    <row r="109" ht="15.75" customHeight="1" s="55"/>
    <row r="110" ht="15.75" customHeight="1" s="55"/>
    <row r="111" ht="15.75" customHeight="1" s="55"/>
    <row r="112" ht="15.75" customHeight="1" s="55"/>
    <row r="113" ht="15.75" customHeight="1" s="55"/>
    <row r="114" ht="15.75" customHeight="1" s="55"/>
    <row r="115" ht="15.75" customHeight="1" s="55"/>
    <row r="116" ht="15.75" customHeight="1" s="55"/>
    <row r="117" ht="15.75" customHeight="1" s="55"/>
    <row r="118" ht="15.75" customHeight="1" s="55"/>
    <row r="119" ht="15.75" customHeight="1" s="55"/>
    <row r="120" ht="15.75" customHeight="1" s="55"/>
    <row r="121" ht="15.75" customHeight="1" s="55"/>
    <row r="122" ht="15.75" customHeight="1" s="55"/>
    <row r="123" ht="15.75" customHeight="1" s="55"/>
    <row r="124" ht="15.75" customHeight="1" s="55"/>
    <row r="125" ht="15.75" customHeight="1" s="55"/>
    <row r="126" ht="15.75" customHeight="1" s="55"/>
    <row r="127" ht="15.75" customHeight="1" s="55"/>
    <row r="128" ht="15.75" customHeight="1" s="55"/>
    <row r="129" ht="15.75" customHeight="1" s="55"/>
    <row r="130" ht="15.75" customHeight="1" s="55"/>
    <row r="131" ht="15.75" customHeight="1" s="55"/>
    <row r="132" ht="15.75" customHeight="1" s="55"/>
    <row r="133" ht="15.75" customHeight="1" s="55"/>
    <row r="134" ht="15.75" customHeight="1" s="55"/>
    <row r="135" ht="15.75" customHeight="1" s="55"/>
    <row r="136" ht="15.75" customHeight="1" s="55"/>
    <row r="137" ht="15.75" customHeight="1" s="55"/>
    <row r="138" ht="15.75" customHeight="1" s="55"/>
    <row r="139" ht="15.75" customHeight="1" s="55"/>
    <row r="140" ht="15.75" customHeight="1" s="55"/>
    <row r="141" ht="15.75" customHeight="1" s="55"/>
    <row r="142" ht="15.75" customHeight="1" s="55"/>
    <row r="143" ht="15.75" customHeight="1" s="55"/>
    <row r="144" ht="15.75" customHeight="1" s="55"/>
    <row r="145" ht="15.75" customHeight="1" s="55"/>
    <row r="146" ht="15.75" customHeight="1" s="55"/>
    <row r="147" ht="15.75" customHeight="1" s="55"/>
    <row r="148" ht="15.75" customHeight="1" s="55"/>
    <row r="149" ht="15.75" customHeight="1" s="55"/>
    <row r="150" ht="15.75" customHeight="1" s="55"/>
    <row r="151" ht="15.75" customHeight="1" s="55"/>
    <row r="152" ht="15.75" customHeight="1" s="55"/>
    <row r="153" ht="15.75" customHeight="1" s="55"/>
    <row r="154" ht="15.75" customHeight="1" s="55"/>
    <row r="155" ht="15.75" customHeight="1" s="55"/>
    <row r="156" ht="15.75" customHeight="1" s="55"/>
    <row r="157" ht="15.75" customHeight="1" s="55"/>
    <row r="158" ht="15.75" customHeight="1" s="55"/>
    <row r="159" ht="15.75" customHeight="1" s="55"/>
    <row r="160" ht="15.75" customHeight="1" s="55"/>
    <row r="161" ht="15.75" customHeight="1" s="55"/>
    <row r="162" ht="15.75" customHeight="1" s="55"/>
    <row r="163" ht="15.75" customHeight="1" s="55"/>
    <row r="164" ht="15.75" customHeight="1" s="55"/>
    <row r="165" ht="15.75" customHeight="1" s="55"/>
    <row r="166" ht="15.75" customHeight="1" s="55"/>
    <row r="167" ht="15.75" customHeight="1" s="55"/>
    <row r="168" ht="15.75" customHeight="1" s="55"/>
    <row r="169" ht="15.75" customHeight="1" s="55"/>
    <row r="170" ht="15.75" customHeight="1" s="55"/>
    <row r="171" ht="15.75" customHeight="1" s="55"/>
    <row r="172" ht="15.75" customHeight="1" s="55"/>
    <row r="173" ht="15.75" customHeight="1" s="55"/>
    <row r="174" ht="15.75" customHeight="1" s="55"/>
    <row r="175" ht="15.75" customHeight="1" s="55"/>
    <row r="176" ht="15.75" customHeight="1" s="55"/>
    <row r="177" ht="15.75" customHeight="1" s="55"/>
    <row r="178" ht="15.75" customHeight="1" s="55"/>
    <row r="179" ht="15.75" customHeight="1" s="55"/>
    <row r="180" ht="15.75" customHeight="1" s="55"/>
    <row r="181" ht="15.75" customHeight="1" s="55"/>
    <row r="182" ht="15.75" customHeight="1" s="55"/>
    <row r="183" ht="15.75" customHeight="1" s="55"/>
    <row r="184" ht="15.75" customHeight="1" s="55"/>
    <row r="185" ht="15.75" customHeight="1" s="55"/>
    <row r="186" ht="15.75" customHeight="1" s="55"/>
    <row r="187" ht="15.75" customHeight="1" s="55"/>
    <row r="188" ht="15.75" customHeight="1" s="55"/>
    <row r="189" ht="15.75" customHeight="1" s="55"/>
    <row r="190" ht="15.75" customHeight="1" s="55"/>
    <row r="191" ht="15.75" customHeight="1" s="55"/>
    <row r="192" ht="15.75" customHeight="1" s="55"/>
    <row r="193" ht="15.75" customHeight="1" s="55"/>
    <row r="194" ht="15.75" customHeight="1" s="55"/>
    <row r="195" ht="15.75" customHeight="1" s="55"/>
    <row r="196" ht="15.75" customHeight="1" s="55"/>
    <row r="197" ht="15.75" customHeight="1" s="55"/>
    <row r="198" ht="15.75" customHeight="1" s="55"/>
    <row r="199" ht="15.75" customHeight="1" s="55"/>
    <row r="200" ht="15.75" customHeight="1" s="55"/>
    <row r="201" ht="15.75" customHeight="1" s="55"/>
    <row r="202" ht="15.75" customHeight="1" s="55"/>
    <row r="203" ht="15.75" customHeight="1" s="55"/>
    <row r="204" ht="15.75" customHeight="1" s="55"/>
    <row r="205" ht="15.75" customHeight="1" s="55"/>
    <row r="206" ht="15.75" customHeight="1" s="55"/>
    <row r="207" ht="15.75" customHeight="1" s="55"/>
    <row r="208" ht="15.75" customHeight="1" s="55"/>
    <row r="209" ht="15.75" customHeight="1" s="55"/>
    <row r="210" ht="15.75" customHeight="1" s="55"/>
    <row r="211" ht="15.75" customHeight="1" s="55"/>
    <row r="212" ht="15.75" customHeight="1" s="55"/>
    <row r="213" ht="15.75" customHeight="1" s="55"/>
    <row r="214" ht="15.75" customHeight="1" s="55"/>
    <row r="215" ht="15.75" customHeight="1" s="55"/>
    <row r="216" ht="15.75" customHeight="1" s="55"/>
    <row r="217" ht="15.75" customHeight="1" s="55"/>
    <row r="218" ht="15.75" customHeight="1" s="55"/>
    <row r="219" ht="15.75" customHeight="1" s="55"/>
    <row r="220" ht="15.75" customHeight="1" s="55"/>
    <row r="221" ht="15.75" customHeight="1" s="55"/>
    <row r="222" ht="15.75" customHeight="1" s="55"/>
    <row r="223" ht="15.75" customHeight="1" s="55"/>
    <row r="224" ht="15.75" customHeight="1" s="55"/>
    <row r="225" ht="15.75" customHeight="1" s="55"/>
    <row r="226" ht="15.75" customHeight="1" s="55"/>
    <row r="227" ht="15.75" customHeight="1" s="55"/>
    <row r="228" ht="15.75" customHeight="1" s="55"/>
    <row r="229" ht="15.75" customHeight="1" s="55"/>
    <row r="230" ht="15.75" customHeight="1" s="55"/>
    <row r="231" ht="15.75" customHeight="1" s="55"/>
    <row r="232" ht="15.75" customHeight="1" s="55"/>
    <row r="233" ht="15.75" customHeight="1" s="55"/>
    <row r="234" ht="15.75" customHeight="1" s="55"/>
    <row r="235" ht="15.75" customHeight="1" s="55"/>
    <row r="236" ht="15.75" customHeight="1" s="55"/>
    <row r="237" ht="15.75" customHeight="1" s="55"/>
    <row r="238" ht="15.75" customHeight="1" s="55"/>
    <row r="239" ht="15.75" customHeight="1" s="55"/>
    <row r="240" ht="15.75" customHeight="1" s="55"/>
    <row r="241" ht="15.75" customHeight="1" s="55"/>
    <row r="242" ht="15.75" customHeight="1" s="55"/>
    <row r="243" ht="15.75" customHeight="1" s="55"/>
    <row r="244" ht="15.75" customHeight="1" s="55"/>
    <row r="245" ht="15.75" customHeight="1" s="55"/>
    <row r="246" ht="15.75" customHeight="1" s="55"/>
    <row r="247" ht="15.75" customHeight="1" s="55"/>
    <row r="248" ht="15.75" customHeight="1" s="55"/>
    <row r="249" ht="15.75" customHeight="1" s="55"/>
    <row r="250" ht="15.75" customHeight="1" s="55"/>
    <row r="251" ht="15.75" customHeight="1" s="55"/>
    <row r="252" ht="15.75" customHeight="1" s="55"/>
    <row r="253" ht="15.75" customHeight="1" s="55"/>
    <row r="254" ht="15.75" customHeight="1" s="55"/>
    <row r="255" ht="15.75" customHeight="1" s="55"/>
    <row r="256" ht="15.75" customHeight="1" s="55"/>
    <row r="257" ht="15.75" customHeight="1" s="55"/>
    <row r="258" ht="15.75" customHeight="1" s="55"/>
    <row r="259" ht="15.75" customHeight="1" s="55"/>
    <row r="260" ht="15.75" customHeight="1" s="55"/>
    <row r="261" ht="15.75" customHeight="1" s="55"/>
    <row r="262" ht="15.75" customHeight="1" s="55"/>
    <row r="263" ht="15.75" customHeight="1" s="55"/>
    <row r="264" ht="15.75" customHeight="1" s="55"/>
    <row r="265" ht="15.75" customHeight="1" s="55"/>
    <row r="266" ht="15.75" customHeight="1" s="55"/>
    <row r="267" ht="15.75" customHeight="1" s="55"/>
    <row r="268" ht="15.75" customHeight="1" s="55"/>
    <row r="269" ht="15.75" customHeight="1" s="55"/>
    <row r="270" ht="15.75" customHeight="1" s="55"/>
    <row r="271" ht="15.75" customHeight="1" s="55"/>
    <row r="272" ht="15.75" customHeight="1" s="55"/>
    <row r="273" ht="15.75" customHeight="1" s="55"/>
    <row r="274" ht="15.75" customHeight="1" s="55"/>
    <row r="275" ht="15.75" customHeight="1" s="55"/>
    <row r="276" ht="15.75" customHeight="1" s="55"/>
    <row r="277" ht="15.75" customHeight="1" s="55"/>
    <row r="278" ht="15.75" customHeight="1" s="55"/>
    <row r="279" ht="15.75" customHeight="1" s="55"/>
    <row r="280" ht="15.75" customHeight="1" s="55"/>
    <row r="281" ht="15.75" customHeight="1" s="55"/>
    <row r="282" ht="15.75" customHeight="1" s="55"/>
    <row r="283" ht="15.75" customHeight="1" s="55"/>
    <row r="284" ht="15.75" customHeight="1" s="55"/>
    <row r="285" ht="15.75" customHeight="1" s="55"/>
    <row r="286" ht="15.75" customHeight="1" s="55"/>
    <row r="287" ht="15.75" customHeight="1" s="55"/>
    <row r="288" ht="15.75" customHeight="1" s="55"/>
    <row r="289" ht="15.75" customHeight="1" s="55"/>
    <row r="290" ht="15.75" customHeight="1" s="55"/>
    <row r="291" ht="15.75" customHeight="1" s="55"/>
    <row r="292" ht="15.75" customHeight="1" s="55"/>
    <row r="293" ht="15.75" customHeight="1" s="55"/>
    <row r="294" ht="15.75" customHeight="1" s="55"/>
    <row r="295" ht="15.75" customHeight="1" s="55"/>
    <row r="296" ht="15.75" customHeight="1" s="55"/>
    <row r="297" ht="15.75" customHeight="1" s="55"/>
    <row r="298" ht="15.75" customHeight="1" s="55"/>
    <row r="299" ht="15.75" customHeight="1" s="55"/>
    <row r="300" ht="15.75" customHeight="1" s="55"/>
    <row r="301" ht="15.75" customHeight="1" s="55"/>
    <row r="302" ht="15.75" customHeight="1" s="55"/>
    <row r="303" ht="15.75" customHeight="1" s="55"/>
    <row r="304" ht="15.75" customHeight="1" s="55"/>
    <row r="305" ht="15.75" customHeight="1" s="55"/>
    <row r="306" ht="15.75" customHeight="1" s="55"/>
    <row r="307" ht="15.75" customHeight="1" s="55"/>
    <row r="308" ht="15.75" customHeight="1" s="55"/>
    <row r="309" ht="15.75" customHeight="1" s="55"/>
    <row r="310" ht="15.75" customHeight="1" s="55"/>
    <row r="311" ht="15.75" customHeight="1" s="55"/>
    <row r="312" ht="15.75" customHeight="1" s="55"/>
    <row r="313" ht="15.75" customHeight="1" s="55"/>
    <row r="314" ht="15.75" customHeight="1" s="55"/>
    <row r="315" ht="15.75" customHeight="1" s="55"/>
    <row r="316" ht="15.75" customHeight="1" s="55"/>
    <row r="317" ht="15.75" customHeight="1" s="55"/>
    <row r="318" ht="15.75" customHeight="1" s="55"/>
    <row r="319" ht="15.75" customHeight="1" s="55"/>
    <row r="320" ht="15.75" customHeight="1" s="55"/>
    <row r="321" ht="15.75" customHeight="1" s="55"/>
    <row r="322" ht="15.75" customHeight="1" s="55"/>
    <row r="323" ht="15.75" customHeight="1" s="55"/>
    <row r="324" ht="15.75" customHeight="1" s="55"/>
    <row r="325" ht="15.75" customHeight="1" s="55"/>
    <row r="326" ht="15.75" customHeight="1" s="55"/>
    <row r="327" ht="15.75" customHeight="1" s="55"/>
    <row r="328" ht="15.75" customHeight="1" s="55"/>
    <row r="329" ht="15.75" customHeight="1" s="55"/>
    <row r="330" ht="15.75" customHeight="1" s="55"/>
    <row r="331" ht="15.75" customHeight="1" s="55"/>
    <row r="332" ht="15.75" customHeight="1" s="55"/>
    <row r="333" ht="15.75" customHeight="1" s="55"/>
    <row r="334" ht="15.75" customHeight="1" s="55"/>
    <row r="335" ht="15.75" customHeight="1" s="55"/>
    <row r="336" ht="15.75" customHeight="1" s="55"/>
    <row r="337" ht="15.75" customHeight="1" s="55"/>
    <row r="338" ht="15.75" customHeight="1" s="55"/>
    <row r="339" ht="15.75" customHeight="1" s="55"/>
    <row r="340" ht="15.75" customHeight="1" s="55"/>
    <row r="341" ht="15.75" customHeight="1" s="55"/>
    <row r="342" ht="15.75" customHeight="1" s="55"/>
    <row r="343" ht="15.75" customHeight="1" s="55"/>
    <row r="344" ht="15.75" customHeight="1" s="55"/>
    <row r="345" ht="15.75" customHeight="1" s="55"/>
    <row r="346" ht="15.75" customHeight="1" s="55"/>
    <row r="347" ht="15.75" customHeight="1" s="55"/>
    <row r="348" ht="15.75" customHeight="1" s="55"/>
    <row r="349" ht="15.75" customHeight="1" s="55"/>
    <row r="350" ht="15.75" customHeight="1" s="55"/>
    <row r="351" ht="15.75" customHeight="1" s="55"/>
    <row r="352" ht="15.75" customHeight="1" s="55"/>
    <row r="353" ht="15.75" customHeight="1" s="55"/>
    <row r="354" ht="15.75" customHeight="1" s="55"/>
    <row r="355" ht="15.75" customHeight="1" s="55"/>
    <row r="356" ht="15.75" customHeight="1" s="55"/>
    <row r="357" ht="15.75" customHeight="1" s="55"/>
    <row r="358" ht="15.75" customHeight="1" s="55"/>
    <row r="359" ht="15.75" customHeight="1" s="55"/>
    <row r="360" ht="15.75" customHeight="1" s="55"/>
    <row r="361" ht="15.75" customHeight="1" s="55"/>
    <row r="362" ht="15.75" customHeight="1" s="55"/>
    <row r="363" ht="15.75" customHeight="1" s="55"/>
    <row r="364" ht="15.75" customHeight="1" s="55"/>
    <row r="365" ht="15.75" customHeight="1" s="55"/>
    <row r="366" ht="15.75" customHeight="1" s="55"/>
    <row r="367" ht="15.75" customHeight="1" s="55"/>
    <row r="368" ht="15.75" customHeight="1" s="55"/>
    <row r="369" ht="15.75" customHeight="1" s="55"/>
    <row r="370" ht="15.75" customHeight="1" s="55"/>
    <row r="371" ht="15.75" customHeight="1" s="55"/>
    <row r="372" ht="15.75" customHeight="1" s="55"/>
    <row r="373" ht="15.75" customHeight="1" s="55"/>
    <row r="374" ht="15.75" customHeight="1" s="55"/>
    <row r="375" ht="15.75" customHeight="1" s="55"/>
    <row r="376" ht="15.75" customHeight="1" s="55"/>
    <row r="377" ht="15.75" customHeight="1" s="55"/>
    <row r="378" ht="15.75" customHeight="1" s="55"/>
    <row r="379" ht="15.75" customHeight="1" s="55"/>
    <row r="380" ht="15.75" customHeight="1" s="55"/>
    <row r="381" ht="15.75" customHeight="1" s="55"/>
    <row r="382" ht="15.75" customHeight="1" s="55"/>
    <row r="383" ht="15.75" customHeight="1" s="55"/>
    <row r="384" ht="15.75" customHeight="1" s="55"/>
    <row r="385" ht="15.75" customHeight="1" s="55"/>
    <row r="386" ht="15.75" customHeight="1" s="55"/>
    <row r="387" ht="15.75" customHeight="1" s="55"/>
    <row r="388" ht="15.75" customHeight="1" s="55"/>
    <row r="389" ht="15.75" customHeight="1" s="55"/>
    <row r="390" ht="15.75" customHeight="1" s="55"/>
    <row r="391" ht="15.75" customHeight="1" s="55"/>
    <row r="392" ht="15.75" customHeight="1" s="55"/>
    <row r="393" ht="15.75" customHeight="1" s="55"/>
    <row r="394" ht="15.75" customHeight="1" s="55"/>
    <row r="395" ht="15.75" customHeight="1" s="55"/>
    <row r="396" ht="15.75" customHeight="1" s="55"/>
    <row r="397" ht="15.75" customHeight="1" s="55"/>
    <row r="398" ht="15.75" customHeight="1" s="55"/>
    <row r="399" ht="15.75" customHeight="1" s="55"/>
    <row r="400" ht="15.75" customHeight="1" s="55"/>
    <row r="401" ht="15.75" customHeight="1" s="55"/>
    <row r="402" ht="15.75" customHeight="1" s="55"/>
    <row r="403" ht="15.75" customHeight="1" s="55"/>
    <row r="404" ht="15.75" customHeight="1" s="55"/>
    <row r="405" ht="15.75" customHeight="1" s="55"/>
    <row r="406" ht="15.75" customHeight="1" s="55"/>
    <row r="407" ht="15.75" customHeight="1" s="55"/>
    <row r="408" ht="15.75" customHeight="1" s="55"/>
    <row r="409" ht="15.75" customHeight="1" s="55"/>
    <row r="410" ht="15.75" customHeight="1" s="55"/>
    <row r="411" ht="15.75" customHeight="1" s="55"/>
    <row r="412" ht="15.75" customHeight="1" s="55"/>
    <row r="413" ht="15.75" customHeight="1" s="55"/>
    <row r="414" ht="15.75" customHeight="1" s="55"/>
    <row r="415" ht="15.75" customHeight="1" s="55"/>
    <row r="416" ht="15.75" customHeight="1" s="55"/>
    <row r="417" ht="15.75" customHeight="1" s="55"/>
    <row r="418" ht="15.75" customHeight="1" s="55"/>
    <row r="419" ht="15.75" customHeight="1" s="55"/>
    <row r="420" ht="15.75" customHeight="1" s="55"/>
    <row r="421" ht="15.75" customHeight="1" s="55"/>
    <row r="422" ht="15.75" customHeight="1" s="55"/>
    <row r="423" ht="15.75" customHeight="1" s="55"/>
    <row r="424" ht="15.75" customHeight="1" s="55"/>
    <row r="425" ht="15.75" customHeight="1" s="55"/>
    <row r="426" ht="15.75" customHeight="1" s="55"/>
    <row r="427" ht="15.75" customHeight="1" s="55"/>
    <row r="428" ht="15.75" customHeight="1" s="55"/>
    <row r="429" ht="15.75" customHeight="1" s="55"/>
    <row r="430" ht="15.75" customHeight="1" s="55"/>
    <row r="431" ht="15.75" customHeight="1" s="55"/>
    <row r="432" ht="15.75" customHeight="1" s="55"/>
    <row r="433" ht="15.75" customHeight="1" s="55"/>
    <row r="434" ht="15.75" customHeight="1" s="55"/>
    <row r="435" ht="15.75" customHeight="1" s="55"/>
    <row r="436" ht="15.75" customHeight="1" s="55"/>
    <row r="437" ht="15.75" customHeight="1" s="55"/>
    <row r="438" ht="15.75" customHeight="1" s="55"/>
    <row r="439" ht="15.75" customHeight="1" s="55"/>
    <row r="440" ht="15.75" customHeight="1" s="55"/>
    <row r="441" ht="15.75" customHeight="1" s="55"/>
    <row r="442" ht="15.75" customHeight="1" s="55"/>
    <row r="443" ht="15.75" customHeight="1" s="55"/>
    <row r="444" ht="15.75" customHeight="1" s="55"/>
    <row r="445" ht="15.75" customHeight="1" s="55"/>
    <row r="446" ht="15.75" customHeight="1" s="55"/>
    <row r="447" ht="15.75" customHeight="1" s="55"/>
    <row r="448" ht="15.75" customHeight="1" s="55"/>
    <row r="449" ht="15.75" customHeight="1" s="55"/>
    <row r="450" ht="15.75" customHeight="1" s="55"/>
    <row r="451" ht="15.75" customHeight="1" s="55"/>
    <row r="452" ht="15.75" customHeight="1" s="55"/>
    <row r="453" ht="15.75" customHeight="1" s="55"/>
    <row r="454" ht="15.75" customHeight="1" s="55"/>
    <row r="455" ht="15.75" customHeight="1" s="55"/>
    <row r="456" ht="15.75" customHeight="1" s="55"/>
    <row r="457" ht="15.75" customHeight="1" s="55"/>
    <row r="458" ht="15.75" customHeight="1" s="55"/>
    <row r="459" ht="15.75" customHeight="1" s="55"/>
    <row r="460" ht="15.75" customHeight="1" s="55"/>
    <row r="461" ht="15.75" customHeight="1" s="55"/>
    <row r="462" ht="15.75" customHeight="1" s="55"/>
    <row r="463" ht="15.75" customHeight="1" s="55"/>
    <row r="464" ht="15.75" customHeight="1" s="55"/>
    <row r="465" ht="15.75" customHeight="1" s="55"/>
    <row r="466" ht="15.75" customHeight="1" s="55"/>
    <row r="467" ht="15.75" customHeight="1" s="55"/>
    <row r="468" ht="15.75" customHeight="1" s="55"/>
    <row r="469" ht="15.75" customHeight="1" s="55"/>
    <row r="470" ht="15.75" customHeight="1" s="55"/>
    <row r="471" ht="15.75" customHeight="1" s="55"/>
    <row r="472" ht="15.75" customHeight="1" s="55"/>
    <row r="473" ht="15.75" customHeight="1" s="55"/>
    <row r="474" ht="15.75" customHeight="1" s="55"/>
    <row r="475" ht="15.75" customHeight="1" s="55"/>
    <row r="476" ht="15.75" customHeight="1" s="55"/>
    <row r="477" ht="15.75" customHeight="1" s="55"/>
    <row r="478" ht="15.75" customHeight="1" s="55"/>
    <row r="479" ht="15.75" customHeight="1" s="55"/>
    <row r="480" ht="15.75" customHeight="1" s="55"/>
    <row r="481" ht="15.75" customHeight="1" s="55"/>
    <row r="482" ht="15.75" customHeight="1" s="55"/>
    <row r="483" ht="15.75" customHeight="1" s="55"/>
    <row r="484" ht="15.75" customHeight="1" s="55"/>
    <row r="485" ht="15.75" customHeight="1" s="55"/>
    <row r="486" ht="15.75" customHeight="1" s="55"/>
    <row r="487" ht="15.75" customHeight="1" s="55"/>
    <row r="488" ht="15.75" customHeight="1" s="55"/>
    <row r="489" ht="15.75" customHeight="1" s="55"/>
    <row r="490" ht="15.75" customHeight="1" s="55"/>
    <row r="491" ht="15.75" customHeight="1" s="55"/>
    <row r="492" ht="15.75" customHeight="1" s="55"/>
    <row r="493" ht="15.75" customHeight="1" s="55"/>
    <row r="494" ht="15.75" customHeight="1" s="55"/>
    <row r="495" ht="15.75" customHeight="1" s="55"/>
    <row r="496" ht="15.75" customHeight="1" s="55"/>
    <row r="497" ht="15.75" customHeight="1" s="55"/>
    <row r="498" ht="15.75" customHeight="1" s="55"/>
    <row r="499" ht="15.75" customHeight="1" s="55"/>
    <row r="500" ht="15.75" customHeight="1" s="55"/>
    <row r="501" ht="15.75" customHeight="1" s="55"/>
    <row r="502" ht="15.75" customHeight="1" s="55"/>
    <row r="503" ht="15.75" customHeight="1" s="55"/>
    <row r="504" ht="15.75" customHeight="1" s="55"/>
    <row r="505" ht="15.75" customHeight="1" s="55"/>
    <row r="506" ht="15.75" customHeight="1" s="55"/>
    <row r="507" ht="15.75" customHeight="1" s="55"/>
    <row r="508" ht="15.75" customHeight="1" s="55"/>
    <row r="509" ht="15.75" customHeight="1" s="55"/>
    <row r="510" ht="15.75" customHeight="1" s="55"/>
    <row r="511" ht="15.75" customHeight="1" s="55"/>
    <row r="512" ht="15.75" customHeight="1" s="55"/>
    <row r="513" ht="15.75" customHeight="1" s="55"/>
    <row r="514" ht="15.75" customHeight="1" s="55"/>
    <row r="515" ht="15.75" customHeight="1" s="55"/>
    <row r="516" ht="15.75" customHeight="1" s="55"/>
    <row r="517" ht="15.75" customHeight="1" s="55"/>
    <row r="518" ht="15.75" customHeight="1" s="55"/>
    <row r="519" ht="15.75" customHeight="1" s="55"/>
    <row r="520" ht="15.75" customHeight="1" s="55"/>
    <row r="521" ht="15.75" customHeight="1" s="55"/>
    <row r="522" ht="15.75" customHeight="1" s="55"/>
    <row r="523" ht="15.75" customHeight="1" s="55"/>
    <row r="524" ht="15.75" customHeight="1" s="55"/>
    <row r="525" ht="15.75" customHeight="1" s="55"/>
    <row r="526" ht="15.75" customHeight="1" s="55"/>
    <row r="527" ht="15.75" customHeight="1" s="55"/>
    <row r="528" ht="15.75" customHeight="1" s="55"/>
    <row r="529" ht="15.75" customHeight="1" s="55"/>
    <row r="530" ht="15.75" customHeight="1" s="55"/>
    <row r="531" ht="15.75" customHeight="1" s="55"/>
    <row r="532" ht="15.75" customHeight="1" s="55"/>
    <row r="533" ht="15.75" customHeight="1" s="55"/>
    <row r="534" ht="15.75" customHeight="1" s="55"/>
    <row r="535" ht="15.75" customHeight="1" s="55"/>
    <row r="536" ht="15.75" customHeight="1" s="55"/>
    <row r="537" ht="15.75" customHeight="1" s="55"/>
    <row r="538" ht="15.75" customHeight="1" s="55"/>
    <row r="539" ht="15.75" customHeight="1" s="55"/>
    <row r="540" ht="15.75" customHeight="1" s="55"/>
    <row r="541" ht="15.75" customHeight="1" s="55"/>
    <row r="542" ht="15.75" customHeight="1" s="55"/>
    <row r="543" ht="15.75" customHeight="1" s="55"/>
    <row r="544" ht="15.75" customHeight="1" s="55"/>
    <row r="545" ht="15.75" customHeight="1" s="55"/>
    <row r="546" ht="15.75" customHeight="1" s="55"/>
    <row r="547" ht="15.75" customHeight="1" s="55"/>
    <row r="548" ht="15.75" customHeight="1" s="55"/>
    <row r="549" ht="15.75" customHeight="1" s="55"/>
    <row r="550" ht="15.75" customHeight="1" s="55"/>
    <row r="551" ht="15.75" customHeight="1" s="55"/>
    <row r="552" ht="15.75" customHeight="1" s="55"/>
    <row r="553" ht="15.75" customHeight="1" s="55"/>
    <row r="554" ht="15.75" customHeight="1" s="55"/>
    <row r="555" ht="15.75" customHeight="1" s="55"/>
    <row r="556" ht="15.75" customHeight="1" s="55"/>
    <row r="557" ht="15.75" customHeight="1" s="55"/>
    <row r="558" ht="15.75" customHeight="1" s="55"/>
    <row r="559" ht="15.75" customHeight="1" s="55"/>
    <row r="560" ht="15.75" customHeight="1" s="55"/>
    <row r="561" ht="15.75" customHeight="1" s="55"/>
    <row r="562" ht="15.75" customHeight="1" s="55"/>
    <row r="563" ht="15.75" customHeight="1" s="55"/>
    <row r="564" ht="15.75" customHeight="1" s="55"/>
    <row r="565" ht="15.75" customHeight="1" s="55"/>
    <row r="566" ht="15.75" customHeight="1" s="55"/>
    <row r="567" ht="15.75" customHeight="1" s="55"/>
    <row r="568" ht="15.75" customHeight="1" s="55"/>
    <row r="569" ht="15.75" customHeight="1" s="55"/>
    <row r="570" ht="15.75" customHeight="1" s="55"/>
    <row r="571" ht="15.75" customHeight="1" s="55"/>
    <row r="572" ht="15.75" customHeight="1" s="55"/>
    <row r="573" ht="15.75" customHeight="1" s="55"/>
    <row r="574" ht="15.75" customHeight="1" s="55"/>
    <row r="575" ht="15.75" customHeight="1" s="55"/>
    <row r="576" ht="15.75" customHeight="1" s="55"/>
    <row r="577" ht="15.75" customHeight="1" s="55"/>
    <row r="578" ht="15.75" customHeight="1" s="55"/>
    <row r="579" ht="15.75" customHeight="1" s="55"/>
    <row r="580" ht="15.75" customHeight="1" s="55"/>
    <row r="581" ht="15.75" customHeight="1" s="55"/>
    <row r="582" ht="15.75" customHeight="1" s="55"/>
    <row r="583" ht="15.75" customHeight="1" s="55"/>
    <row r="584" ht="15.75" customHeight="1" s="55"/>
    <row r="585" ht="15.75" customHeight="1" s="55"/>
    <row r="586" ht="15.75" customHeight="1" s="55"/>
    <row r="587" ht="15.75" customHeight="1" s="55"/>
    <row r="588" ht="15.75" customHeight="1" s="55"/>
    <row r="589" ht="15.75" customHeight="1" s="55"/>
    <row r="590" ht="15.75" customHeight="1" s="55"/>
    <row r="591" ht="15.75" customHeight="1" s="55"/>
    <row r="592" ht="15.75" customHeight="1" s="55"/>
    <row r="593" ht="15.75" customHeight="1" s="55"/>
    <row r="594" ht="15.75" customHeight="1" s="55"/>
    <row r="595" ht="15.75" customHeight="1" s="55"/>
    <row r="596" ht="15.75" customHeight="1" s="55"/>
    <row r="597" ht="15.75" customHeight="1" s="55"/>
    <row r="598" ht="15.75" customHeight="1" s="55"/>
    <row r="599" ht="15.75" customHeight="1" s="55"/>
    <row r="600" ht="15.75" customHeight="1" s="55"/>
    <row r="601" ht="15.75" customHeight="1" s="55"/>
    <row r="602" ht="15.75" customHeight="1" s="55"/>
    <row r="603" ht="15.75" customHeight="1" s="55"/>
    <row r="604" ht="15.75" customHeight="1" s="55"/>
    <row r="605" ht="15.75" customHeight="1" s="55"/>
    <row r="606" ht="15.75" customHeight="1" s="55"/>
    <row r="607" ht="15.75" customHeight="1" s="55"/>
    <row r="608" ht="15.75" customHeight="1" s="55"/>
    <row r="609" ht="15.75" customHeight="1" s="55"/>
    <row r="610" ht="15.75" customHeight="1" s="55"/>
    <row r="611" ht="15.75" customHeight="1" s="55"/>
    <row r="612" ht="15.75" customHeight="1" s="55"/>
    <row r="613" ht="15.75" customHeight="1" s="55"/>
    <row r="614" ht="15.75" customHeight="1" s="55"/>
    <row r="615" ht="15.75" customHeight="1" s="55"/>
    <row r="616" ht="15.75" customHeight="1" s="55"/>
    <row r="617" ht="15.75" customHeight="1" s="55"/>
    <row r="618" ht="15.75" customHeight="1" s="55"/>
    <row r="619" ht="15.75" customHeight="1" s="55"/>
    <row r="620" ht="15.75" customHeight="1" s="55"/>
    <row r="621" ht="15.75" customHeight="1" s="55"/>
    <row r="622" ht="15.75" customHeight="1" s="55"/>
    <row r="623" ht="15.75" customHeight="1" s="55"/>
    <row r="624" ht="15.75" customHeight="1" s="55"/>
    <row r="625" ht="15.75" customHeight="1" s="55"/>
    <row r="626" ht="15.75" customHeight="1" s="55"/>
    <row r="627" ht="15.75" customHeight="1" s="55"/>
    <row r="628" ht="15.75" customHeight="1" s="55"/>
    <row r="629" ht="15.75" customHeight="1" s="55"/>
    <row r="630" ht="15.75" customHeight="1" s="55"/>
    <row r="631" ht="15.75" customHeight="1" s="55"/>
    <row r="632" ht="15.75" customHeight="1" s="55"/>
    <row r="633" ht="15.75" customHeight="1" s="55"/>
    <row r="634" ht="15.75" customHeight="1" s="55"/>
    <row r="635" ht="15.75" customHeight="1" s="55"/>
    <row r="636" ht="15.75" customHeight="1" s="55"/>
    <row r="637" ht="15.75" customHeight="1" s="55"/>
    <row r="638" ht="15.75" customHeight="1" s="55"/>
    <row r="639" ht="15.75" customHeight="1" s="55"/>
    <row r="640" ht="15.75" customHeight="1" s="55"/>
    <row r="641" ht="15.75" customHeight="1" s="55"/>
    <row r="642" ht="15.75" customHeight="1" s="55"/>
    <row r="643" ht="15.75" customHeight="1" s="55"/>
    <row r="644" ht="15.75" customHeight="1" s="55"/>
    <row r="645" ht="15.75" customHeight="1" s="55"/>
    <row r="646" ht="15.75" customHeight="1" s="55"/>
    <row r="647" ht="15.75" customHeight="1" s="55"/>
    <row r="648" ht="15.75" customHeight="1" s="55"/>
    <row r="649" ht="15.75" customHeight="1" s="55"/>
    <row r="650" ht="15.75" customHeight="1" s="55"/>
    <row r="651" ht="15.75" customHeight="1" s="55"/>
    <row r="652" ht="15.75" customHeight="1" s="55"/>
    <row r="653" ht="15.75" customHeight="1" s="55"/>
    <row r="654" ht="15.75" customHeight="1" s="55"/>
    <row r="655" ht="15.75" customHeight="1" s="55"/>
    <row r="656" ht="15.75" customHeight="1" s="55"/>
    <row r="657" ht="15.75" customHeight="1" s="55"/>
    <row r="658" ht="15.75" customHeight="1" s="55"/>
    <row r="659" ht="15.75" customHeight="1" s="55"/>
    <row r="660" ht="15.75" customHeight="1" s="55"/>
    <row r="661" ht="15.75" customHeight="1" s="55"/>
    <row r="662" ht="15.75" customHeight="1" s="55"/>
    <row r="663" ht="15.75" customHeight="1" s="55"/>
    <row r="664" ht="15.75" customHeight="1" s="55"/>
    <row r="665" ht="15.75" customHeight="1" s="55"/>
    <row r="666" ht="15.75" customHeight="1" s="55"/>
    <row r="667" ht="15.75" customHeight="1" s="55"/>
    <row r="668" ht="15.75" customHeight="1" s="55"/>
    <row r="669" ht="15.75" customHeight="1" s="55"/>
    <row r="670" ht="15.75" customHeight="1" s="55"/>
    <row r="671" ht="15.75" customHeight="1" s="55"/>
    <row r="672" ht="15.75" customHeight="1" s="55"/>
    <row r="673" ht="15.75" customHeight="1" s="55"/>
    <row r="674" ht="15.75" customHeight="1" s="55"/>
    <row r="675" ht="15.75" customHeight="1" s="55"/>
    <row r="676" ht="15.75" customHeight="1" s="55"/>
    <row r="677" ht="15.75" customHeight="1" s="55"/>
    <row r="678" ht="15.75" customHeight="1" s="55"/>
    <row r="679" ht="15.75" customHeight="1" s="55"/>
    <row r="680" ht="15.75" customHeight="1" s="55"/>
    <row r="681" ht="15.75" customHeight="1" s="55"/>
    <row r="682" ht="15.75" customHeight="1" s="55"/>
    <row r="683" ht="15.75" customHeight="1" s="55"/>
    <row r="684" ht="15.75" customHeight="1" s="55"/>
    <row r="685" ht="15.75" customHeight="1" s="55"/>
    <row r="686" ht="15.75" customHeight="1" s="55"/>
    <row r="687" ht="15.75" customHeight="1" s="55"/>
    <row r="688" ht="15.75" customHeight="1" s="55"/>
    <row r="689" ht="15.75" customHeight="1" s="55"/>
    <row r="690" ht="15.75" customHeight="1" s="55"/>
    <row r="691" ht="15.75" customHeight="1" s="55"/>
    <row r="692" ht="15.75" customHeight="1" s="55"/>
    <row r="693" ht="15.75" customHeight="1" s="55"/>
    <row r="694" ht="15.75" customHeight="1" s="55"/>
    <row r="695" ht="15.75" customHeight="1" s="55"/>
    <row r="696" ht="15.75" customHeight="1" s="55"/>
    <row r="697" ht="15.75" customHeight="1" s="55"/>
    <row r="698" ht="15.75" customHeight="1" s="55"/>
    <row r="699" ht="15.75" customHeight="1" s="55"/>
    <row r="700" ht="15.75" customHeight="1" s="55"/>
    <row r="701" ht="15.75" customHeight="1" s="55"/>
    <row r="702" ht="15.75" customHeight="1" s="55"/>
    <row r="703" ht="15.75" customHeight="1" s="55"/>
    <row r="704" ht="15.75" customHeight="1" s="55"/>
    <row r="705" ht="15.75" customHeight="1" s="55"/>
    <row r="706" ht="15.75" customHeight="1" s="55"/>
    <row r="707" ht="15.75" customHeight="1" s="55"/>
    <row r="708" ht="15.75" customHeight="1" s="55"/>
    <row r="709" ht="15.75" customHeight="1" s="55"/>
    <row r="710" ht="15.75" customHeight="1" s="55"/>
    <row r="711" ht="15.75" customHeight="1" s="55"/>
    <row r="712" ht="15.75" customHeight="1" s="55"/>
    <row r="713" ht="15.75" customHeight="1" s="55"/>
    <row r="714" ht="15.75" customHeight="1" s="55"/>
    <row r="715" ht="15.75" customHeight="1" s="55"/>
    <row r="716" ht="15.75" customHeight="1" s="55"/>
    <row r="717" ht="15.75" customHeight="1" s="55"/>
    <row r="718" ht="15.75" customHeight="1" s="55"/>
    <row r="719" ht="15.75" customHeight="1" s="55"/>
    <row r="720" ht="15.75" customHeight="1" s="55"/>
    <row r="721" ht="15.75" customHeight="1" s="55"/>
    <row r="722" ht="15.75" customHeight="1" s="55"/>
    <row r="723" ht="15.75" customHeight="1" s="55"/>
    <row r="724" ht="15.75" customHeight="1" s="55"/>
    <row r="725" ht="15.75" customHeight="1" s="55"/>
    <row r="726" ht="15.75" customHeight="1" s="55"/>
    <row r="727" ht="15.75" customHeight="1" s="55"/>
    <row r="728" ht="15.75" customHeight="1" s="55"/>
    <row r="729" ht="15.75" customHeight="1" s="55"/>
    <row r="730" ht="15.75" customHeight="1" s="55"/>
    <row r="731" ht="15.75" customHeight="1" s="55"/>
    <row r="732" ht="15.75" customHeight="1" s="55"/>
    <row r="733" ht="15.75" customHeight="1" s="55"/>
    <row r="734" ht="15.75" customHeight="1" s="55"/>
    <row r="735" ht="15.75" customHeight="1" s="55"/>
    <row r="736" ht="15.75" customHeight="1" s="55"/>
    <row r="737" ht="15.75" customHeight="1" s="55"/>
    <row r="738" ht="15.75" customHeight="1" s="55"/>
    <row r="739" ht="15.75" customHeight="1" s="55"/>
    <row r="740" ht="15.75" customHeight="1" s="55"/>
    <row r="741" ht="15.75" customHeight="1" s="55"/>
    <row r="742" ht="15.75" customHeight="1" s="55"/>
    <row r="743" ht="15.75" customHeight="1" s="55"/>
    <row r="744" ht="15.75" customHeight="1" s="55"/>
    <row r="745" ht="15.75" customHeight="1" s="55"/>
    <row r="746" ht="15.75" customHeight="1" s="55"/>
    <row r="747" ht="15.75" customHeight="1" s="55"/>
    <row r="748" ht="15.75" customHeight="1" s="55"/>
    <row r="749" ht="15.75" customHeight="1" s="55"/>
    <row r="750" ht="15.75" customHeight="1" s="55"/>
    <row r="751" ht="15.75" customHeight="1" s="55"/>
    <row r="752" ht="15.75" customHeight="1" s="55"/>
    <row r="753" ht="15.75" customHeight="1" s="55"/>
    <row r="754" ht="15.75" customHeight="1" s="55"/>
    <row r="755" ht="15.75" customHeight="1" s="55"/>
    <row r="756" ht="15.75" customHeight="1" s="55"/>
    <row r="757" ht="15.75" customHeight="1" s="55"/>
    <row r="758" ht="15.75" customHeight="1" s="55"/>
    <row r="759" ht="15.75" customHeight="1" s="55"/>
    <row r="760" ht="15.75" customHeight="1" s="55"/>
    <row r="761" ht="15.75" customHeight="1" s="55"/>
    <row r="762" ht="15.75" customHeight="1" s="55"/>
    <row r="763" ht="15.75" customHeight="1" s="55"/>
    <row r="764" ht="15.75" customHeight="1" s="55"/>
    <row r="765" ht="15.75" customHeight="1" s="55"/>
    <row r="766" ht="15.75" customHeight="1" s="55"/>
    <row r="767" ht="15.75" customHeight="1" s="55"/>
    <row r="768" ht="15.75" customHeight="1" s="55"/>
    <row r="769" ht="15.75" customHeight="1" s="55"/>
    <row r="770" ht="15.75" customHeight="1" s="55"/>
    <row r="771" ht="15.75" customHeight="1" s="55"/>
    <row r="772" ht="15.75" customHeight="1" s="55"/>
    <row r="773" ht="15.75" customHeight="1" s="55"/>
    <row r="774" ht="15.75" customHeight="1" s="55"/>
    <row r="775" ht="15.75" customHeight="1" s="55"/>
    <row r="776" ht="15.75" customHeight="1" s="55"/>
    <row r="777" ht="15.75" customHeight="1" s="55"/>
    <row r="778" ht="15.75" customHeight="1" s="55"/>
    <row r="779" ht="15.75" customHeight="1" s="55"/>
    <row r="780" ht="15.75" customHeight="1" s="55"/>
    <row r="781" ht="15.75" customHeight="1" s="55"/>
    <row r="782" ht="15.75" customHeight="1" s="55"/>
    <row r="783" ht="15.75" customHeight="1" s="55"/>
    <row r="784" ht="15.75" customHeight="1" s="55"/>
    <row r="785" ht="15.75" customHeight="1" s="55"/>
    <row r="786" ht="15.75" customHeight="1" s="55"/>
    <row r="787" ht="15.75" customHeight="1" s="55"/>
    <row r="788" ht="15.75" customHeight="1" s="55"/>
    <row r="789" ht="15.75" customHeight="1" s="55"/>
    <row r="790" ht="15.75" customHeight="1" s="55"/>
    <row r="791" ht="15.75" customHeight="1" s="55"/>
    <row r="792" ht="15.75" customHeight="1" s="55"/>
    <row r="793" ht="15.75" customHeight="1" s="55"/>
    <row r="794" ht="15.75" customHeight="1" s="55"/>
    <row r="795" ht="15.75" customHeight="1" s="55"/>
    <row r="796" ht="15.75" customHeight="1" s="55"/>
    <row r="797" ht="15.75" customHeight="1" s="55"/>
    <row r="798" ht="15.75" customHeight="1" s="55"/>
    <row r="799" ht="15.75" customHeight="1" s="55"/>
    <row r="800" ht="15.75" customHeight="1" s="55"/>
    <row r="801" ht="15.75" customHeight="1" s="55"/>
    <row r="802" ht="15.75" customHeight="1" s="55"/>
    <row r="803" ht="15.75" customHeight="1" s="55"/>
    <row r="804" ht="15.75" customHeight="1" s="55"/>
    <row r="805" ht="15.75" customHeight="1" s="55"/>
    <row r="806" ht="15.75" customHeight="1" s="55"/>
    <row r="807" ht="15.75" customHeight="1" s="55"/>
    <row r="808" ht="15.75" customHeight="1" s="55"/>
    <row r="809" ht="15.75" customHeight="1" s="55"/>
    <row r="810" ht="15.75" customHeight="1" s="55"/>
    <row r="811" ht="15.75" customHeight="1" s="55"/>
    <row r="812" ht="15.75" customHeight="1" s="55"/>
    <row r="813" ht="15.75" customHeight="1" s="55"/>
    <row r="814" ht="15.75" customHeight="1" s="55"/>
    <row r="815" ht="15.75" customHeight="1" s="55"/>
    <row r="816" ht="15.75" customHeight="1" s="55"/>
    <row r="817" ht="15.75" customHeight="1" s="55"/>
    <row r="818" ht="15.75" customHeight="1" s="55"/>
    <row r="819" ht="15.75" customHeight="1" s="55"/>
    <row r="820" ht="15.75" customHeight="1" s="55"/>
    <row r="821" ht="15.75" customHeight="1" s="55"/>
    <row r="822" ht="15.75" customHeight="1" s="55"/>
    <row r="823" ht="15.75" customHeight="1" s="55"/>
    <row r="824" ht="15.75" customHeight="1" s="55"/>
    <row r="825" ht="15.75" customHeight="1" s="55"/>
    <row r="826" ht="15.75" customHeight="1" s="55"/>
    <row r="827" ht="15.75" customHeight="1" s="55"/>
    <row r="828" ht="15.75" customHeight="1" s="55"/>
    <row r="829" ht="15.75" customHeight="1" s="55"/>
    <row r="830" ht="15.75" customHeight="1" s="55"/>
    <row r="831" ht="15.75" customHeight="1" s="55"/>
    <row r="832" ht="15.75" customHeight="1" s="55"/>
    <row r="833" ht="15.75" customHeight="1" s="55"/>
    <row r="834" ht="15.75" customHeight="1" s="55"/>
    <row r="835" ht="15.75" customHeight="1" s="55"/>
    <row r="836" ht="15.75" customHeight="1" s="55"/>
    <row r="837" ht="15.75" customHeight="1" s="55"/>
    <row r="838" ht="15.75" customHeight="1" s="55"/>
    <row r="839" ht="15.75" customHeight="1" s="55"/>
    <row r="840" ht="15.75" customHeight="1" s="55"/>
    <row r="841" ht="15.75" customHeight="1" s="55"/>
    <row r="842" ht="15.75" customHeight="1" s="55"/>
    <row r="843" ht="15.75" customHeight="1" s="55"/>
    <row r="844" ht="15.75" customHeight="1" s="55"/>
    <row r="845" ht="15.75" customHeight="1" s="55"/>
    <row r="846" ht="15.75" customHeight="1" s="55"/>
    <row r="847" ht="15.75" customHeight="1" s="55"/>
    <row r="848" ht="15.75" customHeight="1" s="55"/>
    <row r="849" ht="15.75" customHeight="1" s="55"/>
    <row r="850" ht="15.75" customHeight="1" s="55"/>
    <row r="851" ht="15.75" customHeight="1" s="55"/>
    <row r="852" ht="15.75" customHeight="1" s="55"/>
    <row r="853" ht="15.75" customHeight="1" s="55"/>
    <row r="854" ht="15.75" customHeight="1" s="55"/>
    <row r="855" ht="15.75" customHeight="1" s="55"/>
    <row r="856" ht="15.75" customHeight="1" s="55"/>
    <row r="857" ht="15.75" customHeight="1" s="55"/>
    <row r="858" ht="15.75" customHeight="1" s="55"/>
    <row r="859" ht="15.75" customHeight="1" s="55"/>
    <row r="860" ht="15.75" customHeight="1" s="55"/>
    <row r="861" ht="15.75" customHeight="1" s="55"/>
    <row r="862" ht="15.75" customHeight="1" s="55"/>
    <row r="863" ht="15.75" customHeight="1" s="55"/>
    <row r="864" ht="15.75" customHeight="1" s="55"/>
    <row r="865" ht="15.75" customHeight="1" s="55"/>
    <row r="866" ht="15.75" customHeight="1" s="55"/>
    <row r="867" ht="15.75" customHeight="1" s="55"/>
    <row r="868" ht="15.75" customHeight="1" s="55"/>
    <row r="869" ht="15.75" customHeight="1" s="55"/>
    <row r="870" ht="15.75" customHeight="1" s="55"/>
    <row r="871" ht="15.75" customHeight="1" s="55"/>
    <row r="872" ht="15.75" customHeight="1" s="55"/>
    <row r="873" ht="15.75" customHeight="1" s="55"/>
    <row r="874" ht="15.75" customHeight="1" s="55"/>
    <row r="875" ht="15.75" customHeight="1" s="55"/>
    <row r="876" ht="15.75" customHeight="1" s="55"/>
    <row r="877" ht="15.75" customHeight="1" s="55"/>
    <row r="878" ht="15.75" customHeight="1" s="55"/>
    <row r="879" ht="15.75" customHeight="1" s="55"/>
    <row r="880" ht="15.75" customHeight="1" s="55"/>
    <row r="881" ht="15.75" customHeight="1" s="55"/>
    <row r="882" ht="15.75" customHeight="1" s="55"/>
    <row r="883" ht="15.75" customHeight="1" s="55"/>
    <row r="884" ht="15.75" customHeight="1" s="55"/>
    <row r="885" ht="15.75" customHeight="1" s="55"/>
    <row r="886" ht="15.75" customHeight="1" s="55"/>
    <row r="887" ht="15.75" customHeight="1" s="55"/>
    <row r="888" ht="15.75" customHeight="1" s="55"/>
    <row r="889" ht="15.75" customHeight="1" s="55"/>
    <row r="890" ht="15.75" customHeight="1" s="55"/>
    <row r="891" ht="15.75" customHeight="1" s="55"/>
    <row r="892" ht="15.75" customHeight="1" s="55"/>
    <row r="893" ht="15.75" customHeight="1" s="55"/>
    <row r="894" ht="15.75" customHeight="1" s="55"/>
    <row r="895" ht="15.75" customHeight="1" s="55"/>
    <row r="896" ht="15.75" customHeight="1" s="55"/>
    <row r="897" ht="15.75" customHeight="1" s="55"/>
    <row r="898" ht="15.75" customHeight="1" s="55"/>
    <row r="899" ht="15.75" customHeight="1" s="55"/>
    <row r="900" ht="15.75" customHeight="1" s="55"/>
    <row r="901" ht="15.75" customHeight="1" s="55"/>
    <row r="902" ht="15.75" customHeight="1" s="55"/>
    <row r="903" ht="15.75" customHeight="1" s="55"/>
    <row r="904" ht="15.75" customHeight="1" s="55"/>
    <row r="905" ht="15.75" customHeight="1" s="55"/>
    <row r="906" ht="15.75" customHeight="1" s="55"/>
    <row r="907" ht="15.75" customHeight="1" s="55"/>
    <row r="908" ht="15.75" customHeight="1" s="55"/>
    <row r="909" ht="15.75" customHeight="1" s="55"/>
    <row r="910" ht="15.75" customHeight="1" s="55"/>
    <row r="911" ht="15.75" customHeight="1" s="55"/>
    <row r="912" ht="15.75" customHeight="1" s="55"/>
    <row r="913" ht="15.75" customHeight="1" s="55"/>
    <row r="914" ht="15.75" customHeight="1" s="55"/>
    <row r="915" ht="15.75" customHeight="1" s="55"/>
    <row r="916" ht="15.75" customHeight="1" s="55"/>
    <row r="917" ht="15.75" customHeight="1" s="55"/>
    <row r="918" ht="15.75" customHeight="1" s="55"/>
    <row r="919" ht="15.75" customHeight="1" s="55"/>
    <row r="920" ht="15.75" customHeight="1" s="55"/>
    <row r="921" ht="15.75" customHeight="1" s="55"/>
    <row r="922" ht="15.75" customHeight="1" s="55"/>
    <row r="923" ht="15.75" customHeight="1" s="55"/>
    <row r="924" ht="15.75" customHeight="1" s="55"/>
    <row r="925" ht="15.75" customHeight="1" s="55"/>
    <row r="926" ht="15.75" customHeight="1" s="55"/>
    <row r="927" ht="15.75" customHeight="1" s="55"/>
    <row r="928" ht="15.75" customHeight="1" s="55"/>
    <row r="929" ht="15.75" customHeight="1" s="55"/>
    <row r="930" ht="15.75" customHeight="1" s="55"/>
    <row r="931" ht="15.75" customHeight="1" s="55"/>
    <row r="932" ht="15.75" customHeight="1" s="55"/>
    <row r="933" ht="15.75" customHeight="1" s="55"/>
    <row r="934" ht="15.75" customHeight="1" s="55"/>
    <row r="935" ht="15.75" customHeight="1" s="55"/>
    <row r="936" ht="15.75" customHeight="1" s="55"/>
    <row r="937" ht="15.75" customHeight="1" s="55"/>
    <row r="938" ht="15.75" customHeight="1" s="55"/>
    <row r="939" ht="15.75" customHeight="1" s="55"/>
    <row r="940" ht="15.75" customHeight="1" s="55"/>
    <row r="941" ht="15.75" customHeight="1" s="55"/>
    <row r="942" ht="15.75" customHeight="1" s="55"/>
    <row r="943" ht="15.75" customHeight="1" s="55"/>
    <row r="944" ht="15.75" customHeight="1" s="55"/>
    <row r="945" ht="15.75" customHeight="1" s="55"/>
    <row r="946" ht="15.75" customHeight="1" s="55"/>
    <row r="947" ht="15.75" customHeight="1" s="55"/>
    <row r="948" ht="15.75" customHeight="1" s="55"/>
    <row r="949" ht="15.75" customHeight="1" s="55"/>
    <row r="950" ht="15.75" customHeight="1" s="55"/>
    <row r="951" ht="15.75" customHeight="1" s="55"/>
    <row r="952" ht="15.75" customHeight="1" s="55"/>
    <row r="953" ht="15.75" customHeight="1" s="55"/>
    <row r="954" ht="15.75" customHeight="1" s="55"/>
    <row r="955" ht="15.75" customHeight="1" s="55"/>
    <row r="956" ht="15.75" customHeight="1" s="55"/>
    <row r="957" ht="15.75" customHeight="1" s="55"/>
    <row r="958" ht="15.75" customHeight="1" s="55"/>
    <row r="959" ht="15.75" customHeight="1" s="55"/>
    <row r="960" ht="15.75" customHeight="1" s="55"/>
    <row r="961" ht="15.75" customHeight="1" s="55"/>
    <row r="962" ht="15.75" customHeight="1" s="55"/>
    <row r="963" ht="15.75" customHeight="1" s="55"/>
    <row r="964" ht="15.75" customHeight="1" s="55"/>
    <row r="965" ht="15.75" customHeight="1" s="55"/>
    <row r="966" ht="15.75" customHeight="1" s="55"/>
    <row r="967" ht="15.75" customHeight="1" s="55"/>
    <row r="968" ht="15.75" customHeight="1" s="55"/>
    <row r="969" ht="15.75" customHeight="1" s="55"/>
    <row r="970" ht="15.75" customHeight="1" s="55"/>
    <row r="971" ht="15.75" customHeight="1" s="55"/>
    <row r="972" ht="15.75" customHeight="1" s="55"/>
    <row r="973" ht="15.75" customHeight="1" s="55"/>
    <row r="974" ht="15.75" customHeight="1" s="55"/>
    <row r="975" ht="15.75" customHeight="1" s="55"/>
    <row r="976" ht="15.75" customHeight="1" s="55"/>
    <row r="977" ht="15.75" customHeight="1" s="55"/>
    <row r="978" ht="15.75" customHeight="1" s="55"/>
    <row r="979" ht="15.75" customHeight="1" s="55"/>
    <row r="980" ht="15.75" customHeight="1" s="55"/>
    <row r="981" ht="15.75" customHeight="1" s="55"/>
    <row r="982" ht="15.75" customHeight="1" s="55"/>
    <row r="983" ht="15.75" customHeight="1" s="55"/>
    <row r="984" ht="15.75" customHeight="1" s="55"/>
    <row r="985" ht="15.75" customHeight="1" s="55"/>
    <row r="986" ht="15.75" customHeight="1" s="55"/>
    <row r="987" ht="15.75" customHeight="1" s="55"/>
    <row r="988" ht="15.75" customHeight="1" s="55"/>
    <row r="989" ht="15.75" customHeight="1" s="55"/>
    <row r="990" ht="15.75" customHeight="1" s="55"/>
    <row r="991" ht="15.75" customHeight="1" s="55"/>
    <row r="992" ht="15.75" customHeight="1" s="55"/>
    <row r="993" ht="15.75" customHeight="1" s="55"/>
    <row r="994" ht="15.75" customHeight="1" s="55"/>
    <row r="995" ht="15.75" customHeight="1" s="55"/>
    <row r="996" ht="15.75" customHeight="1" s="55"/>
    <row r="997" ht="15.75" customHeight="1" s="55"/>
    <row r="998" ht="15.75" customHeight="1" s="55"/>
    <row r="999" ht="15.75" customHeight="1" s="55"/>
    <row r="1000" ht="15.75" customHeight="1" s="5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2025-07-19T19:17:55Z</dcterms:created>
  <dcterms:modified xmlns:dcterms="http://purl.org/dc/terms/" xmlns:xsi="http://www.w3.org/2001/XMLSchema-instance" xsi:type="dcterms:W3CDTF">2025-07-19T19:17:58Z</dcterms:modified>
  <cp:lastModifiedBy>Emmanuel Havugimana (Student)</cp:lastModifiedBy>
</cp:coreProperties>
</file>