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sam 구축/"/>
    </mc:Choice>
  </mc:AlternateContent>
  <xr:revisionPtr revIDLastSave="0" documentId="13_ncr:1_{9C5AF882-6BCC-2642-A8C7-842A6DDF897A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설명표" sheetId="1" r:id="rId1"/>
    <sheet name="거시 사회계정행렬" sheetId="3" r:id="rId2"/>
    <sheet name="거시 사회계정행렬 (국산)" sheetId="8" r:id="rId3"/>
    <sheet name="미시 사회계정행렬" sheetId="7" r:id="rId4"/>
    <sheet name="미시 사회계정행렬 (국산)" sheetId="9" r:id="rId5"/>
    <sheet name="미시 사회계정행렬 (최종)" sheetId="10" r:id="rId6"/>
    <sheet name="미시 사회계정행렬 (최종 국산)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8" l="1"/>
  <c r="P13" i="8"/>
  <c r="M16" i="8"/>
  <c r="N16" i="8"/>
  <c r="O16" i="8"/>
  <c r="AI38" i="10"/>
  <c r="AI38" i="11"/>
  <c r="AL35" i="11"/>
  <c r="X27" i="11"/>
  <c r="AL27" i="11" s="1"/>
  <c r="AK38" i="11"/>
  <c r="AJ38" i="11"/>
  <c r="AH38" i="11"/>
  <c r="AG38" i="11"/>
  <c r="AF38" i="11"/>
  <c r="AE38" i="11"/>
  <c r="AD38" i="11"/>
  <c r="AC38" i="11"/>
  <c r="AB38" i="11"/>
  <c r="AA38" i="11"/>
  <c r="Z38" i="11"/>
  <c r="Y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L37" i="11"/>
  <c r="AL36" i="11"/>
  <c r="AL34" i="11"/>
  <c r="AL33" i="11"/>
  <c r="AL32" i="11"/>
  <c r="AL31" i="11"/>
  <c r="AL30" i="11"/>
  <c r="AL29" i="11"/>
  <c r="AL28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X38" i="11" l="1"/>
  <c r="AD28" i="9"/>
  <c r="AG36" i="9"/>
  <c r="AJ33" i="9"/>
  <c r="AJ33" i="7"/>
  <c r="AG36" i="7"/>
  <c r="I15" i="3"/>
  <c r="P13" i="3"/>
  <c r="M16" i="3"/>
  <c r="C38" i="10"/>
  <c r="AL31" i="10"/>
  <c r="AE38" i="10"/>
  <c r="AL26" i="10"/>
  <c r="Z38" i="10"/>
  <c r="Y38" i="10"/>
  <c r="X27" i="10"/>
  <c r="AL27" i="10" s="1"/>
  <c r="AJ38" i="10"/>
  <c r="AH38" i="10"/>
  <c r="AG38" i="10"/>
  <c r="AF38" i="10"/>
  <c r="AD38" i="10"/>
  <c r="AC38" i="10"/>
  <c r="AB38" i="10"/>
  <c r="AA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AL37" i="10"/>
  <c r="AK38" i="10"/>
  <c r="AL34" i="10"/>
  <c r="AL33" i="10"/>
  <c r="AL32" i="10"/>
  <c r="AL30" i="10"/>
  <c r="AL29" i="10"/>
  <c r="AL28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D36" i="9"/>
  <c r="AH36" i="9"/>
  <c r="AF36" i="9"/>
  <c r="AE36" i="9"/>
  <c r="AC36" i="9"/>
  <c r="AB36" i="9"/>
  <c r="AA36" i="9"/>
  <c r="Z36" i="9"/>
  <c r="Y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J35" i="9"/>
  <c r="AI34" i="9"/>
  <c r="AI36" i="9" s="1"/>
  <c r="AJ32" i="9"/>
  <c r="AJ31" i="9"/>
  <c r="AJ30" i="9"/>
  <c r="AJ29" i="9"/>
  <c r="AJ28" i="9"/>
  <c r="AJ27" i="9"/>
  <c r="X26" i="9"/>
  <c r="AJ26" i="9" s="1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I34" i="7"/>
  <c r="X26" i="7"/>
  <c r="L16" i="8"/>
  <c r="K16" i="8"/>
  <c r="J16" i="8"/>
  <c r="H16" i="8"/>
  <c r="G16" i="8"/>
  <c r="F16" i="8"/>
  <c r="D16" i="8"/>
  <c r="C16" i="8"/>
  <c r="I15" i="8"/>
  <c r="P15" i="8" s="1"/>
  <c r="P14" i="8"/>
  <c r="P12" i="8"/>
  <c r="P11" i="8"/>
  <c r="P10" i="8"/>
  <c r="P9" i="8"/>
  <c r="P8" i="8"/>
  <c r="E16" i="8"/>
  <c r="P6" i="8"/>
  <c r="P5" i="8"/>
  <c r="P4" i="8"/>
  <c r="P3" i="8"/>
  <c r="E7" i="3"/>
  <c r="I16" i="8" l="1"/>
  <c r="X38" i="10"/>
  <c r="AL36" i="10"/>
  <c r="X36" i="9"/>
  <c r="AJ34" i="9"/>
  <c r="P7" i="8"/>
  <c r="H36" i="7"/>
  <c r="AJ26" i="7"/>
  <c r="AJ25" i="7"/>
  <c r="AJ24" i="7"/>
  <c r="AJ23" i="7"/>
  <c r="AJ22" i="7"/>
  <c r="AJ21" i="7"/>
  <c r="AJ20" i="7"/>
  <c r="AJ19" i="7"/>
  <c r="AJ17" i="7"/>
  <c r="AJ16" i="7"/>
  <c r="AJ15" i="7"/>
  <c r="AJ14" i="7"/>
  <c r="AJ13" i="7"/>
  <c r="AJ12" i="7"/>
  <c r="AJ11" i="7"/>
  <c r="AJ9" i="7"/>
  <c r="L36" i="7"/>
  <c r="AJ8" i="7"/>
  <c r="AJ7" i="7"/>
  <c r="AJ6" i="7"/>
  <c r="AJ4" i="7"/>
  <c r="AJ3" i="7"/>
  <c r="P15" i="3"/>
  <c r="AJ10" i="7"/>
  <c r="AJ18" i="7"/>
  <c r="E36" i="7"/>
  <c r="O36" i="7"/>
  <c r="X36" i="7"/>
  <c r="Y36" i="7"/>
  <c r="Z36" i="7"/>
  <c r="AI36" i="7"/>
  <c r="AH36" i="7"/>
  <c r="AF36" i="7"/>
  <c r="AE36" i="7"/>
  <c r="AD36" i="7"/>
  <c r="AC36" i="7"/>
  <c r="AB36" i="7"/>
  <c r="AA36" i="7"/>
  <c r="AJ35" i="7"/>
  <c r="AJ34" i="7"/>
  <c r="AJ32" i="7"/>
  <c r="AJ31" i="7"/>
  <c r="AJ30" i="7"/>
  <c r="AJ29" i="7"/>
  <c r="AJ28" i="7"/>
  <c r="AJ27" i="7"/>
  <c r="O16" i="3"/>
  <c r="N16" i="3"/>
  <c r="L16" i="3"/>
  <c r="K16" i="3"/>
  <c r="J16" i="3"/>
  <c r="H16" i="3"/>
  <c r="G16" i="3"/>
  <c r="F16" i="3"/>
  <c r="E16" i="3"/>
  <c r="D16" i="3"/>
  <c r="C16" i="3"/>
  <c r="P14" i="3"/>
  <c r="P12" i="3"/>
  <c r="P11" i="3"/>
  <c r="P10" i="3"/>
  <c r="P9" i="3"/>
  <c r="P8" i="3"/>
  <c r="P7" i="3"/>
  <c r="P6" i="3"/>
  <c r="P5" i="3"/>
  <c r="P4" i="3"/>
  <c r="P3" i="3"/>
  <c r="I16" i="3" l="1"/>
  <c r="F36" i="7"/>
  <c r="V36" i="7"/>
  <c r="I36" i="7"/>
  <c r="Q36" i="7"/>
  <c r="T36" i="7"/>
  <c r="N36" i="7"/>
  <c r="G36" i="7"/>
  <c r="W36" i="7"/>
  <c r="J36" i="7"/>
  <c r="R36" i="7"/>
  <c r="M36" i="7"/>
  <c r="U36" i="7"/>
  <c r="P36" i="7"/>
  <c r="C36" i="7"/>
  <c r="K36" i="7"/>
  <c r="S36" i="7"/>
  <c r="AJ5" i="7"/>
  <c r="D36" i="7"/>
</calcChain>
</file>

<file path=xl/sharedStrings.xml><?xml version="1.0" encoding="utf-8"?>
<sst xmlns="http://schemas.openxmlformats.org/spreadsheetml/2006/main" count="472" uniqueCount="62">
  <si>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</si>
  <si>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</si>
  <si>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</si>
  <si>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</si>
  <si>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</si>
  <si>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</si>
  <si>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</si>
  <si>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</si>
  <si>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</si>
  <si>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</si>
  <si>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</si>
  <si>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</si>
  <si>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</si>
  <si>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</si>
  <si>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</si>
  <si>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</si>
  <si>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</si>
  <si>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</si>
  <si>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</si>
  <si>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중간재</t>
    <phoneticPr fontId="1" type="noConversion"/>
  </si>
  <si>
    <t>자본수익</t>
    <phoneticPr fontId="1" type="noConversion"/>
  </si>
  <si>
    <t xml:space="preserve">생산세 </t>
    <phoneticPr fontId="1" type="noConversion"/>
  </si>
  <si>
    <t>민간 소비</t>
    <phoneticPr fontId="1" type="noConversion"/>
  </si>
  <si>
    <t>정부 소비</t>
    <phoneticPr fontId="1" type="noConversion"/>
  </si>
  <si>
    <t>물적 투자</t>
    <phoneticPr fontId="1" type="noConversion"/>
  </si>
  <si>
    <t>임금 소득</t>
    <phoneticPr fontId="1" type="noConversion"/>
  </si>
  <si>
    <t>자본소득</t>
    <phoneticPr fontId="1" type="noConversion"/>
  </si>
  <si>
    <t xml:space="preserve">자본소득 </t>
    <phoneticPr fontId="1" type="noConversion"/>
  </si>
  <si>
    <t xml:space="preserve">기업 이전 </t>
    <phoneticPr fontId="1" type="noConversion"/>
  </si>
  <si>
    <t>정부 부채</t>
    <phoneticPr fontId="1" type="noConversion"/>
  </si>
  <si>
    <t xml:space="preserve">가계저축 </t>
    <phoneticPr fontId="1" type="noConversion"/>
  </si>
  <si>
    <t>기업저축</t>
    <phoneticPr fontId="1" type="noConversion"/>
  </si>
  <si>
    <t>정부저축</t>
    <phoneticPr fontId="1" type="noConversion"/>
  </si>
  <si>
    <t xml:space="preserve">무역수지 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</si>
  <si>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</si>
  <si>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</si>
  <si>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</si>
  <si>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</si>
  <si>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</si>
  <si>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</si>
  <si>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</si>
  <si>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</si>
  <si>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</si>
  <si>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</si>
  <si>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</si>
  <si>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</si>
  <si>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</si>
  <si>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</si>
  <si>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</si>
  <si>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</si>
  <si>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</si>
  <si>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</si>
  <si>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</si>
  <si>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</si>
  <si>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</si>
  <si>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피용자보수</t>
    <phoneticPr fontId="1" type="noConversion"/>
  </si>
  <si>
    <t xml:space="preserve"> </t>
    <phoneticPr fontId="1" type="noConversion"/>
  </si>
  <si>
    <t>SCT 자본</t>
    <phoneticPr fontId="1" type="noConversion"/>
  </si>
  <si>
    <t>SCT 고정자본형성</t>
    <phoneticPr fontId="1" type="noConversion"/>
  </si>
  <si>
    <t>공간정보 관련 기술서비스업</t>
    <phoneticPr fontId="1" type="noConversion"/>
  </si>
  <si>
    <t>관세</t>
    <phoneticPr fontId="1" type="noConversion"/>
  </si>
  <si>
    <t>관세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</si>
</sst>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7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7" fontId="0" fillId="0" borderId="1" xfId="0" applyNumberFormat="1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zoomScale="75" workbookViewId="0">
      <selection activeCell="D6" sqref="D6"/>
    </sheetView>
  </sheetViews>
  <sheetFormatPr baseColWidth="10" defaultColWidth="11.5703125" defaultRowHeight="18"/>
  <cols>
    <col min="2" max="2" width="15.42578125" customWidth="1"/>
    <col min="3" max="3" width="10.7109375" customWidth="1"/>
    <col min="9" max="9" width="12" bestFit="1" customWidth="1"/>
  </cols>
  <sheetData>
    <row r="1" spans="1:15">
      <c r="C1" t="s">
        <v>0</v>
      </c>
      <c r="D1" s="10" t="s">
        <v>2</v>
      </c>
      <c r="E1" s="10"/>
      <c r="F1" s="10" t="s">
        <v>5</v>
      </c>
      <c r="G1" s="10"/>
      <c r="H1" s="10"/>
      <c r="I1" t="s">
        <v>10</v>
      </c>
      <c r="J1" s="10" t="s">
        <v>11</v>
      </c>
      <c r="K1" s="10"/>
      <c r="L1" s="10"/>
      <c r="M1" s="10" t="s">
        <v>18</v>
      </c>
      <c r="N1" s="10"/>
      <c r="O1" s="10" t="s">
        <v>17</v>
      </c>
    </row>
    <row r="2" spans="1:15">
      <c r="C2" t="s">
        <v>1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10"/>
    </row>
    <row r="3" spans="1:15" ht="39" customHeight="1">
      <c r="A3" t="s">
        <v>0</v>
      </c>
      <c r="B3" t="s">
        <v>1</v>
      </c>
      <c r="C3" t="s">
        <v>19</v>
      </c>
      <c r="F3" t="s">
        <v>22</v>
      </c>
      <c r="H3" t="s">
        <v>23</v>
      </c>
      <c r="I3" t="s">
        <v>24</v>
      </c>
      <c r="M3" t="s">
        <v>15</v>
      </c>
    </row>
    <row r="4" spans="1:15" ht="39" customHeight="1">
      <c r="A4" s="10" t="s">
        <v>2</v>
      </c>
      <c r="B4" t="s">
        <v>3</v>
      </c>
      <c r="C4" t="s">
        <v>55</v>
      </c>
    </row>
    <row r="5" spans="1:15" ht="39" customHeight="1">
      <c r="A5" s="10"/>
      <c r="B5" t="s">
        <v>4</v>
      </c>
      <c r="C5" t="s">
        <v>20</v>
      </c>
    </row>
    <row r="6" spans="1:15" ht="39" customHeight="1">
      <c r="A6" s="10" t="s">
        <v>5</v>
      </c>
      <c r="B6" t="s">
        <v>6</v>
      </c>
      <c r="D6" t="s">
        <v>25</v>
      </c>
      <c r="E6" t="s">
        <v>26</v>
      </c>
    </row>
    <row r="7" spans="1:15" ht="39" customHeight="1">
      <c r="A7" s="10"/>
      <c r="B7" t="s">
        <v>7</v>
      </c>
      <c r="E7" t="s">
        <v>27</v>
      </c>
    </row>
    <row r="8" spans="1:15" ht="39" customHeight="1">
      <c r="A8" s="10"/>
      <c r="B8" t="s">
        <v>8</v>
      </c>
      <c r="G8" t="s">
        <v>28</v>
      </c>
      <c r="I8" t="s">
        <v>29</v>
      </c>
      <c r="J8" t="s">
        <v>12</v>
      </c>
      <c r="K8" t="s">
        <v>13</v>
      </c>
      <c r="L8" t="s">
        <v>14</v>
      </c>
    </row>
    <row r="9" spans="1:15" ht="39" customHeight="1">
      <c r="A9" t="s">
        <v>10</v>
      </c>
      <c r="B9" t="s">
        <v>9</v>
      </c>
      <c r="F9" t="s">
        <v>30</v>
      </c>
      <c r="G9" t="s">
        <v>31</v>
      </c>
      <c r="H9" t="s">
        <v>32</v>
      </c>
    </row>
    <row r="10" spans="1:15" ht="39" customHeight="1">
      <c r="A10" s="10" t="s">
        <v>11</v>
      </c>
      <c r="B10" t="s">
        <v>12</v>
      </c>
      <c r="C10" t="s">
        <v>21</v>
      </c>
    </row>
    <row r="11" spans="1:15" ht="39" customHeight="1">
      <c r="A11" s="10"/>
      <c r="B11" t="s">
        <v>13</v>
      </c>
      <c r="G11" t="s">
        <v>13</v>
      </c>
    </row>
    <row r="12" spans="1:15" ht="39" customHeight="1">
      <c r="A12" s="10"/>
      <c r="B12" t="s">
        <v>14</v>
      </c>
      <c r="F12" t="s">
        <v>14</v>
      </c>
    </row>
    <row r="13" spans="1:15" ht="39" customHeight="1">
      <c r="A13" s="10" t="s">
        <v>18</v>
      </c>
      <c r="B13" t="s">
        <v>15</v>
      </c>
      <c r="N13" t="s">
        <v>15</v>
      </c>
    </row>
    <row r="14" spans="1:15" ht="39" customHeight="1">
      <c r="A14" s="10"/>
      <c r="B14" t="s">
        <v>16</v>
      </c>
      <c r="C14" t="s">
        <v>16</v>
      </c>
      <c r="I14" t="s">
        <v>33</v>
      </c>
    </row>
    <row r="15" spans="1:15" ht="39" customHeight="1">
      <c r="A15" s="10" t="s">
        <v>17</v>
      </c>
      <c r="B15" s="10"/>
    </row>
  </sheetData>
  <mergeCells count="10">
    <mergeCell ref="F1:H1"/>
    <mergeCell ref="J1:L1"/>
    <mergeCell ref="M1:N1"/>
    <mergeCell ref="O1:O2"/>
    <mergeCell ref="A4:A5"/>
    <mergeCell ref="A6:A8"/>
    <mergeCell ref="A10:A12"/>
    <mergeCell ref="A13:A14"/>
    <mergeCell ref="A15:B15"/>
    <mergeCell ref="D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zoomScaleNormal="85" workbookViewId="0">
      <selection activeCell="N3" sqref="N3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1"/>
      <c r="B1" s="11"/>
      <c r="C1" s="1" t="s">
        <v>0</v>
      </c>
      <c r="D1" s="11" t="s">
        <v>2</v>
      </c>
      <c r="E1" s="11"/>
      <c r="F1" s="11" t="s">
        <v>5</v>
      </c>
      <c r="G1" s="11"/>
      <c r="H1" s="11"/>
      <c r="I1" s="1" t="s">
        <v>10</v>
      </c>
      <c r="J1" s="12" t="s">
        <v>11</v>
      </c>
      <c r="K1" s="13"/>
      <c r="L1" s="13"/>
      <c r="M1" s="14"/>
      <c r="N1" s="11" t="s">
        <v>18</v>
      </c>
      <c r="O1" s="11"/>
      <c r="P1" s="11" t="s">
        <v>17</v>
      </c>
    </row>
    <row r="2" spans="1:16">
      <c r="A2" s="11"/>
      <c r="B2" s="11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60</v>
      </c>
      <c r="N2" s="1" t="s">
        <v>15</v>
      </c>
      <c r="O2" s="1" t="s">
        <v>16</v>
      </c>
      <c r="P2" s="11"/>
    </row>
    <row r="3" spans="1:16" ht="39" customHeight="1">
      <c r="A3" s="1" t="s">
        <v>0</v>
      </c>
      <c r="B3" s="1" t="s">
        <v>1</v>
      </c>
      <c r="C3" s="4">
        <v>2465176.361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5097495.7550000008</v>
      </c>
    </row>
    <row r="4" spans="1:16" ht="39" customHeight="1">
      <c r="A4" s="11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1"/>
      <c r="B5" s="1" t="s">
        <v>4</v>
      </c>
      <c r="C5" s="4">
        <v>826673.0120000001</v>
      </c>
      <c r="D5" s="4"/>
      <c r="E5" s="4" t="s">
        <v>56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826673.0120000001</v>
      </c>
    </row>
    <row r="6" spans="1:16" ht="39" customHeight="1">
      <c r="A6" s="11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1"/>
      <c r="B7" s="1" t="s">
        <v>7</v>
      </c>
      <c r="C7" s="4"/>
      <c r="D7" s="4"/>
      <c r="E7" s="5">
        <f>C5-E6</f>
        <v>564695.31200000015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564695.31200000015</v>
      </c>
    </row>
    <row r="8" spans="1:16" ht="39" customHeight="1">
      <c r="A8" s="11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5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6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6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7"/>
      <c r="B13" s="1" t="s">
        <v>60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1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1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1" t="s">
        <v>17</v>
      </c>
      <c r="B16" s="11"/>
      <c r="C16" s="4">
        <f>SUM(C3:C15)</f>
        <v>5097495.7549999999</v>
      </c>
      <c r="D16" s="4">
        <f t="shared" ref="D16:O16" si="1">SUM(D3:D15)</f>
        <v>913408.76399999997</v>
      </c>
      <c r="E16" s="4">
        <f t="shared" si="1"/>
        <v>826673.0120000001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A6:A8"/>
    <mergeCell ref="A14:A15"/>
    <mergeCell ref="A16:B16"/>
    <mergeCell ref="A1:B2"/>
    <mergeCell ref="A4:A5"/>
    <mergeCell ref="A10:A13"/>
    <mergeCell ref="D1:E1"/>
    <mergeCell ref="F1:H1"/>
    <mergeCell ref="N1:O1"/>
    <mergeCell ref="P1:P2"/>
    <mergeCell ref="J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topLeftCell="B1" zoomScaleNormal="85" workbookViewId="0">
      <selection activeCell="O15" sqref="O15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1"/>
      <c r="B1" s="11"/>
      <c r="C1" s="1" t="s">
        <v>0</v>
      </c>
      <c r="D1" s="11" t="s">
        <v>2</v>
      </c>
      <c r="E1" s="11"/>
      <c r="F1" s="11" t="s">
        <v>5</v>
      </c>
      <c r="G1" s="11"/>
      <c r="H1" s="11"/>
      <c r="I1" s="1" t="s">
        <v>10</v>
      </c>
      <c r="J1" s="12" t="s">
        <v>11</v>
      </c>
      <c r="K1" s="13"/>
      <c r="L1" s="13"/>
      <c r="M1" s="14"/>
      <c r="N1" s="11" t="s">
        <v>18</v>
      </c>
      <c r="O1" s="11"/>
      <c r="P1" s="11" t="s">
        <v>17</v>
      </c>
    </row>
    <row r="2" spans="1:16">
      <c r="A2" s="11"/>
      <c r="B2" s="11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60</v>
      </c>
      <c r="N2" s="1" t="s">
        <v>15</v>
      </c>
      <c r="O2" s="1" t="s">
        <v>16</v>
      </c>
      <c r="P2" s="11"/>
    </row>
    <row r="3" spans="1:16" ht="39" customHeight="1">
      <c r="A3" s="1" t="s">
        <v>0</v>
      </c>
      <c r="B3" s="1" t="s">
        <v>1</v>
      </c>
      <c r="C3" s="4">
        <v>1928110.2039999999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4560429.5980000002</v>
      </c>
    </row>
    <row r="4" spans="1:16" ht="39" customHeight="1">
      <c r="A4" s="11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1"/>
      <c r="B5" s="1" t="s">
        <v>4</v>
      </c>
      <c r="C5" s="4">
        <v>826673.01199999999</v>
      </c>
      <c r="D5" s="4"/>
      <c r="E5" s="4" t="s">
        <v>56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826673.01199999999</v>
      </c>
    </row>
    <row r="6" spans="1:16" ht="39" customHeight="1">
      <c r="A6" s="11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1"/>
      <c r="B7" s="1" t="s">
        <v>7</v>
      </c>
      <c r="C7" s="4"/>
      <c r="D7" s="4"/>
      <c r="E7" s="5">
        <f>C5-E6</f>
        <v>564695.31199999992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564695.31199999992</v>
      </c>
    </row>
    <row r="8" spans="1:16" ht="39" customHeight="1">
      <c r="A8" s="11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5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6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6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7"/>
      <c r="B13" s="1" t="s">
        <v>60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1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1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1" t="s">
        <v>17</v>
      </c>
      <c r="B16" s="11"/>
      <c r="C16" s="4">
        <f>SUM(C3:C15)</f>
        <v>4560429.5980000002</v>
      </c>
      <c r="D16" s="4">
        <f t="shared" ref="D16:O16" si="1">SUM(D3:D15)</f>
        <v>913408.76399999997</v>
      </c>
      <c r="E16" s="4">
        <f t="shared" si="1"/>
        <v>826673.01199999987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A1:B2"/>
    <mergeCell ref="D1:E1"/>
    <mergeCell ref="F1:H1"/>
    <mergeCell ref="N1:O1"/>
    <mergeCell ref="P1:P2"/>
    <mergeCell ref="J1:M1"/>
    <mergeCell ref="A4:A5"/>
    <mergeCell ref="A6:A8"/>
    <mergeCell ref="A14:A15"/>
    <mergeCell ref="A16:B16"/>
    <mergeCell ref="A10:A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zoomScale="90" zoomScaleNormal="73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I37" sqref="I37:AL38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8" ht="33" customHeight="1">
      <c r="A1" s="18"/>
      <c r="B1" s="19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 t="s">
        <v>5</v>
      </c>
      <c r="AA1" s="11"/>
      <c r="AB1" s="11"/>
      <c r="AC1" s="1" t="s">
        <v>10</v>
      </c>
      <c r="AD1" s="12" t="s">
        <v>11</v>
      </c>
      <c r="AE1" s="13"/>
      <c r="AF1" s="13"/>
      <c r="AG1" s="14"/>
      <c r="AH1" s="11" t="s">
        <v>18</v>
      </c>
      <c r="AI1" s="11"/>
      <c r="AJ1" s="11" t="s">
        <v>17</v>
      </c>
    </row>
    <row r="2" spans="1:38" ht="33" customHeight="1">
      <c r="A2" s="20"/>
      <c r="B2" s="21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60</v>
      </c>
      <c r="AH2" s="1" t="s">
        <v>15</v>
      </c>
      <c r="AI2" s="1" t="s">
        <v>16</v>
      </c>
      <c r="AJ2" s="11"/>
    </row>
    <row r="3" spans="1:38" ht="33" customHeight="1">
      <c r="A3" s="11" t="s">
        <v>0</v>
      </c>
      <c r="B3" s="1" t="s">
        <v>34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75059.411000000007</v>
      </c>
      <c r="AL3" s="2"/>
    </row>
    <row r="4" spans="1:38" ht="33" customHeight="1">
      <c r="A4" s="11"/>
      <c r="B4" s="1" t="s">
        <v>35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26" si="0">SUM(C4:AI4)</f>
        <v>150977.182</v>
      </c>
    </row>
    <row r="5" spans="1:38" ht="33" customHeight="1">
      <c r="A5" s="11"/>
      <c r="B5" s="1" t="s">
        <v>36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2241252.3016307</v>
      </c>
    </row>
    <row r="6" spans="1:38" ht="33" customHeight="1">
      <c r="A6" s="11"/>
      <c r="B6" s="1" t="s">
        <v>37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179126.80124100001</v>
      </c>
    </row>
    <row r="7" spans="1:38" ht="33" customHeight="1">
      <c r="A7" s="11"/>
      <c r="B7" s="1" t="s">
        <v>38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121361.61599999999</v>
      </c>
    </row>
    <row r="8" spans="1:38" ht="33" customHeight="1">
      <c r="A8" s="11"/>
      <c r="B8" s="1" t="s">
        <v>39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275175.86499999999</v>
      </c>
    </row>
    <row r="9" spans="1:38" ht="33" customHeight="1">
      <c r="A9" s="11"/>
      <c r="B9" s="1" t="s">
        <v>40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179806.57399999999</v>
      </c>
    </row>
    <row r="10" spans="1:38" ht="33" customHeight="1">
      <c r="A10" s="11"/>
      <c r="B10" s="1" t="s">
        <v>41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190141.247</v>
      </c>
    </row>
    <row r="11" spans="1:38" ht="33" customHeight="1">
      <c r="A11" s="11"/>
      <c r="B11" s="1" t="s">
        <v>42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124597.65550840001</v>
      </c>
    </row>
    <row r="12" spans="1:38" ht="33" customHeight="1">
      <c r="A12" s="11"/>
      <c r="B12" s="1" t="s">
        <v>43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188464.76500000001</v>
      </c>
    </row>
    <row r="13" spans="1:38" ht="33" customHeight="1">
      <c r="A13" s="11"/>
      <c r="B13" s="1" t="s">
        <v>44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232016.86000000002</v>
      </c>
    </row>
    <row r="14" spans="1:38" ht="33" customHeight="1">
      <c r="A14" s="11"/>
      <c r="B14" s="1" t="s">
        <v>45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338248.21692560002</v>
      </c>
    </row>
    <row r="15" spans="1:38" ht="33" customHeight="1">
      <c r="A15" s="11"/>
      <c r="B15" s="1" t="s">
        <v>46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160046.372</v>
      </c>
    </row>
    <row r="16" spans="1:38" ht="33" customHeight="1">
      <c r="A16" s="11"/>
      <c r="B16" s="1" t="s">
        <v>47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132374.12899999999</v>
      </c>
    </row>
    <row r="17" spans="1:36" ht="33" customHeight="1">
      <c r="A17" s="11"/>
      <c r="B17" s="1" t="s">
        <v>48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167751.88099999999</v>
      </c>
    </row>
    <row r="18" spans="1:36" ht="33" customHeight="1">
      <c r="A18" s="11"/>
      <c r="B18" s="1" t="s">
        <v>49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116722.49395760002</v>
      </c>
    </row>
    <row r="19" spans="1:36" ht="33" customHeight="1">
      <c r="A19" s="11"/>
      <c r="B19" s="1" t="s">
        <v>50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33844.200369300001</v>
      </c>
    </row>
    <row r="20" spans="1:36" ht="33" customHeight="1">
      <c r="A20" s="11"/>
      <c r="B20" s="1" t="s">
        <v>51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110254.13775900002</v>
      </c>
    </row>
    <row r="21" spans="1:36" ht="33" customHeight="1">
      <c r="A21" s="11"/>
      <c r="B21" s="1" t="s">
        <v>52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39883.651491599994</v>
      </c>
    </row>
    <row r="22" spans="1:36" ht="33" customHeight="1">
      <c r="A22" s="11"/>
      <c r="B22" s="1" t="s">
        <v>53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36336.05607440001</v>
      </c>
    </row>
    <row r="23" spans="1:36" ht="33" customHeight="1">
      <c r="A23" s="11"/>
      <c r="B23" s="1" t="s">
        <v>54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4054.3380424000002</v>
      </c>
    </row>
    <row r="24" spans="1:36" ht="33" customHeight="1">
      <c r="A24" s="11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1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1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1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ref="AJ27:AJ35" si="1">SUM(C27:AI27)</f>
        <v>564695.31200000015</v>
      </c>
    </row>
    <row r="28" spans="1:36" ht="33" customHeight="1">
      <c r="A28" s="11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v>160659.128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1"/>
        <v>462297.98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1"/>
        <v>670614.69999999995</v>
      </c>
    </row>
    <row r="30" spans="1:36" ht="33" customHeight="1">
      <c r="A30" s="15" t="s">
        <v>11</v>
      </c>
      <c r="B30" s="1" t="s">
        <v>12</v>
      </c>
      <c r="C30" s="4">
        <v>992.26900000000001</v>
      </c>
      <c r="D30" s="4">
        <v>-26.815999999999999</v>
      </c>
      <c r="E30" s="4">
        <v>58307.142289300005</v>
      </c>
      <c r="F30" s="4">
        <v>8266.7734739999996</v>
      </c>
      <c r="G30" s="4">
        <v>2913.6909999999998</v>
      </c>
      <c r="H30" s="4">
        <v>18971.72</v>
      </c>
      <c r="I30" s="4">
        <v>-3629.393</v>
      </c>
      <c r="J30" s="4">
        <v>10098.726000000001</v>
      </c>
      <c r="K30" s="4">
        <v>4092.2453339999997</v>
      </c>
      <c r="L30" s="4">
        <v>7172.223</v>
      </c>
      <c r="M30" s="4">
        <v>33101.688999999998</v>
      </c>
      <c r="N30" s="4">
        <v>4518.8054132000007</v>
      </c>
      <c r="O30" s="4">
        <v>3.4260000000000002</v>
      </c>
      <c r="P30" s="4">
        <v>128.41800000000001</v>
      </c>
      <c r="Q30" s="4">
        <v>177.071</v>
      </c>
      <c r="R30" s="4">
        <v>8924.0489464000002</v>
      </c>
      <c r="S30" s="4">
        <v>512.23571070000003</v>
      </c>
      <c r="T30" s="4">
        <v>5088.2725260000007</v>
      </c>
      <c r="U30" s="4">
        <v>685.98066599999993</v>
      </c>
      <c r="V30" s="4">
        <v>357.94758680000001</v>
      </c>
      <c r="W30" s="4">
        <v>2.6520536000000003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1"/>
        <v>160659.128</v>
      </c>
    </row>
    <row r="31" spans="1:36" ht="33" customHeight="1">
      <c r="A31" s="16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1"/>
        <v>72174.278000000006</v>
      </c>
    </row>
    <row r="32" spans="1:36" ht="33" customHeight="1">
      <c r="A32" s="16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1"/>
        <v>96355.684999999823</v>
      </c>
    </row>
    <row r="33" spans="1:36" ht="33" customHeight="1">
      <c r="A33" s="17"/>
      <c r="B33" s="1" t="s">
        <v>60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1"/>
        <v>23757.156000000003</v>
      </c>
    </row>
    <row r="34" spans="1:36" ht="33" customHeight="1">
      <c r="A34" s="11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1"/>
        <v>761603.0070000001</v>
      </c>
    </row>
    <row r="35" spans="1:36" ht="33" customHeight="1">
      <c r="A35" s="11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1"/>
        <v>761603.00699999998</v>
      </c>
    </row>
    <row r="36" spans="1:36" ht="33" customHeight="1">
      <c r="A36" s="11" t="s">
        <v>17</v>
      </c>
      <c r="B36" s="11"/>
      <c r="C36" s="4">
        <f>SUM(C3:C35)</f>
        <v>75059.411000000022</v>
      </c>
      <c r="D36" s="4">
        <f t="shared" ref="D36:Z36" si="2">SUM(D3:D35)</f>
        <v>150977.182</v>
      </c>
      <c r="E36" s="4">
        <f t="shared" si="2"/>
        <v>2241252.3016307</v>
      </c>
      <c r="F36" s="4">
        <f t="shared" si="2"/>
        <v>179126.80124099998</v>
      </c>
      <c r="G36" s="4">
        <f t="shared" si="2"/>
        <v>121361.61600000004</v>
      </c>
      <c r="H36" s="4">
        <f t="shared" si="2"/>
        <v>275175.86499999993</v>
      </c>
      <c r="I36" s="4">
        <f t="shared" si="2"/>
        <v>179806.57399999999</v>
      </c>
      <c r="J36" s="4">
        <f t="shared" si="2"/>
        <v>190141.24699999994</v>
      </c>
      <c r="K36" s="4">
        <f t="shared" si="2"/>
        <v>124597.6555084</v>
      </c>
      <c r="L36" s="4">
        <f t="shared" si="2"/>
        <v>188464.76500000001</v>
      </c>
      <c r="M36" s="4">
        <f t="shared" si="2"/>
        <v>232016.86000000002</v>
      </c>
      <c r="N36" s="4">
        <f t="shared" si="2"/>
        <v>338248.21692560002</v>
      </c>
      <c r="O36" s="4">
        <f t="shared" si="2"/>
        <v>160046.372</v>
      </c>
      <c r="P36" s="4">
        <f t="shared" si="2"/>
        <v>132374.12900000004</v>
      </c>
      <c r="Q36" s="4">
        <f t="shared" si="2"/>
        <v>167751.88099999999</v>
      </c>
      <c r="R36" s="4">
        <f t="shared" si="2"/>
        <v>116722.49395759999</v>
      </c>
      <c r="S36" s="4">
        <f t="shared" si="2"/>
        <v>33844.200369300001</v>
      </c>
      <c r="T36" s="4">
        <f t="shared" si="2"/>
        <v>110254.13775899998</v>
      </c>
      <c r="U36" s="4">
        <f t="shared" si="2"/>
        <v>39883.651491600001</v>
      </c>
      <c r="V36" s="4">
        <f t="shared" si="2"/>
        <v>36336.056074399996</v>
      </c>
      <c r="W36" s="4">
        <f>SUM(W3:W35)</f>
        <v>4054.3380423999988</v>
      </c>
      <c r="X36" s="4">
        <f t="shared" si="2"/>
        <v>913408.76400000008</v>
      </c>
      <c r="Y36" s="4">
        <f t="shared" si="2"/>
        <v>826673.0120000001</v>
      </c>
      <c r="Z36" s="4">
        <f t="shared" si="2"/>
        <v>1175386.4639999999</v>
      </c>
      <c r="AA36" s="4">
        <f t="shared" ref="AA36:AI36" si="3">SUM(AA3:AA35)</f>
        <v>564695.31200000015</v>
      </c>
      <c r="AB36" s="4">
        <f t="shared" si="3"/>
        <v>462297.98</v>
      </c>
      <c r="AC36" s="4">
        <f t="shared" si="3"/>
        <v>670614.69999999984</v>
      </c>
      <c r="AD36" s="4">
        <f t="shared" si="3"/>
        <v>160659.128</v>
      </c>
      <c r="AE36" s="4">
        <f t="shared" si="3"/>
        <v>72174.278000000006</v>
      </c>
      <c r="AF36" s="4">
        <f t="shared" si="3"/>
        <v>96355.684999999823</v>
      </c>
      <c r="AG36" s="4">
        <f t="shared" si="3"/>
        <v>23757.155999999999</v>
      </c>
      <c r="AH36" s="4">
        <f t="shared" si="3"/>
        <v>761603.0070000001</v>
      </c>
      <c r="AI36" s="4">
        <f t="shared" si="3"/>
        <v>761603.0070000001</v>
      </c>
      <c r="AJ36" s="4"/>
    </row>
    <row r="39" spans="1:36" ht="33" customHeight="1">
      <c r="C39" s="2"/>
    </row>
  </sheetData>
  <mergeCells count="13">
    <mergeCell ref="A26:A28"/>
    <mergeCell ref="A34:A35"/>
    <mergeCell ref="A36:B36"/>
    <mergeCell ref="A3:A23"/>
    <mergeCell ref="A30:A33"/>
    <mergeCell ref="AJ1:AJ2"/>
    <mergeCell ref="A24:A25"/>
    <mergeCell ref="C1:W1"/>
    <mergeCell ref="X1:Y1"/>
    <mergeCell ref="Z1:AB1"/>
    <mergeCell ref="AH1:AI1"/>
    <mergeCell ref="A1:B2"/>
    <mergeCell ref="AD1:A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9"/>
  <sheetViews>
    <sheetView zoomScale="86" zoomScaleNormal="73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T39" sqref="T38:AN39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28515625" bestFit="1" customWidth="1"/>
    <col min="6" max="6" width="13.85546875" bestFit="1" customWidth="1"/>
    <col min="7" max="7" width="25.42578125" bestFit="1" customWidth="1"/>
    <col min="8" max="9" width="9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9" ht="33" customHeight="1">
      <c r="A1" s="18"/>
      <c r="B1" s="19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 t="s">
        <v>5</v>
      </c>
      <c r="AA1" s="11"/>
      <c r="AB1" s="11"/>
      <c r="AC1" s="1" t="s">
        <v>10</v>
      </c>
      <c r="AD1" s="12" t="s">
        <v>11</v>
      </c>
      <c r="AE1" s="13"/>
      <c r="AF1" s="13"/>
      <c r="AG1" s="14"/>
      <c r="AH1" s="11" t="s">
        <v>18</v>
      </c>
      <c r="AI1" s="11"/>
      <c r="AJ1" s="11" t="s">
        <v>17</v>
      </c>
    </row>
    <row r="2" spans="1:39" ht="33" customHeight="1">
      <c r="A2" s="20"/>
      <c r="B2" s="21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59</v>
      </c>
      <c r="W2" s="1" t="s">
        <v>54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60</v>
      </c>
      <c r="AH2" s="1" t="s">
        <v>15</v>
      </c>
      <c r="AI2" s="1" t="s">
        <v>16</v>
      </c>
      <c r="AJ2" s="11"/>
    </row>
    <row r="3" spans="1:39" ht="33" customHeight="1">
      <c r="A3" s="11" t="s">
        <v>0</v>
      </c>
      <c r="B3" s="1" t="s">
        <v>34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66692.468000000008</v>
      </c>
      <c r="AK3" s="2"/>
      <c r="AL3" s="2"/>
    </row>
    <row r="4" spans="1:39" ht="33" customHeight="1">
      <c r="A4" s="11"/>
      <c r="B4" s="1" t="s">
        <v>35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35" si="0">SUM(C4:AI4)</f>
        <v>6468.3620000000001</v>
      </c>
    </row>
    <row r="5" spans="1:39" ht="33" customHeight="1">
      <c r="A5" s="11"/>
      <c r="B5" s="1" t="s">
        <v>36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1934621.8735221003</v>
      </c>
    </row>
    <row r="6" spans="1:39" ht="33" customHeight="1">
      <c r="A6" s="11"/>
      <c r="B6" s="1" t="s">
        <v>37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176748.366783</v>
      </c>
    </row>
    <row r="7" spans="1:39" ht="33" customHeight="1">
      <c r="A7" s="11"/>
      <c r="B7" s="1" t="s">
        <v>38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121254.18500000001</v>
      </c>
    </row>
    <row r="8" spans="1:39" ht="33" customHeight="1">
      <c r="A8" s="11"/>
      <c r="B8" s="1" t="s">
        <v>39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275171.24600000004</v>
      </c>
    </row>
    <row r="9" spans="1:39" ht="33" customHeight="1">
      <c r="A9" s="11"/>
      <c r="B9" s="1" t="s">
        <v>40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164675.005</v>
      </c>
    </row>
    <row r="10" spans="1:39" ht="33" customHeight="1">
      <c r="A10" s="11"/>
      <c r="B10" s="1" t="s">
        <v>41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188263.79900000003</v>
      </c>
    </row>
    <row r="11" spans="1:39" ht="33" customHeight="1">
      <c r="A11" s="11"/>
      <c r="B11" s="1" t="s">
        <v>42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119801.93171380002</v>
      </c>
    </row>
    <row r="12" spans="1:39" ht="33" customHeight="1">
      <c r="A12" s="11"/>
      <c r="B12" s="1" t="s">
        <v>43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185422.64699999997</v>
      </c>
    </row>
    <row r="13" spans="1:39" ht="33" customHeight="1">
      <c r="A13" s="11"/>
      <c r="B13" s="1" t="s">
        <v>44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230695.64600000001</v>
      </c>
    </row>
    <row r="14" spans="1:39" ht="33" customHeight="1">
      <c r="A14" s="11"/>
      <c r="B14" s="1" t="s">
        <v>45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304627.80582840001</v>
      </c>
      <c r="AM14" s="2"/>
    </row>
    <row r="15" spans="1:39" ht="33" customHeight="1">
      <c r="A15" s="11"/>
      <c r="B15" s="1" t="s">
        <v>46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159394.38399999999</v>
      </c>
    </row>
    <row r="16" spans="1:39" ht="33" customHeight="1">
      <c r="A16" s="11"/>
      <c r="B16" s="1" t="s">
        <v>47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132366.633</v>
      </c>
    </row>
    <row r="17" spans="1:36" ht="33" customHeight="1">
      <c r="A17" s="11"/>
      <c r="B17" s="1" t="s">
        <v>48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167750.666</v>
      </c>
    </row>
    <row r="18" spans="1:36" ht="33" customHeight="1">
      <c r="A18" s="11"/>
      <c r="B18" s="1" t="s">
        <v>49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115642.37940960001</v>
      </c>
    </row>
    <row r="19" spans="1:36" ht="33" customHeight="1">
      <c r="A19" s="11"/>
      <c r="B19" s="1" t="s">
        <v>50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28800.360477899994</v>
      </c>
    </row>
    <row r="20" spans="1:36" ht="33" customHeight="1">
      <c r="A20" s="11"/>
      <c r="B20" s="1" t="s">
        <v>51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108790.19021700001</v>
      </c>
    </row>
    <row r="21" spans="1:36" ht="33" customHeight="1">
      <c r="A21" s="11"/>
      <c r="B21" s="1" t="s">
        <v>52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37289.520286200001</v>
      </c>
    </row>
    <row r="22" spans="1:36" ht="33" customHeight="1">
      <c r="A22" s="11"/>
      <c r="B22" s="1" t="s">
        <v>53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31972.066171599996</v>
      </c>
    </row>
    <row r="23" spans="1:36" ht="33" customHeight="1">
      <c r="A23" s="11"/>
      <c r="B23" s="1" t="s">
        <v>54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3980.0625904000003</v>
      </c>
    </row>
    <row r="24" spans="1:36" ht="33" customHeight="1">
      <c r="A24" s="11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1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1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1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si="0"/>
        <v>564695.31200000015</v>
      </c>
    </row>
    <row r="28" spans="1:36" ht="33" customHeight="1">
      <c r="A28" s="11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f>SUM(C30:W30)</f>
        <v>160659.12800000035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0"/>
        <v>462297.98000000033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0"/>
        <v>670614.69999999995</v>
      </c>
    </row>
    <row r="30" spans="1:36" ht="33" customHeight="1">
      <c r="A30" s="15" t="s">
        <v>11</v>
      </c>
      <c r="B30" s="1" t="s">
        <v>12</v>
      </c>
      <c r="C30" s="6">
        <v>-5348.0299999999988</v>
      </c>
      <c r="D30" s="6">
        <v>-144511.804</v>
      </c>
      <c r="E30" s="6">
        <v>140251.24995610025</v>
      </c>
      <c r="F30" s="6">
        <v>11493.956590999995</v>
      </c>
      <c r="G30" s="6">
        <v>42286.777000000002</v>
      </c>
      <c r="H30" s="6">
        <v>28997.324000000051</v>
      </c>
      <c r="I30" s="6">
        <v>9952.8429999999935</v>
      </c>
      <c r="J30" s="6">
        <v>17144.445999999996</v>
      </c>
      <c r="K30" s="6">
        <v>8234.9001144000358</v>
      </c>
      <c r="L30" s="6">
        <v>9481.4509999999718</v>
      </c>
      <c r="M30" s="6">
        <v>32963.459000000003</v>
      </c>
      <c r="N30" s="6">
        <v>-20122.886003599968</v>
      </c>
      <c r="O30" s="6">
        <v>4424.1549999999988</v>
      </c>
      <c r="P30" s="6">
        <v>1591.7249999999913</v>
      </c>
      <c r="Q30" s="6">
        <v>9051.3360000000102</v>
      </c>
      <c r="R30" s="6">
        <v>10893.087884799999</v>
      </c>
      <c r="S30" s="6">
        <v>-1388.9079560999999</v>
      </c>
      <c r="T30" s="6">
        <v>7074.6324090000126</v>
      </c>
      <c r="U30" s="6">
        <v>1151.6948856000017</v>
      </c>
      <c r="V30" s="6">
        <v>-2956.682996399999</v>
      </c>
      <c r="W30" s="6">
        <v>-5.5988847999992686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0"/>
        <v>160659.12800000035</v>
      </c>
    </row>
    <row r="31" spans="1:36" ht="33" customHeight="1">
      <c r="A31" s="16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0"/>
        <v>72174.278000000006</v>
      </c>
    </row>
    <row r="32" spans="1:36" ht="33" customHeight="1">
      <c r="A32" s="16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0"/>
        <v>96355.684999999823</v>
      </c>
    </row>
    <row r="33" spans="1:36" ht="33" customHeight="1">
      <c r="A33" s="17"/>
      <c r="B33" s="1" t="s">
        <v>60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0"/>
        <v>23757.156000000003</v>
      </c>
    </row>
    <row r="34" spans="1:36" ht="33" customHeight="1">
      <c r="A34" s="11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0"/>
        <v>761603.0070000001</v>
      </c>
    </row>
    <row r="35" spans="1:36" ht="33" customHeight="1">
      <c r="A35" s="11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0"/>
        <v>761603.00699999998</v>
      </c>
    </row>
    <row r="36" spans="1:36" ht="33" customHeight="1">
      <c r="A36" s="11" t="s">
        <v>17</v>
      </c>
      <c r="B36" s="11"/>
      <c r="C36" s="4">
        <f>SUM(C3:C35)</f>
        <v>66692.468000000008</v>
      </c>
      <c r="D36" s="4">
        <f t="shared" ref="D36:AI36" si="1">SUM(D3:D35)</f>
        <v>6468.3619999999937</v>
      </c>
      <c r="E36" s="4">
        <f t="shared" si="1"/>
        <v>1934621.8735221003</v>
      </c>
      <c r="F36" s="4">
        <f t="shared" si="1"/>
        <v>176748.366783</v>
      </c>
      <c r="G36" s="4">
        <f t="shared" si="1"/>
        <v>121254.18500000001</v>
      </c>
      <c r="H36" s="4">
        <f t="shared" si="1"/>
        <v>275171.24599999998</v>
      </c>
      <c r="I36" s="4">
        <f t="shared" si="1"/>
        <v>164675.005</v>
      </c>
      <c r="J36" s="4">
        <f t="shared" si="1"/>
        <v>188263.79900000003</v>
      </c>
      <c r="K36" s="4">
        <f t="shared" si="1"/>
        <v>119801.93171380003</v>
      </c>
      <c r="L36" s="4">
        <f t="shared" si="1"/>
        <v>185422.64699999997</v>
      </c>
      <c r="M36" s="4">
        <f t="shared" si="1"/>
        <v>230695.64600000001</v>
      </c>
      <c r="N36" s="4">
        <f t="shared" si="1"/>
        <v>304627.80582840001</v>
      </c>
      <c r="O36" s="4">
        <f t="shared" si="1"/>
        <v>159394.38399999999</v>
      </c>
      <c r="P36" s="4">
        <f t="shared" si="1"/>
        <v>132366.633</v>
      </c>
      <c r="Q36" s="4">
        <f t="shared" si="1"/>
        <v>167750.666</v>
      </c>
      <c r="R36" s="4">
        <f t="shared" si="1"/>
        <v>115642.37940960001</v>
      </c>
      <c r="S36" s="4">
        <f t="shared" si="1"/>
        <v>28800.360477900002</v>
      </c>
      <c r="T36" s="4">
        <f t="shared" si="1"/>
        <v>108790.19021700001</v>
      </c>
      <c r="U36" s="4">
        <f t="shared" si="1"/>
        <v>37289.520286200001</v>
      </c>
      <c r="V36" s="4">
        <f t="shared" si="1"/>
        <v>31972.066171599996</v>
      </c>
      <c r="W36" s="4">
        <f>SUM(W3:W35)</f>
        <v>3980.0625904000003</v>
      </c>
      <c r="X36" s="4">
        <f t="shared" si="1"/>
        <v>913408.76400000008</v>
      </c>
      <c r="Y36" s="4">
        <f t="shared" si="1"/>
        <v>826673.0120000001</v>
      </c>
      <c r="Z36" s="4">
        <f t="shared" si="1"/>
        <v>1175386.4639999999</v>
      </c>
      <c r="AA36" s="4">
        <f t="shared" si="1"/>
        <v>564695.31200000015</v>
      </c>
      <c r="AB36" s="4">
        <f t="shared" si="1"/>
        <v>462297.98</v>
      </c>
      <c r="AC36" s="4">
        <f t="shared" si="1"/>
        <v>670614.69999999984</v>
      </c>
      <c r="AD36" s="4">
        <f t="shared" si="1"/>
        <v>160659.12800000035</v>
      </c>
      <c r="AE36" s="4">
        <f t="shared" si="1"/>
        <v>72174.278000000006</v>
      </c>
      <c r="AF36" s="4">
        <f t="shared" si="1"/>
        <v>96355.684999999823</v>
      </c>
      <c r="AG36" s="4">
        <f t="shared" si="1"/>
        <v>23757.155999999999</v>
      </c>
      <c r="AH36" s="4">
        <f t="shared" si="1"/>
        <v>761603.0070000001</v>
      </c>
      <c r="AI36" s="4">
        <f t="shared" si="1"/>
        <v>761603.0070000001</v>
      </c>
      <c r="AJ36" s="4"/>
    </row>
    <row r="37" spans="1:36" ht="33" customHeight="1">
      <c r="C37" s="7"/>
    </row>
    <row r="38" spans="1:36" ht="33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AC38" s="2"/>
    </row>
    <row r="39" spans="1:36" ht="33" customHeight="1">
      <c r="C39" s="7"/>
    </row>
  </sheetData>
  <mergeCells count="13">
    <mergeCell ref="A36:B36"/>
    <mergeCell ref="A30:A33"/>
    <mergeCell ref="AD1:AG1"/>
    <mergeCell ref="AJ1:AJ2"/>
    <mergeCell ref="A3:A23"/>
    <mergeCell ref="A24:A25"/>
    <mergeCell ref="A26:A28"/>
    <mergeCell ref="A34:A35"/>
    <mergeCell ref="A1:B2"/>
    <mergeCell ref="C1:W1"/>
    <mergeCell ref="X1:Y1"/>
    <mergeCell ref="Z1:AB1"/>
    <mergeCell ref="AH1:A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41"/>
  <sheetViews>
    <sheetView zoomScale="65" zoomScaleNormal="73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18"/>
      <c r="B1" s="19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" t="s">
        <v>2</v>
      </c>
      <c r="Y1" s="13"/>
      <c r="Z1" s="14"/>
      <c r="AA1" s="11" t="s">
        <v>5</v>
      </c>
      <c r="AB1" s="11"/>
      <c r="AC1" s="11"/>
      <c r="AD1" s="12" t="s">
        <v>10</v>
      </c>
      <c r="AE1" s="14"/>
      <c r="AF1" s="12" t="s">
        <v>11</v>
      </c>
      <c r="AG1" s="13"/>
      <c r="AH1" s="13"/>
      <c r="AI1" s="14"/>
      <c r="AJ1" s="11" t="s">
        <v>18</v>
      </c>
      <c r="AK1" s="11"/>
      <c r="AL1" s="11" t="s">
        <v>17</v>
      </c>
    </row>
    <row r="2" spans="1:40" ht="33" customHeight="1">
      <c r="A2" s="20"/>
      <c r="B2" s="21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3</v>
      </c>
      <c r="Y2" s="1" t="s">
        <v>4</v>
      </c>
      <c r="Z2" s="1" t="s">
        <v>57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58</v>
      </c>
      <c r="AF2" s="1" t="s">
        <v>12</v>
      </c>
      <c r="AG2" s="1" t="s">
        <v>13</v>
      </c>
      <c r="AH2" s="1" t="s">
        <v>14</v>
      </c>
      <c r="AI2" s="1" t="s">
        <v>60</v>
      </c>
      <c r="AJ2" s="1" t="s">
        <v>15</v>
      </c>
      <c r="AK2" s="1" t="s">
        <v>16</v>
      </c>
      <c r="AL2" s="11"/>
    </row>
    <row r="3" spans="1:40" ht="33" customHeight="1">
      <c r="A3" s="11" t="s">
        <v>0</v>
      </c>
      <c r="B3" s="1" t="s">
        <v>34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75059.411000000007</v>
      </c>
      <c r="AN3" s="2"/>
    </row>
    <row r="4" spans="1:40" ht="33" customHeight="1">
      <c r="A4" s="11"/>
      <c r="B4" s="1" t="s">
        <v>35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150977.182</v>
      </c>
    </row>
    <row r="5" spans="1:40" ht="33" customHeight="1">
      <c r="A5" s="11"/>
      <c r="B5" s="1" t="s">
        <v>36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2241252.3016307</v>
      </c>
    </row>
    <row r="6" spans="1:40" ht="33" customHeight="1">
      <c r="A6" s="11"/>
      <c r="B6" s="1" t="s">
        <v>37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179126.80124100001</v>
      </c>
    </row>
    <row r="7" spans="1:40" ht="33" customHeight="1">
      <c r="A7" s="11"/>
      <c r="B7" s="1" t="s">
        <v>38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121361.61599999999</v>
      </c>
    </row>
    <row r="8" spans="1:40" ht="33" customHeight="1">
      <c r="A8" s="11"/>
      <c r="B8" s="1" t="s">
        <v>39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275175.86499999999</v>
      </c>
    </row>
    <row r="9" spans="1:40" ht="33" customHeight="1">
      <c r="A9" s="11"/>
      <c r="B9" s="1" t="s">
        <v>40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179806.57399999999</v>
      </c>
    </row>
    <row r="10" spans="1:40" ht="33" customHeight="1">
      <c r="A10" s="11"/>
      <c r="B10" s="1" t="s">
        <v>41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190141.247</v>
      </c>
    </row>
    <row r="11" spans="1:40" ht="33" customHeight="1">
      <c r="A11" s="11"/>
      <c r="B11" s="1" t="s">
        <v>42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124597.65550840001</v>
      </c>
    </row>
    <row r="12" spans="1:40" ht="33" customHeight="1">
      <c r="A12" s="11"/>
      <c r="B12" s="1" t="s">
        <v>43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188464.76500000001</v>
      </c>
    </row>
    <row r="13" spans="1:40" ht="33" customHeight="1">
      <c r="A13" s="11"/>
      <c r="B13" s="1" t="s">
        <v>44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232016.86000000002</v>
      </c>
    </row>
    <row r="14" spans="1:40" ht="33" customHeight="1">
      <c r="A14" s="11"/>
      <c r="B14" s="1" t="s">
        <v>45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338248.21692560002</v>
      </c>
    </row>
    <row r="15" spans="1:40" ht="33" customHeight="1">
      <c r="A15" s="11"/>
      <c r="B15" s="1" t="s">
        <v>46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160046.372</v>
      </c>
    </row>
    <row r="16" spans="1:40" ht="33" customHeight="1">
      <c r="A16" s="11"/>
      <c r="B16" s="1" t="s">
        <v>47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132374.12899999999</v>
      </c>
    </row>
    <row r="17" spans="1:38" ht="33" customHeight="1">
      <c r="A17" s="11"/>
      <c r="B17" s="1" t="s">
        <v>48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167751.88099999999</v>
      </c>
    </row>
    <row r="18" spans="1:38" ht="33" customHeight="1">
      <c r="A18" s="11"/>
      <c r="B18" s="1" t="s">
        <v>49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116722.49395760002</v>
      </c>
    </row>
    <row r="19" spans="1:38" ht="33" customHeight="1">
      <c r="A19" s="11"/>
      <c r="B19" s="1" t="s">
        <v>50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33844.200369300001</v>
      </c>
    </row>
    <row r="20" spans="1:38" ht="33" customHeight="1">
      <c r="A20" s="11"/>
      <c r="B20" s="1" t="s">
        <v>51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110254.13775900002</v>
      </c>
    </row>
    <row r="21" spans="1:38" ht="33" customHeight="1">
      <c r="A21" s="11"/>
      <c r="B21" s="1" t="s">
        <v>52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39883.651491599994</v>
      </c>
    </row>
    <row r="22" spans="1:38" ht="33" customHeight="1">
      <c r="A22" s="11"/>
      <c r="B22" s="1" t="s">
        <v>53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36336.05607440001</v>
      </c>
    </row>
    <row r="23" spans="1:38" ht="33" customHeight="1">
      <c r="A23" s="11"/>
      <c r="B23" s="1" t="s">
        <v>54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4054.3380424000002</v>
      </c>
    </row>
    <row r="24" spans="1:38" ht="33" customHeight="1">
      <c r="A24" s="15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</row>
    <row r="25" spans="1:38" ht="33" customHeight="1">
      <c r="A25" s="16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</row>
    <row r="26" spans="1:38" ht="33" customHeight="1">
      <c r="A26" s="17"/>
      <c r="B26" s="1" t="s">
        <v>57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</row>
    <row r="27" spans="1:38" ht="33" customHeight="1">
      <c r="A27" s="11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</row>
    <row r="28" spans="1:38" ht="33" customHeight="1">
      <c r="A28" s="11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</row>
    <row r="29" spans="1:38" ht="33" customHeight="1">
      <c r="A29" s="11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98638.134000000136</v>
      </c>
      <c r="AC29" s="4"/>
      <c r="AD29" s="6">
        <v>10713.599000000046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</v>
      </c>
    </row>
    <row r="30" spans="1:38" ht="33" customHeight="1">
      <c r="A30" s="15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v>353707.65848870005</v>
      </c>
      <c r="AC30" s="4">
        <v>133634.79999999999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630439.45848869998</v>
      </c>
    </row>
    <row r="31" spans="1:38" ht="33" customHeight="1">
      <c r="A31" s="17"/>
      <c r="B31" s="1" t="s">
        <v>58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40175.241511300002</v>
      </c>
      <c r="AC31" s="4"/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</row>
    <row r="32" spans="1:38" ht="33" customHeight="1">
      <c r="A32" s="15" t="s">
        <v>11</v>
      </c>
      <c r="B32" s="1" t="s">
        <v>12</v>
      </c>
      <c r="C32" s="4">
        <v>992.26900000000001</v>
      </c>
      <c r="D32" s="4">
        <v>-26.815999999999999</v>
      </c>
      <c r="E32" s="4">
        <v>58307.142289300005</v>
      </c>
      <c r="F32" s="4">
        <v>8266.7734739999996</v>
      </c>
      <c r="G32" s="4">
        <v>2913.6909999999998</v>
      </c>
      <c r="H32" s="4">
        <v>18971.72</v>
      </c>
      <c r="I32" s="4">
        <v>-3629.393</v>
      </c>
      <c r="J32" s="4">
        <v>10098.726000000001</v>
      </c>
      <c r="K32" s="4">
        <v>4092.2453339999997</v>
      </c>
      <c r="L32" s="4">
        <v>7172.223</v>
      </c>
      <c r="M32" s="4">
        <v>33101.688999999998</v>
      </c>
      <c r="N32" s="4">
        <v>4518.8054132000007</v>
      </c>
      <c r="O32" s="4">
        <v>3.4260000000000002</v>
      </c>
      <c r="P32" s="4">
        <v>128.41800000000001</v>
      </c>
      <c r="Q32" s="4">
        <v>177.071</v>
      </c>
      <c r="R32" s="4">
        <v>8924.0489464000002</v>
      </c>
      <c r="S32" s="4">
        <v>512.23571070000003</v>
      </c>
      <c r="T32" s="4">
        <v>5088.2725260000007</v>
      </c>
      <c r="U32" s="4">
        <v>685.98066599999993</v>
      </c>
      <c r="V32" s="4">
        <v>357.94758680000001</v>
      </c>
      <c r="W32" s="4">
        <v>2.6520536000000003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160659.128</v>
      </c>
    </row>
    <row r="33" spans="1:38" ht="33" customHeight="1">
      <c r="A33" s="16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</row>
    <row r="34" spans="1:38" ht="33" customHeight="1">
      <c r="A34" s="16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</row>
    <row r="35" spans="1:38" ht="33" customHeight="1">
      <c r="A35" s="17"/>
      <c r="B35" s="1" t="s">
        <v>61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3" customHeight="1">
      <c r="A36" s="11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</row>
    <row r="37" spans="1:38" ht="33" customHeight="1">
      <c r="A37" s="11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</row>
    <row r="38" spans="1:38" ht="33" customHeight="1">
      <c r="A38" s="11" t="s">
        <v>17</v>
      </c>
      <c r="B38" s="11"/>
      <c r="C38" s="4">
        <f>SUM(C3:C37)</f>
        <v>75059.411000000022</v>
      </c>
      <c r="D38" s="4">
        <f t="shared" ref="D38:AK38" si="1">SUM(D3:D37)</f>
        <v>150977.182</v>
      </c>
      <c r="E38" s="4">
        <f t="shared" si="1"/>
        <v>2241252.3016307</v>
      </c>
      <c r="F38" s="4">
        <f t="shared" si="1"/>
        <v>179126.80124099998</v>
      </c>
      <c r="G38" s="4">
        <f t="shared" si="1"/>
        <v>121361.61600000004</v>
      </c>
      <c r="H38" s="4">
        <f t="shared" si="1"/>
        <v>275175.86499999993</v>
      </c>
      <c r="I38" s="4">
        <f t="shared" si="1"/>
        <v>179806.57399999999</v>
      </c>
      <c r="J38" s="4">
        <f t="shared" si="1"/>
        <v>190141.24699999994</v>
      </c>
      <c r="K38" s="4">
        <f t="shared" si="1"/>
        <v>124597.6555084</v>
      </c>
      <c r="L38" s="4">
        <f t="shared" si="1"/>
        <v>188464.76500000001</v>
      </c>
      <c r="M38" s="4">
        <f t="shared" si="1"/>
        <v>232016.86000000002</v>
      </c>
      <c r="N38" s="4">
        <f t="shared" si="1"/>
        <v>338248.21692560002</v>
      </c>
      <c r="O38" s="4">
        <f t="shared" si="1"/>
        <v>160046.372</v>
      </c>
      <c r="P38" s="4">
        <f t="shared" si="1"/>
        <v>132374.12900000004</v>
      </c>
      <c r="Q38" s="4">
        <f t="shared" si="1"/>
        <v>167751.88099999999</v>
      </c>
      <c r="R38" s="4">
        <f t="shared" si="1"/>
        <v>116722.49395759999</v>
      </c>
      <c r="S38" s="4">
        <f t="shared" si="1"/>
        <v>33844.200369300001</v>
      </c>
      <c r="T38" s="4">
        <f t="shared" si="1"/>
        <v>110254.13775899998</v>
      </c>
      <c r="U38" s="4">
        <f t="shared" si="1"/>
        <v>39883.651491600001</v>
      </c>
      <c r="V38" s="4">
        <f t="shared" si="1"/>
        <v>36336.056074399996</v>
      </c>
      <c r="W38" s="4">
        <f>SUM(W3:W37)</f>
        <v>4054.3380423999988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564695.31200000027</v>
      </c>
      <c r="AC38" s="4">
        <f t="shared" si="1"/>
        <v>462297.98</v>
      </c>
      <c r="AD38" s="4">
        <f t="shared" si="1"/>
        <v>630439.45848869998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41" spans="1:38" ht="33" customHeight="1">
      <c r="C41" s="2"/>
    </row>
  </sheetData>
  <mergeCells count="15">
    <mergeCell ref="AL1:AL2"/>
    <mergeCell ref="A3:A23"/>
    <mergeCell ref="A27:A29"/>
    <mergeCell ref="A36:A37"/>
    <mergeCell ref="AF1:AI1"/>
    <mergeCell ref="A1:B2"/>
    <mergeCell ref="C1:W1"/>
    <mergeCell ref="AA1:AC1"/>
    <mergeCell ref="AJ1:AK1"/>
    <mergeCell ref="A38:B38"/>
    <mergeCell ref="AD1:AE1"/>
    <mergeCell ref="A30:A31"/>
    <mergeCell ref="X1:Z1"/>
    <mergeCell ref="A24:A26"/>
    <mergeCell ref="A32:A3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41"/>
  <sheetViews>
    <sheetView tabSelected="1" zoomScale="85" zoomScaleNormal="85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G24" sqref="G24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18"/>
      <c r="B1" s="19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" t="s">
        <v>2</v>
      </c>
      <c r="Y1" s="13"/>
      <c r="Z1" s="14"/>
      <c r="AA1" s="11" t="s">
        <v>5</v>
      </c>
      <c r="AB1" s="11"/>
      <c r="AC1" s="11"/>
      <c r="AD1" s="12" t="s">
        <v>10</v>
      </c>
      <c r="AE1" s="14"/>
      <c r="AF1" s="12" t="s">
        <v>11</v>
      </c>
      <c r="AG1" s="13"/>
      <c r="AH1" s="13"/>
      <c r="AI1" s="14"/>
      <c r="AJ1" s="11" t="s">
        <v>18</v>
      </c>
      <c r="AK1" s="11"/>
      <c r="AL1" s="11" t="s">
        <v>17</v>
      </c>
    </row>
    <row r="2" spans="1:40" ht="33" customHeight="1">
      <c r="A2" s="20"/>
      <c r="B2" s="21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3</v>
      </c>
      <c r="Y2" s="1" t="s">
        <v>4</v>
      </c>
      <c r="Z2" s="1" t="s">
        <v>57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58</v>
      </c>
      <c r="AF2" s="1" t="s">
        <v>12</v>
      </c>
      <c r="AG2" s="1" t="s">
        <v>13</v>
      </c>
      <c r="AH2" s="1" t="s">
        <v>14</v>
      </c>
      <c r="AI2" s="1" t="s">
        <v>60</v>
      </c>
      <c r="AJ2" s="1" t="s">
        <v>15</v>
      </c>
      <c r="AK2" s="1" t="s">
        <v>16</v>
      </c>
      <c r="AL2" s="11"/>
    </row>
    <row r="3" spans="1:40" ht="33" customHeight="1">
      <c r="A3" s="11" t="s">
        <v>0</v>
      </c>
      <c r="B3" s="1" t="s">
        <v>34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66692.468000000008</v>
      </c>
      <c r="AM3" s="2"/>
      <c r="AN3" s="2"/>
    </row>
    <row r="4" spans="1:40" ht="33" customHeight="1">
      <c r="A4" s="11"/>
      <c r="B4" s="1" t="s">
        <v>35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6468.3620000000001</v>
      </c>
    </row>
    <row r="5" spans="1:40" ht="33" customHeight="1">
      <c r="A5" s="11"/>
      <c r="B5" s="1" t="s">
        <v>36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1934621.8735221003</v>
      </c>
    </row>
    <row r="6" spans="1:40" ht="33" customHeight="1">
      <c r="A6" s="11"/>
      <c r="B6" s="1" t="s">
        <v>37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176748.366783</v>
      </c>
    </row>
    <row r="7" spans="1:40" ht="33" customHeight="1">
      <c r="A7" s="11"/>
      <c r="B7" s="1" t="s">
        <v>38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121254.18500000001</v>
      </c>
    </row>
    <row r="8" spans="1:40" ht="33" customHeight="1">
      <c r="A8" s="11"/>
      <c r="B8" s="1" t="s">
        <v>39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275171.24600000004</v>
      </c>
    </row>
    <row r="9" spans="1:40" ht="33" customHeight="1">
      <c r="A9" s="11"/>
      <c r="B9" s="1" t="s">
        <v>40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164675.005</v>
      </c>
    </row>
    <row r="10" spans="1:40" ht="33" customHeight="1">
      <c r="A10" s="11"/>
      <c r="B10" s="1" t="s">
        <v>41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188263.79900000003</v>
      </c>
    </row>
    <row r="11" spans="1:40" ht="33" customHeight="1">
      <c r="A11" s="11"/>
      <c r="B11" s="1" t="s">
        <v>42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119801.93171380002</v>
      </c>
    </row>
    <row r="12" spans="1:40" ht="33" customHeight="1">
      <c r="A12" s="11"/>
      <c r="B12" s="1" t="s">
        <v>43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185422.64699999997</v>
      </c>
    </row>
    <row r="13" spans="1:40" ht="33" customHeight="1">
      <c r="A13" s="11"/>
      <c r="B13" s="1" t="s">
        <v>44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230695.64600000001</v>
      </c>
    </row>
    <row r="14" spans="1:40" ht="33" customHeight="1">
      <c r="A14" s="11"/>
      <c r="B14" s="1" t="s">
        <v>45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304627.80582840001</v>
      </c>
    </row>
    <row r="15" spans="1:40" ht="33" customHeight="1">
      <c r="A15" s="11"/>
      <c r="B15" s="1" t="s">
        <v>46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159394.38399999999</v>
      </c>
    </row>
    <row r="16" spans="1:40" ht="33" customHeight="1">
      <c r="A16" s="11"/>
      <c r="B16" s="1" t="s">
        <v>47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132366.633</v>
      </c>
    </row>
    <row r="17" spans="1:38" ht="33" customHeight="1">
      <c r="A17" s="11"/>
      <c r="B17" s="1" t="s">
        <v>48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167750.666</v>
      </c>
    </row>
    <row r="18" spans="1:38" ht="33" customHeight="1">
      <c r="A18" s="11"/>
      <c r="B18" s="1" t="s">
        <v>49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115642.37940960001</v>
      </c>
    </row>
    <row r="19" spans="1:38" ht="33" customHeight="1">
      <c r="A19" s="11"/>
      <c r="B19" s="1" t="s">
        <v>50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28800.360477899994</v>
      </c>
    </row>
    <row r="20" spans="1:38" ht="33" customHeight="1">
      <c r="A20" s="11"/>
      <c r="B20" s="1" t="s">
        <v>51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108790.19021700001</v>
      </c>
    </row>
    <row r="21" spans="1:38" ht="33" customHeight="1">
      <c r="A21" s="11"/>
      <c r="B21" s="1" t="s">
        <v>52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37289.520286200001</v>
      </c>
    </row>
    <row r="22" spans="1:38" ht="33" customHeight="1">
      <c r="A22" s="11"/>
      <c r="B22" s="1" t="s">
        <v>53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31972.066171599996</v>
      </c>
    </row>
    <row r="23" spans="1:38" ht="33" customHeight="1">
      <c r="A23" s="11"/>
      <c r="B23" s="1" t="s">
        <v>54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3980.0625904000003</v>
      </c>
    </row>
    <row r="24" spans="1:38" ht="33" customHeight="1">
      <c r="A24" s="15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</row>
    <row r="25" spans="1:38" ht="33" customHeight="1">
      <c r="A25" s="16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</row>
    <row r="26" spans="1:38" ht="33" customHeight="1">
      <c r="A26" s="17"/>
      <c r="B26" s="1" t="s">
        <v>57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</row>
    <row r="27" spans="1:38" ht="33" customHeight="1">
      <c r="A27" s="11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</row>
    <row r="28" spans="1:38" ht="33" customHeight="1">
      <c r="A28" s="11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</row>
    <row r="29" spans="1:38" ht="33" customHeight="1">
      <c r="A29" s="11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98638.134000000136</v>
      </c>
      <c r="AC29" s="4"/>
      <c r="AD29" s="6">
        <v>10713.599000000046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</v>
      </c>
    </row>
    <row r="30" spans="1:38" ht="33" customHeight="1">
      <c r="A30" s="15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v>353707.65848870005</v>
      </c>
      <c r="AC30" s="4">
        <v>133634.79999999999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630439.45848869998</v>
      </c>
    </row>
    <row r="31" spans="1:38" ht="33" customHeight="1">
      <c r="A31" s="17"/>
      <c r="B31" s="1" t="s">
        <v>58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40175.241511300002</v>
      </c>
      <c r="AC31" s="4"/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</row>
    <row r="32" spans="1:38" ht="33" customHeight="1">
      <c r="A32" s="15" t="s">
        <v>11</v>
      </c>
      <c r="B32" s="1" t="s">
        <v>12</v>
      </c>
      <c r="C32" s="6">
        <v>-5348.0299999999988</v>
      </c>
      <c r="D32" s="6">
        <v>-144511.804</v>
      </c>
      <c r="E32" s="6">
        <v>140251.24995610025</v>
      </c>
      <c r="F32" s="6">
        <v>11493.956590999995</v>
      </c>
      <c r="G32" s="6">
        <v>42286.777000000002</v>
      </c>
      <c r="H32" s="6">
        <v>28997.324000000051</v>
      </c>
      <c r="I32" s="6">
        <v>9952.8429999999935</v>
      </c>
      <c r="J32" s="6">
        <v>17144.445999999996</v>
      </c>
      <c r="K32" s="6">
        <v>8234.9001144000358</v>
      </c>
      <c r="L32" s="6">
        <v>9481.4509999999718</v>
      </c>
      <c r="M32" s="6">
        <v>32963.459000000003</v>
      </c>
      <c r="N32" s="6">
        <v>-20122.886003599968</v>
      </c>
      <c r="O32" s="6">
        <v>4424.1549999999988</v>
      </c>
      <c r="P32" s="6">
        <v>1591.7249999999913</v>
      </c>
      <c r="Q32" s="6">
        <v>9051.3360000000102</v>
      </c>
      <c r="R32" s="6">
        <v>10893.087884799999</v>
      </c>
      <c r="S32" s="6">
        <v>-1388.9079560999999</v>
      </c>
      <c r="T32" s="6">
        <v>7074.6324090000126</v>
      </c>
      <c r="U32" s="6">
        <v>1151.6948856000017</v>
      </c>
      <c r="V32" s="6">
        <v>-2956.682996399999</v>
      </c>
      <c r="W32" s="6">
        <v>-5.5988847999992686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160659.12800000035</v>
      </c>
    </row>
    <row r="33" spans="1:38" ht="33" customHeight="1">
      <c r="A33" s="16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</row>
    <row r="34" spans="1:38" ht="33" customHeight="1">
      <c r="A34" s="16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</row>
    <row r="35" spans="1:38" ht="33" customHeight="1">
      <c r="A35" s="17"/>
      <c r="B35" s="1" t="s">
        <v>61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 t="shared" si="0"/>
        <v>23757.156000000003</v>
      </c>
    </row>
    <row r="36" spans="1:38" ht="33" customHeight="1">
      <c r="A36" s="11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</row>
    <row r="37" spans="1:38" ht="33" customHeight="1">
      <c r="A37" s="11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</row>
    <row r="38" spans="1:38" ht="33" customHeight="1">
      <c r="A38" s="11" t="s">
        <v>17</v>
      </c>
      <c r="B38" s="11"/>
      <c r="C38" s="4">
        <f>SUM(C3:C37)</f>
        <v>66692.468000000008</v>
      </c>
      <c r="D38" s="4">
        <f t="shared" ref="D38:AK38" si="1">SUM(D3:D37)</f>
        <v>6468.3619999999937</v>
      </c>
      <c r="E38" s="4">
        <f t="shared" si="1"/>
        <v>1934621.8735221003</v>
      </c>
      <c r="F38" s="4">
        <f t="shared" si="1"/>
        <v>176748.366783</v>
      </c>
      <c r="G38" s="4">
        <f t="shared" si="1"/>
        <v>121254.18500000001</v>
      </c>
      <c r="H38" s="4">
        <f t="shared" si="1"/>
        <v>275171.24599999998</v>
      </c>
      <c r="I38" s="4">
        <f t="shared" si="1"/>
        <v>164675.005</v>
      </c>
      <c r="J38" s="4">
        <f t="shared" si="1"/>
        <v>188263.79900000003</v>
      </c>
      <c r="K38" s="4">
        <f t="shared" si="1"/>
        <v>119801.93171380003</v>
      </c>
      <c r="L38" s="4">
        <f t="shared" si="1"/>
        <v>185422.64699999997</v>
      </c>
      <c r="M38" s="4">
        <f t="shared" si="1"/>
        <v>230695.64600000001</v>
      </c>
      <c r="N38" s="4">
        <f t="shared" si="1"/>
        <v>304627.80582840001</v>
      </c>
      <c r="O38" s="4">
        <f t="shared" si="1"/>
        <v>159394.38399999999</v>
      </c>
      <c r="P38" s="4">
        <f t="shared" si="1"/>
        <v>132366.633</v>
      </c>
      <c r="Q38" s="4">
        <f t="shared" si="1"/>
        <v>167750.666</v>
      </c>
      <c r="R38" s="4">
        <f t="shared" si="1"/>
        <v>115642.37940960001</v>
      </c>
      <c r="S38" s="4">
        <f t="shared" si="1"/>
        <v>28800.360477900002</v>
      </c>
      <c r="T38" s="4">
        <f t="shared" si="1"/>
        <v>108790.19021700001</v>
      </c>
      <c r="U38" s="4">
        <f t="shared" si="1"/>
        <v>37289.520286200001</v>
      </c>
      <c r="V38" s="4">
        <f t="shared" si="1"/>
        <v>31972.066171599996</v>
      </c>
      <c r="W38" s="4">
        <f>SUM(W3:W37)</f>
        <v>3980.0625904000003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564695.31200000027</v>
      </c>
      <c r="AC38" s="4">
        <f t="shared" si="1"/>
        <v>462297.98</v>
      </c>
      <c r="AD38" s="4">
        <f t="shared" si="1"/>
        <v>630439.45848869998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39" spans="1:38" ht="33" customHeight="1">
      <c r="D39" s="2"/>
    </row>
    <row r="40" spans="1:38" ht="33" customHeight="1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38" ht="33" customHeight="1">
      <c r="C41" s="2"/>
    </row>
  </sheetData>
  <mergeCells count="15">
    <mergeCell ref="A32:A35"/>
    <mergeCell ref="A36:A37"/>
    <mergeCell ref="A38:B38"/>
    <mergeCell ref="AJ1:AK1"/>
    <mergeCell ref="AL1:AL2"/>
    <mergeCell ref="A3:A23"/>
    <mergeCell ref="A24:A26"/>
    <mergeCell ref="A27:A29"/>
    <mergeCell ref="A30:A31"/>
    <mergeCell ref="A1:B2"/>
    <mergeCell ref="C1:W1"/>
    <mergeCell ref="X1:Z1"/>
    <mergeCell ref="AA1:AC1"/>
    <mergeCell ref="AD1:AE1"/>
    <mergeCell ref="A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설명표</vt:lpstr>
      <vt:lpstr>거시 사회계정행렬</vt:lpstr>
      <vt:lpstr>거시 사회계정행렬 (국산)</vt:lpstr>
      <vt:lpstr>미시 사회계정행렬</vt:lpstr>
      <vt:lpstr>미시 사회계정행렬 (국산)</vt:lpstr>
      <vt:lpstr>미시 사회계정행렬 (최종)</vt:lpstr>
      <vt:lpstr>미시 사회계정행렬 (최종 국산)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2022-08-30T07:03:06Z</dcterms:created>
  <dcterms:modified xsi:type="dcterms:W3CDTF">2022-09-02T12:07:43Z</dcterms:modified>
</cp:coreProperties>
</file>