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S18" i="1" l="1"/>
  <c r="T18" i="1" s="1"/>
  <c r="T12" i="1"/>
  <c r="T13" i="1"/>
  <c r="T27" i="1"/>
  <c r="T29" i="1"/>
  <c r="T30" i="1"/>
  <c r="T32" i="1"/>
  <c r="T33" i="1"/>
  <c r="S3" i="1"/>
  <c r="T3" i="1" s="1"/>
  <c r="S4" i="1"/>
  <c r="T4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S13" i="1"/>
  <c r="S14" i="1"/>
  <c r="T14" i="1" s="1"/>
  <c r="S15" i="1"/>
  <c r="T15" i="1" s="1"/>
  <c r="S16" i="1"/>
  <c r="T16" i="1" s="1"/>
  <c r="S17" i="1"/>
  <c r="T17" i="1" s="1"/>
  <c r="S21" i="1"/>
  <c r="T21" i="1" s="1"/>
  <c r="S24" i="1"/>
  <c r="T24" i="1" s="1"/>
  <c r="S25" i="1"/>
  <c r="T25" i="1" s="1"/>
  <c r="S26" i="1"/>
  <c r="T26" i="1" s="1"/>
  <c r="S27" i="1"/>
  <c r="S28" i="1"/>
  <c r="T28" i="1" s="1"/>
  <c r="S29" i="1"/>
  <c r="S30" i="1"/>
  <c r="S31" i="1"/>
  <c r="T31" i="1" s="1"/>
  <c r="S32" i="1"/>
  <c r="S33" i="1"/>
  <c r="S2" i="1"/>
  <c r="T2" i="1" s="1"/>
  <c r="D23" i="1"/>
  <c r="P23" i="1"/>
  <c r="Q23" i="1"/>
  <c r="R23" i="1"/>
  <c r="S23" i="1" s="1"/>
  <c r="V23" i="1"/>
  <c r="AH23" i="1"/>
  <c r="AL23" i="1"/>
  <c r="C22" i="1"/>
  <c r="C23" i="1" s="1"/>
  <c r="D22" i="1"/>
  <c r="E22" i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Q22" i="1"/>
  <c r="R22" i="1"/>
  <c r="S22" i="1" s="1"/>
  <c r="U22" i="1"/>
  <c r="U23" i="1" s="1"/>
  <c r="V22" i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I22" i="1"/>
  <c r="AI23" i="1" s="1"/>
  <c r="AJ22" i="1"/>
  <c r="AJ23" i="1" s="1"/>
  <c r="AK22" i="1"/>
  <c r="AK23" i="1" s="1"/>
  <c r="AL22" i="1"/>
  <c r="AM22" i="1"/>
  <c r="AM23" i="1" s="1"/>
  <c r="AN22" i="1"/>
  <c r="AN23" i="1" s="1"/>
  <c r="B22" i="1"/>
  <c r="B23" i="1" s="1"/>
  <c r="D20" i="1"/>
  <c r="D5" i="1" s="1"/>
  <c r="V20" i="1"/>
  <c r="V5" i="1" s="1"/>
  <c r="W20" i="1"/>
  <c r="W5" i="1" s="1"/>
  <c r="AL20" i="1"/>
  <c r="AL5" i="1" s="1"/>
  <c r="AM20" i="1"/>
  <c r="AM5" i="1" s="1"/>
  <c r="C19" i="1"/>
  <c r="C20" i="1" s="1"/>
  <c r="C5" i="1" s="1"/>
  <c r="D19" i="1"/>
  <c r="E19" i="1"/>
  <c r="E20" i="1" s="1"/>
  <c r="E5" i="1" s="1"/>
  <c r="F19" i="1"/>
  <c r="F20" i="1" s="1"/>
  <c r="F5" i="1" s="1"/>
  <c r="G19" i="1"/>
  <c r="G20" i="1" s="1"/>
  <c r="G5" i="1" s="1"/>
  <c r="H19" i="1"/>
  <c r="H20" i="1" s="1"/>
  <c r="H5" i="1" s="1"/>
  <c r="I19" i="1"/>
  <c r="I20" i="1" s="1"/>
  <c r="I5" i="1" s="1"/>
  <c r="J19" i="1"/>
  <c r="J20" i="1" s="1"/>
  <c r="J5" i="1" s="1"/>
  <c r="K19" i="1"/>
  <c r="K20" i="1" s="1"/>
  <c r="K5" i="1" s="1"/>
  <c r="L19" i="1"/>
  <c r="L20" i="1" s="1"/>
  <c r="L5" i="1" s="1"/>
  <c r="M19" i="1"/>
  <c r="M20" i="1" s="1"/>
  <c r="M5" i="1" s="1"/>
  <c r="N19" i="1"/>
  <c r="N20" i="1" s="1"/>
  <c r="N5" i="1" s="1"/>
  <c r="O19" i="1"/>
  <c r="O20" i="1" s="1"/>
  <c r="O5" i="1" s="1"/>
  <c r="P19" i="1"/>
  <c r="P20" i="1" s="1"/>
  <c r="P5" i="1" s="1"/>
  <c r="Q19" i="1"/>
  <c r="Q20" i="1" s="1"/>
  <c r="Q5" i="1" s="1"/>
  <c r="R19" i="1"/>
  <c r="R20" i="1" s="1"/>
  <c r="U19" i="1"/>
  <c r="U20" i="1" s="1"/>
  <c r="U5" i="1" s="1"/>
  <c r="V19" i="1"/>
  <c r="W19" i="1"/>
  <c r="X19" i="1"/>
  <c r="X20" i="1" s="1"/>
  <c r="X5" i="1" s="1"/>
  <c r="Y19" i="1"/>
  <c r="Y20" i="1" s="1"/>
  <c r="Y5" i="1" s="1"/>
  <c r="Z19" i="1"/>
  <c r="Z20" i="1" s="1"/>
  <c r="Z5" i="1" s="1"/>
  <c r="AA19" i="1"/>
  <c r="AA20" i="1" s="1"/>
  <c r="AA5" i="1" s="1"/>
  <c r="AB19" i="1"/>
  <c r="AB20" i="1" s="1"/>
  <c r="AB5" i="1" s="1"/>
  <c r="AC19" i="1"/>
  <c r="AC20" i="1" s="1"/>
  <c r="AC5" i="1" s="1"/>
  <c r="AD19" i="1"/>
  <c r="AD20" i="1" s="1"/>
  <c r="AD5" i="1" s="1"/>
  <c r="AE19" i="1"/>
  <c r="AE20" i="1" s="1"/>
  <c r="AE5" i="1" s="1"/>
  <c r="AF19" i="1"/>
  <c r="AF20" i="1" s="1"/>
  <c r="AF5" i="1" s="1"/>
  <c r="AG19" i="1"/>
  <c r="AG20" i="1" s="1"/>
  <c r="AG5" i="1" s="1"/>
  <c r="AH19" i="1"/>
  <c r="AH20" i="1" s="1"/>
  <c r="AH5" i="1" s="1"/>
  <c r="AI19" i="1"/>
  <c r="AI20" i="1" s="1"/>
  <c r="AI5" i="1" s="1"/>
  <c r="AJ19" i="1"/>
  <c r="AJ20" i="1" s="1"/>
  <c r="AJ5" i="1" s="1"/>
  <c r="AK19" i="1"/>
  <c r="AK20" i="1" s="1"/>
  <c r="AK5" i="1" s="1"/>
  <c r="AL19" i="1"/>
  <c r="AM19" i="1"/>
  <c r="AN19" i="1"/>
  <c r="AN20" i="1" s="1"/>
  <c r="AN5" i="1" s="1"/>
  <c r="B19" i="1"/>
  <c r="B20" i="1" s="1"/>
  <c r="B5" i="1" s="1"/>
  <c r="R5" i="1" l="1"/>
  <c r="S20" i="1"/>
  <c r="T20" i="1" s="1"/>
  <c r="S19" i="1"/>
  <c r="T19" i="1" s="1"/>
  <c r="T23" i="1"/>
  <c r="T22" i="1"/>
  <c r="S5" i="1" l="1"/>
  <c r="T5" i="1"/>
</calcChain>
</file>

<file path=xl/sharedStrings.xml><?xml version="1.0" encoding="utf-8"?>
<sst xmlns="http://schemas.openxmlformats.org/spreadsheetml/2006/main" count="72" uniqueCount="50">
  <si>
    <t>농림어업</t>
  </si>
  <si>
    <t>광업</t>
  </si>
  <si>
    <t>제조업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</si>
  <si>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</si>
  <si>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</si>
  <si>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</si>
  <si>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</si>
  <si>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</si>
  <si>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</si>
  <si>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</si>
  <si>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</si>
  <si>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</si>
  <si>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</si>
  <si>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</si>
  <si>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</si>
  <si>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</si>
  <si>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</si>
  <si>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</si>
  <si>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</si>
  <si>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</si>
  <si>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중간수요계</t>
  </si>
  <si>
    <t>민간소비지출
(가계 및 가계봉사
비영리단체)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</si>
  <si>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</si>
  <si>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</si>
  <si>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</si>
  <si>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</si>
  <si>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</si>
  <si>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</si>
  <si>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</si>
  <si>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</si>
  <si>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</si>
  <si>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수입</t>
  </si>
  <si>
    <t>생산물세(수입)</t>
  </si>
  <si>
    <t>수입계</t>
  </si>
  <si>
    <t>도소매마진</t>
  </si>
  <si>
    <t>화물운임</t>
  </si>
  <si>
    <t xml:space="preserve">총공급계
</t>
  </si>
  <si>
    <t>중간투입계</t>
  </si>
  <si>
    <t>피용자보수</t>
  </si>
  <si>
    <t>영업잉여</t>
  </si>
  <si>
    <t>고정자본소모</t>
  </si>
  <si>
    <t>생산세(보조금공제)</t>
  </si>
  <si>
    <t>부가가치계</t>
  </si>
  <si>
    <t>총투입계</t>
  </si>
  <si>
    <t>공간정보 관련 제조업</t>
    <phoneticPr fontId="2" type="noConversion"/>
  </si>
  <si>
    <t>비 공간정보관련 제조업</t>
    <phoneticPr fontId="2" type="noConversion"/>
  </si>
  <si>
    <t>제조업 + 비공간정보제조업</t>
    <phoneticPr fontId="2" type="noConversion"/>
  </si>
  <si>
    <t>비공간정보도매업</t>
    <phoneticPr fontId="2" type="noConversion"/>
  </si>
  <si>
    <t>비공간정보 관련 도매업</t>
    <phoneticPr fontId="2" type="noConversion"/>
  </si>
  <si>
    <t>Sheet1!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</si>
</sst>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0" fontId="5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A8" workbookViewId="0">
      <selection activeCell="A21" sqref="A21"/>
    </sheetView>
  </sheetViews>
  <sheetFormatPr defaultRowHeight="16.5" x14ac:dyDescent="0.3"/>
  <cols>
    <col min="1" max="1" width="34.75" bestFit="1" customWidth="1"/>
    <col min="2" max="2" width="10.25" bestFit="1" customWidth="1"/>
    <col min="3" max="3" width="8.625" bestFit="1" customWidth="1"/>
    <col min="4" max="4" width="11.75" bestFit="1" customWidth="1"/>
    <col min="5" max="5" width="27.75" bestFit="1" customWidth="1"/>
    <col min="6" max="7" width="10.625" bestFit="1" customWidth="1"/>
    <col min="8" max="8" width="16.875" bestFit="1" customWidth="1"/>
    <col min="9" max="10" width="14.75" bestFit="1" customWidth="1"/>
    <col min="11" max="11" width="16.875" bestFit="1" customWidth="1"/>
    <col min="12" max="12" width="13.375" bestFit="1" customWidth="1"/>
    <col min="13" max="13" width="30.625" bestFit="1" customWidth="1"/>
    <col min="14" max="14" width="13.375" bestFit="1" customWidth="1"/>
    <col min="15" max="15" width="27.25" bestFit="1" customWidth="1"/>
    <col min="16" max="18" width="21" bestFit="1" customWidth="1"/>
    <col min="19" max="20" width="21" customWidth="1"/>
    <col min="21" max="21" width="34.875" bestFit="1" customWidth="1"/>
    <col min="22" max="22" width="27.25" bestFit="1" customWidth="1"/>
    <col min="23" max="23" width="26.625" bestFit="1" customWidth="1"/>
    <col min="24" max="24" width="12.375" bestFit="1" customWidth="1"/>
    <col min="25" max="25" width="41.125" bestFit="1" customWidth="1"/>
    <col min="26" max="26" width="13.375" bestFit="1" customWidth="1"/>
    <col min="27" max="28" width="17.625" bestFit="1" customWidth="1"/>
    <col min="29" max="29" width="9.375" bestFit="1" customWidth="1"/>
    <col min="30" max="30" width="13.375" bestFit="1" customWidth="1"/>
    <col min="31" max="31" width="11.25" bestFit="1" customWidth="1"/>
    <col min="32" max="32" width="11.75" bestFit="1" customWidth="1"/>
    <col min="33" max="34" width="12.375" bestFit="1" customWidth="1"/>
    <col min="35" max="35" width="11.25" bestFit="1" customWidth="1"/>
    <col min="36" max="36" width="14.75" bestFit="1" customWidth="1"/>
    <col min="37" max="37" width="11.25" bestFit="1" customWidth="1"/>
    <col min="38" max="38" width="11.375" bestFit="1" customWidth="1"/>
    <col min="39" max="39" width="9.375" bestFit="1" customWidth="1"/>
    <col min="40" max="40" width="12.375" bestFit="1" customWidth="1"/>
  </cols>
  <sheetData>
    <row r="1" spans="1:4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16</v>
      </c>
      <c r="T1" s="5" t="s">
        <v>48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</row>
    <row r="2" spans="1:40" x14ac:dyDescent="0.3">
      <c r="A2" s="1" t="s">
        <v>0</v>
      </c>
      <c r="B2">
        <v>3118727</v>
      </c>
      <c r="C2">
        <v>5103</v>
      </c>
      <c r="D2">
        <v>36800751</v>
      </c>
      <c r="E2">
        <v>10875</v>
      </c>
      <c r="F2">
        <v>506188</v>
      </c>
      <c r="G2">
        <v>23738</v>
      </c>
      <c r="H2">
        <v>9578473</v>
      </c>
      <c r="I2">
        <v>17988</v>
      </c>
      <c r="J2">
        <v>42948</v>
      </c>
      <c r="K2">
        <v>8524</v>
      </c>
      <c r="L2">
        <v>123687</v>
      </c>
      <c r="M2">
        <v>291131</v>
      </c>
      <c r="N2">
        <v>87103</v>
      </c>
      <c r="O2">
        <v>1186081</v>
      </c>
      <c r="P2">
        <v>216838</v>
      </c>
      <c r="Q2">
        <v>3433</v>
      </c>
      <c r="R2">
        <v>93698</v>
      </c>
      <c r="S2" s="3">
        <f>R2*0.528</f>
        <v>49472.544000000002</v>
      </c>
      <c r="T2" s="3">
        <f>R2-S2</f>
        <v>44225.455999999998</v>
      </c>
      <c r="U2">
        <v>9597</v>
      </c>
      <c r="V2">
        <v>41282</v>
      </c>
      <c r="W2">
        <v>6920</v>
      </c>
      <c r="X2">
        <v>52173085</v>
      </c>
      <c r="Y2">
        <v>17056936</v>
      </c>
      <c r="AA2">
        <v>434515</v>
      </c>
      <c r="AB2">
        <v>14144</v>
      </c>
      <c r="AC2">
        <v>1682655</v>
      </c>
      <c r="AE2">
        <v>778098</v>
      </c>
      <c r="AF2">
        <v>19966348</v>
      </c>
      <c r="AG2">
        <v>72139433</v>
      </c>
      <c r="AH2">
        <v>60308207</v>
      </c>
      <c r="AI2">
        <v>11236409</v>
      </c>
      <c r="AJ2">
        <v>594817</v>
      </c>
      <c r="AK2">
        <v>11831226</v>
      </c>
      <c r="AN2">
        <v>72139433</v>
      </c>
    </row>
    <row r="3" spans="1:40" x14ac:dyDescent="0.3">
      <c r="A3" s="1" t="s">
        <v>1</v>
      </c>
      <c r="B3">
        <v>1011</v>
      </c>
      <c r="C3">
        <v>2001</v>
      </c>
      <c r="D3">
        <v>73242607</v>
      </c>
      <c r="E3">
        <v>26096460</v>
      </c>
      <c r="F3">
        <v>303825</v>
      </c>
      <c r="G3">
        <v>0</v>
      </c>
      <c r="H3">
        <v>4774</v>
      </c>
      <c r="I3">
        <v>0</v>
      </c>
      <c r="J3">
        <v>0</v>
      </c>
      <c r="K3">
        <v>117</v>
      </c>
      <c r="L3">
        <v>19821</v>
      </c>
      <c r="M3">
        <v>6761</v>
      </c>
      <c r="N3">
        <v>136</v>
      </c>
      <c r="O3">
        <v>5642</v>
      </c>
      <c r="P3">
        <v>1947</v>
      </c>
      <c r="Q3">
        <v>0</v>
      </c>
      <c r="R3">
        <v>0</v>
      </c>
      <c r="S3" s="3">
        <f t="shared" ref="S3:S33" si="0">R3*0.528</f>
        <v>0</v>
      </c>
      <c r="T3" s="3">
        <f t="shared" ref="T3:T33" si="1">R3-S3</f>
        <v>0</v>
      </c>
      <c r="U3">
        <v>0</v>
      </c>
      <c r="V3">
        <v>1238</v>
      </c>
      <c r="W3">
        <v>0</v>
      </c>
      <c r="X3">
        <v>99686340</v>
      </c>
      <c r="Y3">
        <v>13492</v>
      </c>
      <c r="AC3">
        <v>-1089056</v>
      </c>
      <c r="AE3">
        <v>97601</v>
      </c>
      <c r="AF3">
        <v>-977963</v>
      </c>
      <c r="AG3">
        <v>98708377</v>
      </c>
      <c r="AH3">
        <v>4527367</v>
      </c>
      <c r="AI3">
        <v>89997877</v>
      </c>
      <c r="AJ3">
        <v>4183133</v>
      </c>
      <c r="AK3">
        <v>94181010</v>
      </c>
      <c r="AN3">
        <v>98708377</v>
      </c>
    </row>
    <row r="4" spans="1:40" x14ac:dyDescent="0.3">
      <c r="A4" s="1" t="s">
        <v>2</v>
      </c>
      <c r="B4">
        <v>17047076</v>
      </c>
      <c r="C4">
        <v>639255</v>
      </c>
      <c r="D4">
        <v>798666070</v>
      </c>
      <c r="E4">
        <v>11447797</v>
      </c>
      <c r="F4">
        <v>95157728</v>
      </c>
      <c r="G4">
        <v>35677586</v>
      </c>
      <c r="H4">
        <v>49712535</v>
      </c>
      <c r="I4">
        <v>4515880</v>
      </c>
      <c r="J4">
        <v>3276595</v>
      </c>
      <c r="K4">
        <v>2827088</v>
      </c>
      <c r="L4">
        <v>24228745</v>
      </c>
      <c r="M4">
        <v>7721295</v>
      </c>
      <c r="N4">
        <v>7581405</v>
      </c>
      <c r="O4">
        <v>31168436</v>
      </c>
      <c r="P4">
        <v>21951246</v>
      </c>
      <c r="Q4">
        <v>9844219</v>
      </c>
      <c r="R4">
        <v>17466191</v>
      </c>
      <c r="S4" s="3">
        <f t="shared" si="0"/>
        <v>9222148.8480000012</v>
      </c>
      <c r="T4" s="3">
        <f t="shared" si="1"/>
        <v>8244042.1519999988</v>
      </c>
      <c r="U4">
        <v>5336609</v>
      </c>
      <c r="V4">
        <v>3892942</v>
      </c>
      <c r="W4">
        <v>290344</v>
      </c>
      <c r="X4">
        <v>1148449042</v>
      </c>
      <c r="Y4">
        <v>188259763</v>
      </c>
      <c r="AA4">
        <v>117139736</v>
      </c>
      <c r="AB4">
        <v>13516590</v>
      </c>
      <c r="AC4">
        <v>3750126</v>
      </c>
      <c r="AD4">
        <v>1452642</v>
      </c>
      <c r="AE4">
        <v>586324883</v>
      </c>
      <c r="AF4">
        <v>910443740</v>
      </c>
      <c r="AG4">
        <v>2058892782</v>
      </c>
      <c r="AH4">
        <v>1669553984</v>
      </c>
      <c r="AI4">
        <v>373146473</v>
      </c>
      <c r="AJ4">
        <v>16192325</v>
      </c>
      <c r="AK4">
        <v>389338798</v>
      </c>
      <c r="AN4">
        <v>2058892782</v>
      </c>
    </row>
    <row r="5" spans="1:40" x14ac:dyDescent="0.3">
      <c r="A5" s="1" t="s">
        <v>46</v>
      </c>
      <c r="B5" s="4">
        <f>B4+B20</f>
        <v>17068120.147999998</v>
      </c>
      <c r="C5" s="4">
        <f>C4+C20</f>
        <v>640595.71799999999</v>
      </c>
      <c r="D5" s="4">
        <f>D4+D20</f>
        <v>802886488.64199996</v>
      </c>
      <c r="E5" s="4">
        <f>E4+E20</f>
        <v>11601351.039999999</v>
      </c>
      <c r="F5" s="4">
        <f>F4+F20</f>
        <v>95425998.620000005</v>
      </c>
      <c r="G5" s="4">
        <f>G4+G20</f>
        <v>35865879.134000003</v>
      </c>
      <c r="H5" s="4">
        <f>H4+H20</f>
        <v>49768879.758000001</v>
      </c>
      <c r="I5" s="4">
        <f>I4+I20</f>
        <v>4684517.0080000004</v>
      </c>
      <c r="J5" s="4">
        <f>J4+J20</f>
        <v>3918728.8420000002</v>
      </c>
      <c r="K5" s="4">
        <f>K4+K20</f>
        <v>2869546.406</v>
      </c>
      <c r="L5" s="4">
        <f>L4+L20</f>
        <v>25236763.456</v>
      </c>
      <c r="M5" s="4">
        <f>M4+M20</f>
        <v>8087290.8660000004</v>
      </c>
      <c r="N5" s="4">
        <f>N4+N20</f>
        <v>7972252.5480000004</v>
      </c>
      <c r="O5" s="4">
        <f>O4+O20</f>
        <v>31385411.563999999</v>
      </c>
      <c r="P5" s="4">
        <f>P4+P20</f>
        <v>22300627.649999999</v>
      </c>
      <c r="Q5" s="4">
        <f>Q4+Q20</f>
        <v>11561219.733999999</v>
      </c>
      <c r="R5" s="4">
        <f>R4+R20</f>
        <v>17857259.300000001</v>
      </c>
      <c r="S5" s="3">
        <f t="shared" si="0"/>
        <v>9428632.9104000013</v>
      </c>
      <c r="T5" s="3">
        <f t="shared" si="1"/>
        <v>8428626.3895999994</v>
      </c>
      <c r="U5" s="4">
        <f>U4+U20</f>
        <v>5697102.71</v>
      </c>
      <c r="V5" s="4">
        <f>V4+V20</f>
        <v>4713889.3420000002</v>
      </c>
      <c r="W5" s="4">
        <f>W4+W20</f>
        <v>323259.26199999999</v>
      </c>
      <c r="X5" s="4">
        <f>X4+X20</f>
        <v>1159865181.7479999</v>
      </c>
      <c r="Y5" s="4">
        <f>Y4+Y20</f>
        <v>188612398.99000001</v>
      </c>
      <c r="Z5" s="4">
        <f>Z4+Z20</f>
        <v>0</v>
      </c>
      <c r="AA5" s="4">
        <f>AA4+AA20</f>
        <v>119920738.598</v>
      </c>
      <c r="AB5" s="4">
        <f>AB4+AB20</f>
        <v>13978458.372</v>
      </c>
      <c r="AC5" s="4">
        <f>AC4+AC20</f>
        <v>3834200.1</v>
      </c>
      <c r="AD5" s="4">
        <f>AD4+AD20</f>
        <v>1452642</v>
      </c>
      <c r="AE5" s="4">
        <f>AE4+AE20</f>
        <v>589213448.76199996</v>
      </c>
      <c r="AF5" s="4">
        <f>AF4+AF20</f>
        <v>917011886.82200003</v>
      </c>
      <c r="AG5" s="4">
        <f>AG4+AG20</f>
        <v>2076877068.5699999</v>
      </c>
      <c r="AH5" s="4">
        <f>AH4+AH20</f>
        <v>1681850501.5580001</v>
      </c>
      <c r="AI5" s="4">
        <f>AI4+AI20</f>
        <v>378605831.58200002</v>
      </c>
      <c r="AJ5" s="4">
        <f>AJ4+AJ20</f>
        <v>16420735.43</v>
      </c>
      <c r="AK5" s="4">
        <f>AK4+AK20</f>
        <v>395026567.01200002</v>
      </c>
      <c r="AL5" s="4">
        <f>AL4+AL20</f>
        <v>0</v>
      </c>
      <c r="AM5" s="4">
        <f>AM4+AM20</f>
        <v>0</v>
      </c>
      <c r="AN5" s="4">
        <f>AN4+AN20</f>
        <v>2076877068.5699999</v>
      </c>
    </row>
    <row r="6" spans="1:40" x14ac:dyDescent="0.3">
      <c r="A6" s="1" t="s">
        <v>3</v>
      </c>
      <c r="B6">
        <v>889542</v>
      </c>
      <c r="C6">
        <v>113300</v>
      </c>
      <c r="D6">
        <v>36705218</v>
      </c>
      <c r="E6">
        <v>13165648</v>
      </c>
      <c r="F6">
        <v>1028862</v>
      </c>
      <c r="G6">
        <v>2206492</v>
      </c>
      <c r="H6">
        <v>4015217</v>
      </c>
      <c r="I6">
        <v>1157160</v>
      </c>
      <c r="J6">
        <v>1374907</v>
      </c>
      <c r="K6">
        <v>2496856</v>
      </c>
      <c r="L6">
        <v>6912671</v>
      </c>
      <c r="M6">
        <v>1789382</v>
      </c>
      <c r="N6">
        <v>3806810</v>
      </c>
      <c r="O6">
        <v>3678891</v>
      </c>
      <c r="P6">
        <v>2332016</v>
      </c>
      <c r="Q6">
        <v>295602</v>
      </c>
      <c r="R6">
        <v>3817054</v>
      </c>
      <c r="S6" s="3">
        <f t="shared" si="0"/>
        <v>2015404.5120000001</v>
      </c>
      <c r="T6" s="3">
        <f t="shared" si="1"/>
        <v>1801649.4879999999</v>
      </c>
      <c r="U6">
        <v>360300</v>
      </c>
      <c r="V6">
        <v>1147237</v>
      </c>
      <c r="W6">
        <v>49948</v>
      </c>
      <c r="X6">
        <v>87343113</v>
      </c>
      <c r="Y6">
        <v>20540687</v>
      </c>
      <c r="Z6">
        <v>1175569</v>
      </c>
      <c r="AE6">
        <v>516818</v>
      </c>
      <c r="AF6">
        <v>22233074</v>
      </c>
      <c r="AG6">
        <v>109576187</v>
      </c>
      <c r="AH6">
        <v>109425224</v>
      </c>
      <c r="AI6">
        <v>150963</v>
      </c>
      <c r="AK6">
        <v>150963</v>
      </c>
      <c r="AN6">
        <v>109576187</v>
      </c>
    </row>
    <row r="7" spans="1:40" x14ac:dyDescent="0.3">
      <c r="A7" s="1" t="s">
        <v>4</v>
      </c>
      <c r="B7">
        <v>82843</v>
      </c>
      <c r="C7">
        <v>16241</v>
      </c>
      <c r="D7">
        <v>1144302</v>
      </c>
      <c r="E7">
        <v>452647</v>
      </c>
      <c r="F7">
        <v>81590</v>
      </c>
      <c r="G7">
        <v>207885</v>
      </c>
      <c r="H7">
        <v>267258</v>
      </c>
      <c r="I7">
        <v>193028</v>
      </c>
      <c r="J7">
        <v>88660</v>
      </c>
      <c r="K7">
        <v>7971994</v>
      </c>
      <c r="L7">
        <v>483340</v>
      </c>
      <c r="M7">
        <v>793459</v>
      </c>
      <c r="N7">
        <v>177839</v>
      </c>
      <c r="O7">
        <v>81701</v>
      </c>
      <c r="P7">
        <v>185523</v>
      </c>
      <c r="Q7">
        <v>19697</v>
      </c>
      <c r="R7">
        <v>286317</v>
      </c>
      <c r="S7" s="3">
        <f t="shared" si="0"/>
        <v>151175.37600000002</v>
      </c>
      <c r="T7" s="3">
        <f t="shared" si="1"/>
        <v>135141.62399999998</v>
      </c>
      <c r="U7">
        <v>83467</v>
      </c>
      <c r="V7">
        <v>161594</v>
      </c>
      <c r="W7">
        <v>3554</v>
      </c>
      <c r="X7">
        <v>12782939</v>
      </c>
      <c r="AA7">
        <v>182648999</v>
      </c>
      <c r="AB7">
        <v>51231406</v>
      </c>
      <c r="AC7">
        <v>249723</v>
      </c>
      <c r="AE7">
        <v>248092</v>
      </c>
      <c r="AF7">
        <v>234378220</v>
      </c>
      <c r="AG7">
        <v>247161159</v>
      </c>
      <c r="AH7">
        <v>247122823</v>
      </c>
      <c r="AI7">
        <v>38336</v>
      </c>
      <c r="AK7">
        <v>38336</v>
      </c>
      <c r="AN7">
        <v>247161159</v>
      </c>
    </row>
    <row r="8" spans="1:40" x14ac:dyDescent="0.3">
      <c r="A8" s="1" t="s">
        <v>5</v>
      </c>
      <c r="B8">
        <v>840344</v>
      </c>
      <c r="C8">
        <v>610765</v>
      </c>
      <c r="D8">
        <v>43133643</v>
      </c>
      <c r="E8">
        <v>1507030</v>
      </c>
      <c r="F8">
        <v>2082150</v>
      </c>
      <c r="G8">
        <v>22635374</v>
      </c>
      <c r="H8">
        <v>859382</v>
      </c>
      <c r="I8">
        <v>706203</v>
      </c>
      <c r="J8">
        <v>780735</v>
      </c>
      <c r="K8">
        <v>502939</v>
      </c>
      <c r="L8">
        <v>3595854</v>
      </c>
      <c r="M8">
        <v>2298324</v>
      </c>
      <c r="N8">
        <v>437898</v>
      </c>
      <c r="O8">
        <v>485678</v>
      </c>
      <c r="P8">
        <v>1016189</v>
      </c>
      <c r="Q8">
        <v>675804</v>
      </c>
      <c r="R8">
        <v>18111967</v>
      </c>
      <c r="S8" s="3">
        <f t="shared" si="0"/>
        <v>9563118.5760000013</v>
      </c>
      <c r="T8" s="3">
        <f t="shared" si="1"/>
        <v>8548848.4239999987</v>
      </c>
      <c r="U8">
        <v>1563366</v>
      </c>
      <c r="V8">
        <v>1411860</v>
      </c>
      <c r="W8">
        <v>67805</v>
      </c>
      <c r="X8">
        <v>103323310</v>
      </c>
      <c r="Y8">
        <v>26191482</v>
      </c>
      <c r="AA8">
        <v>260318</v>
      </c>
      <c r="AB8">
        <v>61991</v>
      </c>
      <c r="AC8">
        <v>82013</v>
      </c>
      <c r="AD8">
        <v>7561</v>
      </c>
      <c r="AE8">
        <v>32232484</v>
      </c>
      <c r="AF8">
        <v>58835849</v>
      </c>
      <c r="AG8">
        <v>162159159</v>
      </c>
      <c r="AH8">
        <v>141342491</v>
      </c>
      <c r="AI8">
        <v>20816668</v>
      </c>
      <c r="AK8">
        <v>20816668</v>
      </c>
      <c r="AN8">
        <v>162159159</v>
      </c>
    </row>
    <row r="9" spans="1:40" x14ac:dyDescent="0.3">
      <c r="A9" s="1" t="s">
        <v>6</v>
      </c>
      <c r="B9">
        <v>531979</v>
      </c>
      <c r="C9">
        <v>87822</v>
      </c>
      <c r="D9">
        <v>10569126</v>
      </c>
      <c r="E9">
        <v>674119</v>
      </c>
      <c r="F9">
        <v>983359</v>
      </c>
      <c r="G9">
        <v>2102644</v>
      </c>
      <c r="H9">
        <v>1317314</v>
      </c>
      <c r="I9">
        <v>1220090</v>
      </c>
      <c r="J9">
        <v>3994806</v>
      </c>
      <c r="K9">
        <v>1277606</v>
      </c>
      <c r="L9">
        <v>8125392</v>
      </c>
      <c r="M9">
        <v>2589286</v>
      </c>
      <c r="N9">
        <v>6937976</v>
      </c>
      <c r="O9">
        <v>4398134</v>
      </c>
      <c r="P9">
        <v>4144786</v>
      </c>
      <c r="Q9">
        <v>268773</v>
      </c>
      <c r="R9">
        <v>10198894</v>
      </c>
      <c r="S9" s="3">
        <f t="shared" si="0"/>
        <v>5385016.0320000006</v>
      </c>
      <c r="T9" s="3">
        <f t="shared" si="1"/>
        <v>4813877.9679999994</v>
      </c>
      <c r="U9">
        <v>1065455</v>
      </c>
      <c r="V9">
        <v>1768242</v>
      </c>
      <c r="W9">
        <v>801422</v>
      </c>
      <c r="X9">
        <v>63057225</v>
      </c>
      <c r="Y9">
        <v>89325154</v>
      </c>
      <c r="AE9">
        <v>8480423</v>
      </c>
      <c r="AF9">
        <v>97805577</v>
      </c>
      <c r="AG9">
        <v>160862802</v>
      </c>
      <c r="AH9">
        <v>144181721</v>
      </c>
      <c r="AI9">
        <v>16681081</v>
      </c>
      <c r="AK9">
        <v>16681081</v>
      </c>
      <c r="AN9">
        <v>160862802</v>
      </c>
    </row>
    <row r="10" spans="1:40" x14ac:dyDescent="0.3">
      <c r="A10" s="1" t="s">
        <v>7</v>
      </c>
      <c r="B10">
        <v>153580</v>
      </c>
      <c r="C10">
        <v>11933</v>
      </c>
      <c r="D10">
        <v>2516398</v>
      </c>
      <c r="E10">
        <v>199338</v>
      </c>
      <c r="F10">
        <v>282868</v>
      </c>
      <c r="G10">
        <v>1043799</v>
      </c>
      <c r="H10">
        <v>973249</v>
      </c>
      <c r="I10">
        <v>8070621</v>
      </c>
      <c r="J10">
        <v>3581182</v>
      </c>
      <c r="K10">
        <v>545120</v>
      </c>
      <c r="L10">
        <v>9015062</v>
      </c>
      <c r="M10">
        <v>1199873</v>
      </c>
      <c r="N10">
        <v>1782094</v>
      </c>
      <c r="O10">
        <v>251254</v>
      </c>
      <c r="P10">
        <v>1701347</v>
      </c>
      <c r="Q10">
        <v>57218</v>
      </c>
      <c r="R10">
        <v>8647520</v>
      </c>
      <c r="S10" s="3">
        <f t="shared" si="0"/>
        <v>4565890.5600000005</v>
      </c>
      <c r="T10" s="3">
        <f t="shared" si="1"/>
        <v>4081629.4399999995</v>
      </c>
      <c r="U10">
        <v>1543975</v>
      </c>
      <c r="V10">
        <v>631636</v>
      </c>
      <c r="W10">
        <v>136253</v>
      </c>
      <c r="X10">
        <v>42344320</v>
      </c>
      <c r="Y10">
        <v>28711514</v>
      </c>
      <c r="AA10">
        <v>1648500</v>
      </c>
      <c r="AE10">
        <v>2619596</v>
      </c>
      <c r="AF10">
        <v>32979610</v>
      </c>
      <c r="AG10">
        <v>75323930</v>
      </c>
      <c r="AH10">
        <v>73202238</v>
      </c>
      <c r="AI10">
        <v>2121392</v>
      </c>
      <c r="AJ10">
        <v>300</v>
      </c>
      <c r="AK10">
        <v>2121692</v>
      </c>
      <c r="AN10">
        <v>75323930</v>
      </c>
    </row>
    <row r="11" spans="1:40" x14ac:dyDescent="0.3">
      <c r="A11" s="1" t="s">
        <v>8</v>
      </c>
      <c r="B11">
        <v>991832</v>
      </c>
      <c r="C11">
        <v>167934</v>
      </c>
      <c r="D11">
        <v>17208982</v>
      </c>
      <c r="E11">
        <v>2083958</v>
      </c>
      <c r="F11">
        <v>4742964</v>
      </c>
      <c r="G11">
        <v>2160204</v>
      </c>
      <c r="H11">
        <v>2263886</v>
      </c>
      <c r="I11">
        <v>961784</v>
      </c>
      <c r="J11">
        <v>24808520</v>
      </c>
      <c r="K11">
        <v>16394953</v>
      </c>
      <c r="L11">
        <v>3940890</v>
      </c>
      <c r="M11">
        <v>4405416</v>
      </c>
      <c r="N11">
        <v>1545780</v>
      </c>
      <c r="O11">
        <v>2418860</v>
      </c>
      <c r="P11">
        <v>1644521</v>
      </c>
      <c r="Q11">
        <v>364419</v>
      </c>
      <c r="R11">
        <v>7063362</v>
      </c>
      <c r="S11" s="3">
        <f t="shared" si="0"/>
        <v>3729455.1360000004</v>
      </c>
      <c r="T11" s="3">
        <f t="shared" si="1"/>
        <v>3333906.8639999996</v>
      </c>
      <c r="U11">
        <v>788443</v>
      </c>
      <c r="V11">
        <v>462686</v>
      </c>
      <c r="W11">
        <v>123546</v>
      </c>
      <c r="X11">
        <v>94542940</v>
      </c>
      <c r="Y11">
        <v>65904691</v>
      </c>
      <c r="AE11">
        <v>3025177</v>
      </c>
      <c r="AF11">
        <v>68929868</v>
      </c>
      <c r="AG11">
        <v>163472808</v>
      </c>
      <c r="AH11">
        <v>160116914</v>
      </c>
      <c r="AI11">
        <v>3355894</v>
      </c>
      <c r="AK11">
        <v>3355894</v>
      </c>
      <c r="AN11">
        <v>163472808</v>
      </c>
    </row>
    <row r="12" spans="1:40" x14ac:dyDescent="0.3">
      <c r="A12" s="1" t="s">
        <v>9</v>
      </c>
      <c r="B12">
        <v>51048</v>
      </c>
      <c r="C12">
        <v>6942</v>
      </c>
      <c r="D12">
        <v>3462472</v>
      </c>
      <c r="E12">
        <v>485344</v>
      </c>
      <c r="F12">
        <v>670185</v>
      </c>
      <c r="G12">
        <v>1212116</v>
      </c>
      <c r="H12">
        <v>7193018</v>
      </c>
      <c r="I12">
        <v>688541</v>
      </c>
      <c r="J12">
        <v>6090373</v>
      </c>
      <c r="K12">
        <v>5702771</v>
      </c>
      <c r="L12">
        <v>5759314</v>
      </c>
      <c r="M12">
        <v>1172630</v>
      </c>
      <c r="N12">
        <v>1909149</v>
      </c>
      <c r="O12">
        <v>2523437</v>
      </c>
      <c r="P12">
        <v>1764510</v>
      </c>
      <c r="Q12">
        <v>86211</v>
      </c>
      <c r="R12">
        <v>14009557</v>
      </c>
      <c r="S12" s="3">
        <f t="shared" si="0"/>
        <v>7397046.0959999999</v>
      </c>
      <c r="T12" s="3">
        <f t="shared" si="1"/>
        <v>6612510.9040000001</v>
      </c>
      <c r="U12">
        <v>809379</v>
      </c>
      <c r="V12">
        <v>715136</v>
      </c>
      <c r="W12">
        <v>173802</v>
      </c>
      <c r="X12">
        <v>54485935</v>
      </c>
      <c r="Y12">
        <v>118756056</v>
      </c>
      <c r="AA12">
        <v>30420740</v>
      </c>
      <c r="AB12">
        <v>20103</v>
      </c>
      <c r="AE12">
        <v>360538</v>
      </c>
      <c r="AF12">
        <v>149557437</v>
      </c>
      <c r="AG12">
        <v>204043372</v>
      </c>
      <c r="AH12">
        <v>202371587</v>
      </c>
      <c r="AI12">
        <v>1671785</v>
      </c>
      <c r="AK12">
        <v>1671785</v>
      </c>
      <c r="AN12">
        <v>204043372</v>
      </c>
    </row>
    <row r="13" spans="1:40" x14ac:dyDescent="0.3">
      <c r="A13" s="1" t="s">
        <v>10</v>
      </c>
      <c r="B13">
        <v>960197</v>
      </c>
      <c r="C13">
        <v>274678</v>
      </c>
      <c r="D13">
        <v>49157774</v>
      </c>
      <c r="E13">
        <v>3189644</v>
      </c>
      <c r="F13">
        <v>8989270</v>
      </c>
      <c r="G13">
        <v>10458956</v>
      </c>
      <c r="H13">
        <v>3309844</v>
      </c>
      <c r="I13">
        <v>7624825</v>
      </c>
      <c r="J13">
        <v>12207023</v>
      </c>
      <c r="K13">
        <v>9184233</v>
      </c>
      <c r="L13">
        <v>20230280</v>
      </c>
      <c r="M13">
        <v>4491905</v>
      </c>
      <c r="N13">
        <v>3841842</v>
      </c>
      <c r="O13">
        <v>1678501</v>
      </c>
      <c r="P13">
        <v>3770112</v>
      </c>
      <c r="Q13">
        <v>525700</v>
      </c>
      <c r="R13">
        <v>20250081</v>
      </c>
      <c r="S13" s="3">
        <f t="shared" si="0"/>
        <v>10692042.768000001</v>
      </c>
      <c r="T13" s="3">
        <f t="shared" si="1"/>
        <v>9558038.2319999989</v>
      </c>
      <c r="U13">
        <v>4114566</v>
      </c>
      <c r="V13">
        <v>2469483</v>
      </c>
      <c r="W13">
        <v>179620</v>
      </c>
      <c r="X13">
        <v>166908534</v>
      </c>
      <c r="Y13">
        <v>6974990</v>
      </c>
      <c r="AA13">
        <v>50965949</v>
      </c>
      <c r="AB13">
        <v>900445</v>
      </c>
      <c r="AE13">
        <v>23693177</v>
      </c>
      <c r="AF13">
        <v>82534561</v>
      </c>
      <c r="AG13">
        <v>249443095</v>
      </c>
      <c r="AH13">
        <v>224144196</v>
      </c>
      <c r="AI13">
        <v>25298899</v>
      </c>
      <c r="AK13">
        <v>25298899</v>
      </c>
      <c r="AN13">
        <v>249443095</v>
      </c>
    </row>
    <row r="14" spans="1:40" x14ac:dyDescent="0.3">
      <c r="A14" s="1" t="s">
        <v>11</v>
      </c>
      <c r="B14">
        <v>103559</v>
      </c>
      <c r="C14">
        <v>0</v>
      </c>
      <c r="D14">
        <v>0</v>
      </c>
      <c r="E14">
        <v>0</v>
      </c>
      <c r="F14">
        <v>0</v>
      </c>
      <c r="G14">
        <v>746496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2996505</v>
      </c>
      <c r="Q14">
        <v>0</v>
      </c>
      <c r="R14">
        <v>0</v>
      </c>
      <c r="S14" s="3">
        <f t="shared" si="0"/>
        <v>0</v>
      </c>
      <c r="T14" s="3">
        <f t="shared" si="1"/>
        <v>0</v>
      </c>
      <c r="U14">
        <v>0</v>
      </c>
      <c r="V14">
        <v>0</v>
      </c>
      <c r="W14">
        <v>0</v>
      </c>
      <c r="X14">
        <v>3846560</v>
      </c>
      <c r="Y14">
        <v>1802861</v>
      </c>
      <c r="Z14">
        <v>128391098</v>
      </c>
      <c r="AE14">
        <v>31947</v>
      </c>
      <c r="AF14">
        <v>130225906</v>
      </c>
      <c r="AG14">
        <v>134072466</v>
      </c>
      <c r="AH14">
        <v>133283786</v>
      </c>
      <c r="AI14">
        <v>788680</v>
      </c>
      <c r="AK14">
        <v>788680</v>
      </c>
      <c r="AN14">
        <v>134072466</v>
      </c>
    </row>
    <row r="15" spans="1:40" x14ac:dyDescent="0.3">
      <c r="A15" s="1" t="s">
        <v>12</v>
      </c>
      <c r="B15">
        <v>3281</v>
      </c>
      <c r="C15">
        <v>870</v>
      </c>
      <c r="D15">
        <v>711661</v>
      </c>
      <c r="E15">
        <v>35544</v>
      </c>
      <c r="F15">
        <v>56802</v>
      </c>
      <c r="G15">
        <v>56602</v>
      </c>
      <c r="H15">
        <v>69339</v>
      </c>
      <c r="I15">
        <v>67679</v>
      </c>
      <c r="J15">
        <v>305290</v>
      </c>
      <c r="K15">
        <v>82398</v>
      </c>
      <c r="L15">
        <v>270460</v>
      </c>
      <c r="M15">
        <v>5004</v>
      </c>
      <c r="N15">
        <v>55423</v>
      </c>
      <c r="O15">
        <v>13056</v>
      </c>
      <c r="P15">
        <v>78390</v>
      </c>
      <c r="Q15">
        <v>11028</v>
      </c>
      <c r="R15">
        <v>627728</v>
      </c>
      <c r="S15" s="3">
        <f t="shared" si="0"/>
        <v>331440.38400000002</v>
      </c>
      <c r="T15" s="3">
        <f t="shared" si="1"/>
        <v>296287.61599999998</v>
      </c>
      <c r="U15">
        <v>26479</v>
      </c>
      <c r="V15">
        <v>47213</v>
      </c>
      <c r="W15">
        <v>8804</v>
      </c>
      <c r="X15">
        <v>2533051</v>
      </c>
      <c r="Y15">
        <v>57549316</v>
      </c>
      <c r="Z15">
        <v>59827971</v>
      </c>
      <c r="AE15">
        <v>201337</v>
      </c>
      <c r="AF15">
        <v>117578624</v>
      </c>
      <c r="AG15">
        <v>120111675</v>
      </c>
      <c r="AH15">
        <v>117820197</v>
      </c>
      <c r="AI15">
        <v>2291478</v>
      </c>
      <c r="AK15">
        <v>2291478</v>
      </c>
      <c r="AN15">
        <v>120111675</v>
      </c>
    </row>
    <row r="16" spans="1:40" x14ac:dyDescent="0.3">
      <c r="A16" s="1" t="s">
        <v>13</v>
      </c>
      <c r="B16">
        <v>98789</v>
      </c>
      <c r="C16">
        <v>9803</v>
      </c>
      <c r="D16">
        <v>1333584</v>
      </c>
      <c r="E16">
        <v>109978</v>
      </c>
      <c r="F16">
        <v>331096</v>
      </c>
      <c r="G16">
        <v>157828</v>
      </c>
      <c r="H16">
        <v>400363</v>
      </c>
      <c r="I16">
        <v>97063</v>
      </c>
      <c r="J16">
        <v>410765</v>
      </c>
      <c r="K16">
        <v>111207</v>
      </c>
      <c r="L16">
        <v>525189</v>
      </c>
      <c r="M16">
        <v>86146</v>
      </c>
      <c r="N16">
        <v>219132</v>
      </c>
      <c r="O16">
        <v>469516</v>
      </c>
      <c r="P16">
        <v>200746</v>
      </c>
      <c r="Q16">
        <v>24923</v>
      </c>
      <c r="R16">
        <v>841972</v>
      </c>
      <c r="S16" s="3">
        <f t="shared" si="0"/>
        <v>444561.21600000001</v>
      </c>
      <c r="T16" s="3">
        <f t="shared" si="1"/>
        <v>397410.78399999999</v>
      </c>
      <c r="U16">
        <v>89902</v>
      </c>
      <c r="V16">
        <v>99806</v>
      </c>
      <c r="W16">
        <v>11286</v>
      </c>
      <c r="X16">
        <v>5629094</v>
      </c>
      <c r="Y16">
        <v>48517973</v>
      </c>
      <c r="Z16">
        <v>74430533</v>
      </c>
      <c r="AE16">
        <v>381237</v>
      </c>
      <c r="AF16">
        <v>123329743</v>
      </c>
      <c r="AG16">
        <v>128958837</v>
      </c>
      <c r="AH16">
        <v>128483931</v>
      </c>
      <c r="AI16">
        <v>474906</v>
      </c>
      <c r="AK16">
        <v>474906</v>
      </c>
      <c r="AN16">
        <v>128958837</v>
      </c>
    </row>
    <row r="17" spans="1:40" x14ac:dyDescent="0.3">
      <c r="A17" s="1" t="s">
        <v>14</v>
      </c>
      <c r="B17">
        <v>458185</v>
      </c>
      <c r="C17">
        <v>52385</v>
      </c>
      <c r="D17">
        <v>5137899</v>
      </c>
      <c r="E17">
        <v>387340</v>
      </c>
      <c r="F17">
        <v>707054</v>
      </c>
      <c r="G17">
        <v>3345284</v>
      </c>
      <c r="H17">
        <v>572986</v>
      </c>
      <c r="I17">
        <v>1230941</v>
      </c>
      <c r="J17">
        <v>863037</v>
      </c>
      <c r="K17">
        <v>590164</v>
      </c>
      <c r="L17">
        <v>2586575</v>
      </c>
      <c r="M17">
        <v>241227</v>
      </c>
      <c r="N17">
        <v>1074917</v>
      </c>
      <c r="O17">
        <v>687341</v>
      </c>
      <c r="P17">
        <v>2113990</v>
      </c>
      <c r="Q17">
        <v>94257</v>
      </c>
      <c r="R17">
        <v>1964566</v>
      </c>
      <c r="S17" s="3">
        <f t="shared" si="0"/>
        <v>1037290.848</v>
      </c>
      <c r="T17" s="3">
        <f t="shared" si="1"/>
        <v>927275.152</v>
      </c>
      <c r="U17">
        <v>669406</v>
      </c>
      <c r="V17">
        <v>325011</v>
      </c>
      <c r="W17">
        <v>91403</v>
      </c>
      <c r="X17">
        <v>23193968</v>
      </c>
      <c r="Y17">
        <v>77208868</v>
      </c>
      <c r="Z17">
        <v>1470046</v>
      </c>
      <c r="AA17">
        <v>490115</v>
      </c>
      <c r="AD17">
        <v>71114</v>
      </c>
      <c r="AE17">
        <v>1611531</v>
      </c>
      <c r="AF17">
        <v>80851674</v>
      </c>
      <c r="AG17">
        <v>104045642</v>
      </c>
      <c r="AH17">
        <v>98244772</v>
      </c>
      <c r="AI17">
        <v>5800827</v>
      </c>
      <c r="AJ17">
        <v>43</v>
      </c>
      <c r="AK17">
        <v>5800870</v>
      </c>
      <c r="AN17">
        <v>104045642</v>
      </c>
    </row>
    <row r="18" spans="1:40" x14ac:dyDescent="0.3">
      <c r="A18" s="1" t="s">
        <v>15</v>
      </c>
      <c r="B18">
        <v>48046</v>
      </c>
      <c r="C18">
        <v>3061</v>
      </c>
      <c r="D18">
        <v>9635659</v>
      </c>
      <c r="E18">
        <v>350580</v>
      </c>
      <c r="F18">
        <v>612490</v>
      </c>
      <c r="G18">
        <v>429893</v>
      </c>
      <c r="H18">
        <v>128641</v>
      </c>
      <c r="I18">
        <v>385016</v>
      </c>
      <c r="J18">
        <v>1466059</v>
      </c>
      <c r="K18">
        <v>96937</v>
      </c>
      <c r="L18">
        <v>2301412</v>
      </c>
      <c r="M18">
        <v>835607</v>
      </c>
      <c r="N18">
        <v>892346</v>
      </c>
      <c r="O18">
        <v>495378</v>
      </c>
      <c r="P18">
        <v>797675</v>
      </c>
      <c r="Q18">
        <v>3920093</v>
      </c>
      <c r="R18">
        <v>892850</v>
      </c>
      <c r="S18" s="3">
        <f t="shared" si="0"/>
        <v>471424.80000000005</v>
      </c>
      <c r="T18" s="3">
        <f t="shared" si="1"/>
        <v>421425.19999999995</v>
      </c>
      <c r="U18">
        <v>823045</v>
      </c>
      <c r="V18">
        <v>1874309</v>
      </c>
      <c r="W18">
        <v>75149</v>
      </c>
      <c r="X18">
        <v>26064246</v>
      </c>
      <c r="Y18">
        <v>805105</v>
      </c>
      <c r="AA18">
        <v>6349321</v>
      </c>
      <c r="AB18">
        <v>1054494</v>
      </c>
      <c r="AC18">
        <v>191950</v>
      </c>
      <c r="AE18">
        <v>6594899</v>
      </c>
      <c r="AF18">
        <v>14995769</v>
      </c>
      <c r="AG18">
        <v>41060015</v>
      </c>
      <c r="AH18">
        <v>28074241</v>
      </c>
      <c r="AI18">
        <v>12464289</v>
      </c>
      <c r="AJ18">
        <v>521485</v>
      </c>
      <c r="AK18">
        <v>12985774</v>
      </c>
      <c r="AN18">
        <v>41060015</v>
      </c>
    </row>
    <row r="19" spans="1:40" s="3" customFormat="1" x14ac:dyDescent="0.3">
      <c r="A19" s="2" t="s">
        <v>44</v>
      </c>
      <c r="B19" s="4">
        <f>B18*0.562</f>
        <v>27001.852000000003</v>
      </c>
      <c r="C19" s="4">
        <f>C18*0.562</f>
        <v>1720.2820000000002</v>
      </c>
      <c r="D19" s="4">
        <f>D18*0.562</f>
        <v>5415240.3580000009</v>
      </c>
      <c r="E19" s="4">
        <f>E18*0.562</f>
        <v>197025.96000000002</v>
      </c>
      <c r="F19" s="4">
        <f>F18*0.562</f>
        <v>344219.38</v>
      </c>
      <c r="G19" s="4">
        <f>G18*0.562</f>
        <v>241599.86600000004</v>
      </c>
      <c r="H19" s="4">
        <f>H18*0.562</f>
        <v>72296.242000000013</v>
      </c>
      <c r="I19" s="4">
        <f>I18*0.562</f>
        <v>216378.99200000003</v>
      </c>
      <c r="J19" s="4">
        <f>J18*0.562</f>
        <v>823925.15800000005</v>
      </c>
      <c r="K19" s="4">
        <f>K18*0.562</f>
        <v>54478.594000000005</v>
      </c>
      <c r="L19" s="4">
        <f>L18*0.562</f>
        <v>1293393.5440000002</v>
      </c>
      <c r="M19" s="4">
        <f>M18*0.562</f>
        <v>469611.13400000002</v>
      </c>
      <c r="N19" s="4">
        <f>N18*0.562</f>
        <v>501498.45200000005</v>
      </c>
      <c r="O19" s="4">
        <f>O18*0.562</f>
        <v>278402.43600000005</v>
      </c>
      <c r="P19" s="4">
        <f>P18*0.562</f>
        <v>448293.35000000003</v>
      </c>
      <c r="Q19" s="4">
        <f>Q18*0.562</f>
        <v>2203092.2660000003</v>
      </c>
      <c r="R19" s="4">
        <f>R18*0.562</f>
        <v>501781.70000000007</v>
      </c>
      <c r="S19" s="3">
        <f t="shared" si="0"/>
        <v>264940.73760000005</v>
      </c>
      <c r="T19" s="3">
        <f t="shared" si="1"/>
        <v>236840.96240000002</v>
      </c>
      <c r="U19" s="4">
        <f>U18*0.562</f>
        <v>462551.29000000004</v>
      </c>
      <c r="V19" s="4">
        <f>V18*0.562</f>
        <v>1053361.6580000001</v>
      </c>
      <c r="W19" s="4">
        <f>W18*0.562</f>
        <v>42233.738000000005</v>
      </c>
      <c r="X19" s="4">
        <f>X18*0.562</f>
        <v>14648106.252000002</v>
      </c>
      <c r="Y19" s="4">
        <f>Y18*0.562</f>
        <v>452469.01000000007</v>
      </c>
      <c r="Z19" s="4">
        <f>Z18*0.562</f>
        <v>0</v>
      </c>
      <c r="AA19" s="4">
        <f>AA18*0.562</f>
        <v>3568318.4020000002</v>
      </c>
      <c r="AB19" s="4">
        <f>AB18*0.562</f>
        <v>592625.62800000003</v>
      </c>
      <c r="AC19" s="4">
        <f>AC18*0.562</f>
        <v>107875.90000000001</v>
      </c>
      <c r="AD19" s="4">
        <f>AD18*0.562</f>
        <v>0</v>
      </c>
      <c r="AE19" s="4">
        <f>AE18*0.562</f>
        <v>3706333.2380000004</v>
      </c>
      <c r="AF19" s="4">
        <f>AF18*0.562</f>
        <v>8427622.1780000012</v>
      </c>
      <c r="AG19" s="4">
        <f>AG18*0.562</f>
        <v>23075728.430000003</v>
      </c>
      <c r="AH19" s="4">
        <f>AH18*0.562</f>
        <v>15777723.442000002</v>
      </c>
      <c r="AI19" s="4">
        <f>AI18*0.562</f>
        <v>7004930.4180000005</v>
      </c>
      <c r="AJ19" s="4">
        <f>AJ18*0.562</f>
        <v>293074.57</v>
      </c>
      <c r="AK19" s="4">
        <f>AK18*0.562</f>
        <v>7298004.9880000008</v>
      </c>
      <c r="AL19" s="4">
        <f>AL18*0.562</f>
        <v>0</v>
      </c>
      <c r="AM19" s="4">
        <f>AM18*0.562</f>
        <v>0</v>
      </c>
      <c r="AN19" s="4">
        <f>AN18*0.562</f>
        <v>23075728.430000003</v>
      </c>
    </row>
    <row r="20" spans="1:40" s="3" customFormat="1" x14ac:dyDescent="0.3">
      <c r="A20" s="2" t="s">
        <v>45</v>
      </c>
      <c r="B20" s="4">
        <f>B18-B19</f>
        <v>21044.147999999997</v>
      </c>
      <c r="C20" s="4">
        <f>C18-C19</f>
        <v>1340.7179999999998</v>
      </c>
      <c r="D20" s="4">
        <f>D18-D19</f>
        <v>4220418.6419999991</v>
      </c>
      <c r="E20" s="4">
        <f>E18-E19</f>
        <v>153554.03999999998</v>
      </c>
      <c r="F20" s="4">
        <f>F18-F19</f>
        <v>268270.62</v>
      </c>
      <c r="G20" s="4">
        <f>G18-G19</f>
        <v>188293.13399999996</v>
      </c>
      <c r="H20" s="4">
        <f>H18-H19</f>
        <v>56344.757999999987</v>
      </c>
      <c r="I20" s="4">
        <f>I18-I19</f>
        <v>168637.00799999997</v>
      </c>
      <c r="J20" s="4">
        <f>J18-J19</f>
        <v>642133.84199999995</v>
      </c>
      <c r="K20" s="4">
        <f>K18-K19</f>
        <v>42458.405999999995</v>
      </c>
      <c r="L20" s="4">
        <f>L18-L19</f>
        <v>1008018.4559999998</v>
      </c>
      <c r="M20" s="4">
        <f>M18-M19</f>
        <v>365995.86599999998</v>
      </c>
      <c r="N20" s="4">
        <f>N18-N19</f>
        <v>390847.54799999995</v>
      </c>
      <c r="O20" s="4">
        <f>O18-O19</f>
        <v>216975.56399999995</v>
      </c>
      <c r="P20" s="4">
        <f>P18-P19</f>
        <v>349381.64999999997</v>
      </c>
      <c r="Q20" s="4">
        <f>Q18-Q19</f>
        <v>1717000.7339999997</v>
      </c>
      <c r="R20" s="4">
        <f>R18-R19</f>
        <v>391068.29999999993</v>
      </c>
      <c r="S20" s="3">
        <f t="shared" si="0"/>
        <v>206484.06239999997</v>
      </c>
      <c r="T20" s="3">
        <f t="shared" si="1"/>
        <v>184584.23759999996</v>
      </c>
      <c r="U20" s="4">
        <f>U18-U19</f>
        <v>360493.70999999996</v>
      </c>
      <c r="V20" s="4">
        <f>V18-V19</f>
        <v>820947.34199999995</v>
      </c>
      <c r="W20" s="4">
        <f>W18-W19</f>
        <v>32915.261999999995</v>
      </c>
      <c r="X20" s="4">
        <f>X18-X19</f>
        <v>11416139.747999998</v>
      </c>
      <c r="Y20" s="4">
        <f>Y18-Y19</f>
        <v>352635.98999999993</v>
      </c>
      <c r="Z20" s="4">
        <f>Z18-Z19</f>
        <v>0</v>
      </c>
      <c r="AA20" s="4">
        <f>AA18-AA19</f>
        <v>2781002.5979999998</v>
      </c>
      <c r="AB20" s="4">
        <f>AB18-AB19</f>
        <v>461868.37199999997</v>
      </c>
      <c r="AC20" s="4">
        <f>AC18-AC19</f>
        <v>84074.099999999991</v>
      </c>
      <c r="AD20" s="4">
        <f>AD18-AD19</f>
        <v>0</v>
      </c>
      <c r="AE20" s="4">
        <f>AE18-AE19</f>
        <v>2888565.7619999996</v>
      </c>
      <c r="AF20" s="4">
        <f>AF18-AF19</f>
        <v>6568146.8219999988</v>
      </c>
      <c r="AG20" s="4">
        <f>AG18-AG19</f>
        <v>17984286.569999997</v>
      </c>
      <c r="AH20" s="4">
        <f>AH18-AH19</f>
        <v>12296517.557999998</v>
      </c>
      <c r="AI20" s="4">
        <f>AI18-AI19</f>
        <v>5459358.5819999995</v>
      </c>
      <c r="AJ20" s="4">
        <f>AJ18-AJ19</f>
        <v>228410.43</v>
      </c>
      <c r="AK20" s="4">
        <f>AK18-AK19</f>
        <v>5687769.0119999992</v>
      </c>
      <c r="AL20" s="4">
        <f>AL18-AL19</f>
        <v>0</v>
      </c>
      <c r="AM20" s="4">
        <f>AM18-AM19</f>
        <v>0</v>
      </c>
      <c r="AN20" s="4">
        <f>AN18-AN19</f>
        <v>17984286.569999997</v>
      </c>
    </row>
    <row r="21" spans="1:40" x14ac:dyDescent="0.3">
      <c r="A21" s="1" t="s">
        <v>16</v>
      </c>
      <c r="B21">
        <v>2409778</v>
      </c>
      <c r="C21">
        <v>59075</v>
      </c>
      <c r="D21">
        <v>67053245</v>
      </c>
      <c r="E21">
        <v>1027637</v>
      </c>
      <c r="F21">
        <v>8400600</v>
      </c>
      <c r="G21">
        <v>2581643</v>
      </c>
      <c r="H21">
        <v>12639142</v>
      </c>
      <c r="I21">
        <v>7190712</v>
      </c>
      <c r="J21">
        <v>965315</v>
      </c>
      <c r="K21">
        <v>530711</v>
      </c>
      <c r="L21">
        <v>4323779</v>
      </c>
      <c r="M21">
        <v>1701573</v>
      </c>
      <c r="N21">
        <v>2065655</v>
      </c>
      <c r="O21">
        <v>10005389</v>
      </c>
      <c r="P21">
        <v>5115559</v>
      </c>
      <c r="Q21">
        <v>1379788</v>
      </c>
      <c r="R21">
        <v>10996236</v>
      </c>
      <c r="S21" s="3">
        <f t="shared" si="0"/>
        <v>5806012.608</v>
      </c>
      <c r="T21" s="3">
        <f t="shared" si="1"/>
        <v>5190223.392</v>
      </c>
      <c r="U21">
        <v>987265</v>
      </c>
      <c r="V21">
        <v>890674</v>
      </c>
      <c r="W21">
        <v>88287</v>
      </c>
      <c r="X21">
        <v>140412063</v>
      </c>
      <c r="Y21">
        <v>82603181</v>
      </c>
      <c r="AA21">
        <v>11006864</v>
      </c>
      <c r="AB21">
        <v>705640</v>
      </c>
      <c r="AC21">
        <v>692242</v>
      </c>
      <c r="AD21">
        <v>313734</v>
      </c>
      <c r="AE21">
        <v>27760587</v>
      </c>
      <c r="AF21">
        <v>123082248</v>
      </c>
      <c r="AG21">
        <v>263494311</v>
      </c>
      <c r="AH21">
        <v>260429193</v>
      </c>
      <c r="AI21">
        <v>3065118</v>
      </c>
      <c r="AK21">
        <v>3065118</v>
      </c>
      <c r="AN21">
        <v>263494311</v>
      </c>
    </row>
    <row r="22" spans="1:40" x14ac:dyDescent="0.3">
      <c r="A22" s="2" t="s">
        <v>16</v>
      </c>
      <c r="B22" s="4">
        <f>B21*0.528</f>
        <v>1272362.784</v>
      </c>
      <c r="C22" s="4">
        <f t="shared" ref="C22:AN22" si="2">C21*0.528</f>
        <v>31191.600000000002</v>
      </c>
      <c r="D22" s="4">
        <f t="shared" si="2"/>
        <v>35404113.359999999</v>
      </c>
      <c r="E22" s="4">
        <f t="shared" si="2"/>
        <v>542592.33600000001</v>
      </c>
      <c r="F22" s="4">
        <f t="shared" si="2"/>
        <v>4435516.8</v>
      </c>
      <c r="G22" s="4">
        <f t="shared" si="2"/>
        <v>1363107.504</v>
      </c>
      <c r="H22" s="4">
        <f t="shared" si="2"/>
        <v>6673466.9760000007</v>
      </c>
      <c r="I22" s="4">
        <f t="shared" si="2"/>
        <v>3796695.9360000002</v>
      </c>
      <c r="J22" s="4">
        <f t="shared" si="2"/>
        <v>509686.32</v>
      </c>
      <c r="K22" s="4">
        <f t="shared" si="2"/>
        <v>280215.408</v>
      </c>
      <c r="L22" s="4">
        <f t="shared" si="2"/>
        <v>2282955.3119999999</v>
      </c>
      <c r="M22" s="4">
        <f t="shared" si="2"/>
        <v>898430.54399999999</v>
      </c>
      <c r="N22" s="4">
        <f t="shared" si="2"/>
        <v>1090665.8400000001</v>
      </c>
      <c r="O22" s="4">
        <f t="shared" si="2"/>
        <v>5282845.392</v>
      </c>
      <c r="P22" s="4">
        <f t="shared" si="2"/>
        <v>2701015.1520000002</v>
      </c>
      <c r="Q22" s="4">
        <f t="shared" si="2"/>
        <v>728528.06400000001</v>
      </c>
      <c r="R22" s="4">
        <f t="shared" si="2"/>
        <v>5806012.608</v>
      </c>
      <c r="S22" s="3">
        <f t="shared" si="0"/>
        <v>3065574.6570240003</v>
      </c>
      <c r="T22" s="3">
        <f t="shared" si="1"/>
        <v>2740437.9509759997</v>
      </c>
      <c r="U22" s="4">
        <f t="shared" si="2"/>
        <v>521275.92000000004</v>
      </c>
      <c r="V22" s="4">
        <f t="shared" si="2"/>
        <v>470275.87200000003</v>
      </c>
      <c r="W22" s="4">
        <f t="shared" si="2"/>
        <v>46615.536</v>
      </c>
      <c r="X22" s="4">
        <f t="shared" si="2"/>
        <v>74137569.263999999</v>
      </c>
      <c r="Y22" s="4">
        <f t="shared" si="2"/>
        <v>43614479.568000004</v>
      </c>
      <c r="Z22" s="4">
        <f t="shared" si="2"/>
        <v>0</v>
      </c>
      <c r="AA22" s="4">
        <f t="shared" si="2"/>
        <v>5811624.1920000007</v>
      </c>
      <c r="AB22" s="4">
        <f t="shared" si="2"/>
        <v>372577.92000000004</v>
      </c>
      <c r="AC22" s="4">
        <f t="shared" si="2"/>
        <v>365503.77600000001</v>
      </c>
      <c r="AD22" s="4">
        <f t="shared" si="2"/>
        <v>165651.552</v>
      </c>
      <c r="AE22" s="4">
        <f t="shared" si="2"/>
        <v>14657589.936000001</v>
      </c>
      <c r="AF22" s="4">
        <f t="shared" si="2"/>
        <v>64987426.944000006</v>
      </c>
      <c r="AG22" s="4">
        <f t="shared" si="2"/>
        <v>139124996.208</v>
      </c>
      <c r="AH22" s="4">
        <f t="shared" si="2"/>
        <v>137506613.90400001</v>
      </c>
      <c r="AI22" s="4">
        <f t="shared" si="2"/>
        <v>1618382.304</v>
      </c>
      <c r="AJ22" s="4">
        <f t="shared" si="2"/>
        <v>0</v>
      </c>
      <c r="AK22" s="4">
        <f t="shared" si="2"/>
        <v>1618382.304</v>
      </c>
      <c r="AL22" s="4">
        <f t="shared" si="2"/>
        <v>0</v>
      </c>
      <c r="AM22" s="4">
        <f t="shared" si="2"/>
        <v>0</v>
      </c>
      <c r="AN22" s="4">
        <f t="shared" si="2"/>
        <v>139124996.208</v>
      </c>
    </row>
    <row r="23" spans="1:40" x14ac:dyDescent="0.3">
      <c r="A23" s="2" t="s">
        <v>47</v>
      </c>
      <c r="B23" s="4">
        <f>B21-B22</f>
        <v>1137415.216</v>
      </c>
      <c r="C23" s="4">
        <f t="shared" ref="C23:AN23" si="3">C21-C22</f>
        <v>27883.399999999998</v>
      </c>
      <c r="D23" s="4">
        <f t="shared" si="3"/>
        <v>31649131.640000001</v>
      </c>
      <c r="E23" s="4">
        <f t="shared" si="3"/>
        <v>485044.66399999999</v>
      </c>
      <c r="F23" s="4">
        <f t="shared" si="3"/>
        <v>3965083.2</v>
      </c>
      <c r="G23" s="4">
        <f t="shared" si="3"/>
        <v>1218535.496</v>
      </c>
      <c r="H23" s="4">
        <f t="shared" si="3"/>
        <v>5965675.0239999993</v>
      </c>
      <c r="I23" s="4">
        <f t="shared" si="3"/>
        <v>3394016.0639999998</v>
      </c>
      <c r="J23" s="4">
        <f t="shared" si="3"/>
        <v>455628.68</v>
      </c>
      <c r="K23" s="4">
        <f t="shared" si="3"/>
        <v>250495.592</v>
      </c>
      <c r="L23" s="4">
        <f t="shared" si="3"/>
        <v>2040823.6880000001</v>
      </c>
      <c r="M23" s="4">
        <f t="shared" si="3"/>
        <v>803142.45600000001</v>
      </c>
      <c r="N23" s="4">
        <f t="shared" si="3"/>
        <v>974989.15999999992</v>
      </c>
      <c r="O23" s="4">
        <f t="shared" si="3"/>
        <v>4722543.608</v>
      </c>
      <c r="P23" s="4">
        <f t="shared" si="3"/>
        <v>2414543.8479999998</v>
      </c>
      <c r="Q23" s="4">
        <f t="shared" si="3"/>
        <v>651259.93599999999</v>
      </c>
      <c r="R23" s="4">
        <f t="shared" si="3"/>
        <v>5190223.392</v>
      </c>
      <c r="S23" s="3">
        <f t="shared" si="0"/>
        <v>2740437.9509760002</v>
      </c>
      <c r="T23" s="3">
        <f t="shared" si="1"/>
        <v>2449785.4410239998</v>
      </c>
      <c r="U23" s="4">
        <f t="shared" si="3"/>
        <v>465989.07999999996</v>
      </c>
      <c r="V23" s="4">
        <f t="shared" si="3"/>
        <v>420398.12799999997</v>
      </c>
      <c r="W23" s="4">
        <f t="shared" si="3"/>
        <v>41671.464</v>
      </c>
      <c r="X23" s="4">
        <f t="shared" si="3"/>
        <v>66274493.736000001</v>
      </c>
      <c r="Y23" s="4">
        <f t="shared" si="3"/>
        <v>38988701.431999996</v>
      </c>
      <c r="Z23" s="4">
        <f t="shared" si="3"/>
        <v>0</v>
      </c>
      <c r="AA23" s="4">
        <f t="shared" si="3"/>
        <v>5195239.8079999993</v>
      </c>
      <c r="AB23" s="4">
        <f t="shared" si="3"/>
        <v>333062.07999999996</v>
      </c>
      <c r="AC23" s="4">
        <f t="shared" si="3"/>
        <v>326738.22399999999</v>
      </c>
      <c r="AD23" s="4">
        <f t="shared" si="3"/>
        <v>148082.448</v>
      </c>
      <c r="AE23" s="4">
        <f t="shared" si="3"/>
        <v>13102997.063999999</v>
      </c>
      <c r="AF23" s="4">
        <f t="shared" si="3"/>
        <v>58094821.055999994</v>
      </c>
      <c r="AG23" s="4">
        <f t="shared" si="3"/>
        <v>124369314.792</v>
      </c>
      <c r="AH23" s="4">
        <f t="shared" si="3"/>
        <v>122922579.09599999</v>
      </c>
      <c r="AI23" s="4">
        <f t="shared" si="3"/>
        <v>1446735.696</v>
      </c>
      <c r="AJ23" s="4">
        <f t="shared" si="3"/>
        <v>0</v>
      </c>
      <c r="AK23" s="4">
        <f t="shared" si="3"/>
        <v>1446735.696</v>
      </c>
      <c r="AL23" s="4">
        <f t="shared" si="3"/>
        <v>0</v>
      </c>
      <c r="AM23" s="4">
        <f t="shared" si="3"/>
        <v>0</v>
      </c>
      <c r="AN23" s="4">
        <f t="shared" si="3"/>
        <v>124369314.792</v>
      </c>
    </row>
    <row r="24" spans="1:40" x14ac:dyDescent="0.3">
      <c r="A24" s="1" t="s">
        <v>17</v>
      </c>
      <c r="B24">
        <v>46747</v>
      </c>
      <c r="C24">
        <v>9577</v>
      </c>
      <c r="D24">
        <v>3406858</v>
      </c>
      <c r="E24">
        <v>257510</v>
      </c>
      <c r="F24">
        <v>246613</v>
      </c>
      <c r="G24">
        <v>791180</v>
      </c>
      <c r="H24">
        <v>233276</v>
      </c>
      <c r="I24">
        <v>2646368</v>
      </c>
      <c r="J24">
        <v>5650965</v>
      </c>
      <c r="K24">
        <v>354559</v>
      </c>
      <c r="L24">
        <v>8274673</v>
      </c>
      <c r="M24">
        <v>1813580</v>
      </c>
      <c r="N24">
        <v>1617980</v>
      </c>
      <c r="O24">
        <v>335226</v>
      </c>
      <c r="P24">
        <v>772462</v>
      </c>
      <c r="Q24">
        <v>88147</v>
      </c>
      <c r="R24">
        <v>2018295</v>
      </c>
      <c r="S24" s="3">
        <f t="shared" si="0"/>
        <v>1065659.76</v>
      </c>
      <c r="T24" s="3">
        <f t="shared" si="1"/>
        <v>952635.24</v>
      </c>
      <c r="U24">
        <v>5678683</v>
      </c>
      <c r="V24">
        <v>888798</v>
      </c>
      <c r="W24">
        <v>84215</v>
      </c>
      <c r="X24">
        <v>35215712</v>
      </c>
      <c r="Y24">
        <v>4046021</v>
      </c>
      <c r="AA24">
        <v>27372923</v>
      </c>
      <c r="AB24">
        <v>265208</v>
      </c>
      <c r="AC24">
        <v>-36940</v>
      </c>
      <c r="AE24">
        <v>4165425</v>
      </c>
      <c r="AF24">
        <v>35812637</v>
      </c>
      <c r="AG24">
        <v>71028349</v>
      </c>
      <c r="AH24">
        <v>67104418</v>
      </c>
      <c r="AI24">
        <v>3923578</v>
      </c>
      <c r="AJ24">
        <v>353</v>
      </c>
      <c r="AK24">
        <v>3923931</v>
      </c>
      <c r="AN24">
        <v>71028349</v>
      </c>
    </row>
    <row r="25" spans="1:40" x14ac:dyDescent="0.3">
      <c r="A25" s="1" t="s">
        <v>18</v>
      </c>
      <c r="B25">
        <v>49118</v>
      </c>
      <c r="C25">
        <v>32399</v>
      </c>
      <c r="D25">
        <v>14185474</v>
      </c>
      <c r="E25">
        <v>717035</v>
      </c>
      <c r="F25">
        <v>16467711</v>
      </c>
      <c r="G25">
        <v>264697</v>
      </c>
      <c r="H25">
        <v>249418</v>
      </c>
      <c r="I25">
        <v>776540</v>
      </c>
      <c r="J25">
        <v>196139</v>
      </c>
      <c r="K25">
        <v>206543</v>
      </c>
      <c r="L25">
        <v>1341628</v>
      </c>
      <c r="M25">
        <v>918795</v>
      </c>
      <c r="N25">
        <v>455164</v>
      </c>
      <c r="O25">
        <v>237191</v>
      </c>
      <c r="P25">
        <v>53953</v>
      </c>
      <c r="Q25">
        <v>382131</v>
      </c>
      <c r="R25">
        <v>533894</v>
      </c>
      <c r="S25" s="3">
        <f t="shared" si="0"/>
        <v>281896.03200000001</v>
      </c>
      <c r="T25" s="3">
        <f t="shared" si="1"/>
        <v>251997.96799999999</v>
      </c>
      <c r="U25">
        <v>538997</v>
      </c>
      <c r="V25">
        <v>2220426</v>
      </c>
      <c r="W25">
        <v>4108</v>
      </c>
      <c r="X25">
        <v>39831361</v>
      </c>
      <c r="Y25">
        <v>536730</v>
      </c>
      <c r="AA25">
        <v>11490432</v>
      </c>
      <c r="AB25">
        <v>9351434</v>
      </c>
      <c r="AE25">
        <v>3628081</v>
      </c>
      <c r="AF25">
        <v>25006677</v>
      </c>
      <c r="AG25">
        <v>64838038</v>
      </c>
      <c r="AH25">
        <v>51447260</v>
      </c>
      <c r="AI25">
        <v>13390778</v>
      </c>
      <c r="AK25">
        <v>13390778</v>
      </c>
      <c r="AN25">
        <v>64838038</v>
      </c>
    </row>
    <row r="26" spans="1:40" x14ac:dyDescent="0.3">
      <c r="A26" s="1" t="s">
        <v>19</v>
      </c>
      <c r="B26">
        <v>27539</v>
      </c>
      <c r="C26">
        <v>3223</v>
      </c>
      <c r="D26">
        <v>852019</v>
      </c>
      <c r="E26">
        <v>54646</v>
      </c>
      <c r="F26">
        <v>89809</v>
      </c>
      <c r="G26">
        <v>243605</v>
      </c>
      <c r="H26">
        <v>95028</v>
      </c>
      <c r="I26">
        <v>71028</v>
      </c>
      <c r="J26">
        <v>471591</v>
      </c>
      <c r="K26">
        <v>58524</v>
      </c>
      <c r="L26">
        <v>564175</v>
      </c>
      <c r="M26">
        <v>135181</v>
      </c>
      <c r="N26">
        <v>516378</v>
      </c>
      <c r="O26">
        <v>68221</v>
      </c>
      <c r="P26">
        <v>111411</v>
      </c>
      <c r="Q26">
        <v>8398</v>
      </c>
      <c r="R26">
        <v>430932</v>
      </c>
      <c r="S26" s="3">
        <f t="shared" si="0"/>
        <v>227532.09600000002</v>
      </c>
      <c r="T26" s="3">
        <f t="shared" si="1"/>
        <v>203399.90399999998</v>
      </c>
      <c r="U26">
        <v>65185</v>
      </c>
      <c r="V26">
        <v>99704</v>
      </c>
      <c r="W26">
        <v>21260</v>
      </c>
      <c r="X26">
        <v>3987857</v>
      </c>
      <c r="AE26">
        <v>178</v>
      </c>
      <c r="AF26">
        <v>178</v>
      </c>
      <c r="AG26">
        <v>3988035</v>
      </c>
      <c r="AH26">
        <v>3913239</v>
      </c>
      <c r="AI26">
        <v>74796</v>
      </c>
      <c r="AK26">
        <v>74796</v>
      </c>
      <c r="AN26">
        <v>3988035</v>
      </c>
    </row>
    <row r="27" spans="1:40" x14ac:dyDescent="0.3">
      <c r="A27" s="1" t="s">
        <v>37</v>
      </c>
      <c r="B27">
        <v>27913221</v>
      </c>
      <c r="C27">
        <v>2106367</v>
      </c>
      <c r="D27">
        <v>1174923742</v>
      </c>
      <c r="E27">
        <v>62253130</v>
      </c>
      <c r="F27">
        <v>141741164</v>
      </c>
      <c r="G27">
        <v>86346022</v>
      </c>
      <c r="H27">
        <v>93883143</v>
      </c>
      <c r="I27">
        <v>37621467</v>
      </c>
      <c r="J27">
        <v>66574910</v>
      </c>
      <c r="K27">
        <v>48943244</v>
      </c>
      <c r="L27">
        <v>102622947</v>
      </c>
      <c r="M27">
        <v>32496575</v>
      </c>
      <c r="N27">
        <v>35005027</v>
      </c>
      <c r="O27">
        <v>60187933</v>
      </c>
      <c r="P27">
        <v>50969726</v>
      </c>
      <c r="Q27">
        <v>18049841</v>
      </c>
      <c r="R27">
        <v>118251114</v>
      </c>
      <c r="S27" s="3">
        <f t="shared" si="0"/>
        <v>62436588.192000002</v>
      </c>
      <c r="T27" s="3">
        <f t="shared" si="1"/>
        <v>55814525.807999998</v>
      </c>
      <c r="U27">
        <v>24554119</v>
      </c>
      <c r="V27">
        <v>19149277</v>
      </c>
      <c r="W27">
        <v>2217726</v>
      </c>
      <c r="X27">
        <v>2205810695</v>
      </c>
      <c r="Y27">
        <v>834804820</v>
      </c>
      <c r="Z27">
        <v>265295217</v>
      </c>
      <c r="AA27">
        <v>440228412</v>
      </c>
      <c r="AB27">
        <v>77121455</v>
      </c>
      <c r="AC27">
        <v>5522713</v>
      </c>
      <c r="AD27">
        <v>1845051</v>
      </c>
      <c r="AE27">
        <v>702752109</v>
      </c>
      <c r="AF27">
        <v>2327569777</v>
      </c>
      <c r="AG27">
        <v>4533380472</v>
      </c>
      <c r="AH27">
        <v>3925097789</v>
      </c>
      <c r="AI27">
        <v>586790227</v>
      </c>
      <c r="AJ27">
        <v>21492456</v>
      </c>
      <c r="AK27">
        <v>608282683</v>
      </c>
      <c r="AN27">
        <v>4533380472</v>
      </c>
    </row>
    <row r="28" spans="1:40" x14ac:dyDescent="0.3">
      <c r="A28" s="1" t="s">
        <v>38</v>
      </c>
      <c r="B28">
        <v>5162155</v>
      </c>
      <c r="C28">
        <v>743247</v>
      </c>
      <c r="D28">
        <v>175505748</v>
      </c>
      <c r="E28">
        <v>10563937</v>
      </c>
      <c r="F28">
        <v>73485424</v>
      </c>
      <c r="G28">
        <v>31094894</v>
      </c>
      <c r="H28">
        <v>27085434</v>
      </c>
      <c r="I28">
        <v>10352714</v>
      </c>
      <c r="J28">
        <v>38724278</v>
      </c>
      <c r="K28">
        <v>13203243</v>
      </c>
      <c r="L28">
        <v>79589400</v>
      </c>
      <c r="M28">
        <v>63361020</v>
      </c>
      <c r="N28">
        <v>69634531</v>
      </c>
      <c r="O28">
        <v>50117550</v>
      </c>
      <c r="P28">
        <v>23159663</v>
      </c>
      <c r="Q28">
        <v>4435495</v>
      </c>
      <c r="R28">
        <v>71969814</v>
      </c>
      <c r="S28" s="3">
        <f t="shared" si="0"/>
        <v>38000061.792000003</v>
      </c>
      <c r="T28" s="3">
        <f t="shared" si="1"/>
        <v>33969752.207999997</v>
      </c>
      <c r="U28">
        <v>17742631</v>
      </c>
      <c r="V28">
        <v>19243431</v>
      </c>
      <c r="W28">
        <v>1015986</v>
      </c>
      <c r="X28">
        <v>786190595</v>
      </c>
    </row>
    <row r="29" spans="1:40" x14ac:dyDescent="0.3">
      <c r="A29" s="1" t="s">
        <v>39</v>
      </c>
      <c r="B29">
        <v>22241906</v>
      </c>
      <c r="C29">
        <v>1334533</v>
      </c>
      <c r="D29">
        <v>142074698</v>
      </c>
      <c r="E29">
        <v>17741237</v>
      </c>
      <c r="F29">
        <v>11780420</v>
      </c>
      <c r="G29">
        <v>7097577</v>
      </c>
      <c r="H29">
        <v>11951888</v>
      </c>
      <c r="I29">
        <v>7607447</v>
      </c>
      <c r="J29">
        <v>40390208</v>
      </c>
      <c r="K29">
        <v>73571814</v>
      </c>
      <c r="L29">
        <v>26599103</v>
      </c>
      <c r="M29">
        <v>0</v>
      </c>
      <c r="N29">
        <v>2609015</v>
      </c>
      <c r="O29">
        <v>10561771</v>
      </c>
      <c r="P29">
        <v>9288758</v>
      </c>
      <c r="Q29">
        <v>3854073</v>
      </c>
      <c r="R29">
        <v>50562389</v>
      </c>
      <c r="S29" s="3">
        <f t="shared" si="0"/>
        <v>26696941.392000001</v>
      </c>
      <c r="T29" s="3">
        <f t="shared" si="1"/>
        <v>23865447.607999999</v>
      </c>
      <c r="U29">
        <v>15395634</v>
      </c>
      <c r="V29">
        <v>9348249</v>
      </c>
      <c r="W29">
        <v>391488</v>
      </c>
      <c r="X29">
        <v>464402208</v>
      </c>
    </row>
    <row r="30" spans="1:40" x14ac:dyDescent="0.3">
      <c r="A30" s="1" t="s">
        <v>40</v>
      </c>
      <c r="B30">
        <v>5000439</v>
      </c>
      <c r="C30">
        <v>368930</v>
      </c>
      <c r="D30">
        <v>119719546</v>
      </c>
      <c r="E30">
        <v>16231731</v>
      </c>
      <c r="F30">
        <v>4157532</v>
      </c>
      <c r="G30">
        <v>20077462</v>
      </c>
      <c r="H30">
        <v>2797430</v>
      </c>
      <c r="I30">
        <v>14522517</v>
      </c>
      <c r="J30">
        <v>7689090</v>
      </c>
      <c r="K30">
        <v>38015312</v>
      </c>
      <c r="L30">
        <v>11945411</v>
      </c>
      <c r="M30">
        <v>37423259</v>
      </c>
      <c r="N30">
        <v>10438952</v>
      </c>
      <c r="O30">
        <v>7426953</v>
      </c>
      <c r="P30">
        <v>6604007</v>
      </c>
      <c r="Q30">
        <v>1144565</v>
      </c>
      <c r="R30">
        <v>7824927</v>
      </c>
      <c r="S30" s="3">
        <f t="shared" si="0"/>
        <v>4131561.4560000002</v>
      </c>
      <c r="T30" s="3">
        <f t="shared" si="1"/>
        <v>3693365.5439999998</v>
      </c>
      <c r="U30">
        <v>8086959</v>
      </c>
      <c r="V30">
        <v>3047227</v>
      </c>
      <c r="W30">
        <v>282139</v>
      </c>
      <c r="X30">
        <v>322804388</v>
      </c>
    </row>
    <row r="31" spans="1:40" x14ac:dyDescent="0.3">
      <c r="A31" s="1" t="s">
        <v>41</v>
      </c>
      <c r="B31">
        <v>-9514</v>
      </c>
      <c r="C31">
        <v>-25710</v>
      </c>
      <c r="D31">
        <v>57330250</v>
      </c>
      <c r="E31">
        <v>2635189</v>
      </c>
      <c r="F31">
        <v>15958283</v>
      </c>
      <c r="G31">
        <v>-3273464</v>
      </c>
      <c r="H31">
        <v>8463826</v>
      </c>
      <c r="I31">
        <v>3098093</v>
      </c>
      <c r="J31">
        <v>6738428</v>
      </c>
      <c r="K31">
        <v>28637974</v>
      </c>
      <c r="L31">
        <v>3387335</v>
      </c>
      <c r="M31">
        <v>2932</v>
      </c>
      <c r="N31">
        <v>132672</v>
      </c>
      <c r="O31">
        <v>189724</v>
      </c>
      <c r="P31">
        <v>8222618</v>
      </c>
      <c r="Q31">
        <v>590267</v>
      </c>
      <c r="R31">
        <v>11820949</v>
      </c>
      <c r="S31" s="3">
        <f t="shared" si="0"/>
        <v>6241461.0720000006</v>
      </c>
      <c r="T31" s="3">
        <f t="shared" si="1"/>
        <v>5579487.9279999994</v>
      </c>
      <c r="U31">
        <v>1325075</v>
      </c>
      <c r="V31">
        <v>659076</v>
      </c>
      <c r="W31">
        <v>5900</v>
      </c>
      <c r="X31">
        <v>145889903</v>
      </c>
    </row>
    <row r="32" spans="1:40" x14ac:dyDescent="0.3">
      <c r="A32" s="1" t="s">
        <v>42</v>
      </c>
      <c r="B32">
        <v>32394986</v>
      </c>
      <c r="C32">
        <v>2421000</v>
      </c>
      <c r="D32">
        <v>494630242</v>
      </c>
      <c r="E32">
        <v>47172094</v>
      </c>
      <c r="F32">
        <v>105381659</v>
      </c>
      <c r="G32">
        <v>54996469</v>
      </c>
      <c r="H32">
        <v>50298578</v>
      </c>
      <c r="I32">
        <v>35580771</v>
      </c>
      <c r="J32">
        <v>93542004</v>
      </c>
      <c r="K32">
        <v>153428343</v>
      </c>
      <c r="L32">
        <v>121521249</v>
      </c>
      <c r="M32">
        <v>100787211</v>
      </c>
      <c r="N32">
        <v>82815170</v>
      </c>
      <c r="O32">
        <v>68295998</v>
      </c>
      <c r="P32">
        <v>47275046</v>
      </c>
      <c r="Q32">
        <v>10024400</v>
      </c>
      <c r="R32">
        <v>142178079</v>
      </c>
      <c r="S32" s="3">
        <f t="shared" si="0"/>
        <v>75070025.711999997</v>
      </c>
      <c r="T32" s="3">
        <f t="shared" si="1"/>
        <v>67108053.288000003</v>
      </c>
      <c r="U32">
        <v>42550299</v>
      </c>
      <c r="V32">
        <v>32297983</v>
      </c>
      <c r="W32">
        <v>1695513</v>
      </c>
      <c r="X32">
        <v>1719287094</v>
      </c>
    </row>
    <row r="33" spans="1:24" x14ac:dyDescent="0.3">
      <c r="A33" s="1" t="s">
        <v>43</v>
      </c>
      <c r="B33">
        <v>60308207</v>
      </c>
      <c r="C33">
        <v>4527367</v>
      </c>
      <c r="D33">
        <v>1669553984</v>
      </c>
      <c r="E33">
        <v>109425224</v>
      </c>
      <c r="F33">
        <v>247122823</v>
      </c>
      <c r="G33">
        <v>141342491</v>
      </c>
      <c r="H33">
        <v>144181721</v>
      </c>
      <c r="I33">
        <v>73202238</v>
      </c>
      <c r="J33">
        <v>160116914</v>
      </c>
      <c r="K33">
        <v>202371587</v>
      </c>
      <c r="L33">
        <v>224144196</v>
      </c>
      <c r="M33">
        <v>133283786</v>
      </c>
      <c r="N33">
        <v>117820197</v>
      </c>
      <c r="O33">
        <v>128483931</v>
      </c>
      <c r="P33">
        <v>98244772</v>
      </c>
      <c r="Q33">
        <v>28074241</v>
      </c>
      <c r="R33">
        <v>260429193</v>
      </c>
      <c r="S33" s="3">
        <f t="shared" si="0"/>
        <v>137506613.90400001</v>
      </c>
      <c r="T33" s="3">
        <f t="shared" si="1"/>
        <v>122922579.09599999</v>
      </c>
      <c r="U33">
        <v>67104418</v>
      </c>
      <c r="V33">
        <v>51447260</v>
      </c>
      <c r="W33">
        <v>3913239</v>
      </c>
      <c r="X33">
        <v>3925097789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>
    <row r="1" spans="1:1" x14ac:dyDescent="0.3">
      <c r="A1" t="s">
        <v>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Innovation</cp:lastModifiedBy>
  <dcterms:created xsi:type="dcterms:W3CDTF">2022-08-26T08:07:06Z</dcterms:created>
  <dcterms:modified xsi:type="dcterms:W3CDTF">2022-08-26T08:35:13Z</dcterms:modified>
</cp:coreProperties>
</file>