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82104\Desktop\대학원 수업\2학년 1학기\통계상담1\통계의뢰1,2\"/>
    </mc:Choice>
  </mc:AlternateContent>
  <xr:revisionPtr revIDLastSave="0" documentId="13_ncr:1_{4C4AF8FA-4122-49CD-8AF4-E56BB842D888}" xr6:coauthVersionLast="45" xr6:coauthVersionMax="45" xr10:uidLastSave="{00000000-0000-0000-0000-000000000000}"/>
  <bookViews>
    <workbookView xWindow="420" yWindow="996" windowWidth="8292" windowHeight="10596" xr2:uid="{00000000-000D-0000-FFFF-FFFF00000000}"/>
  </bookViews>
  <sheets>
    <sheet name="실제 분석결과" sheetId="4" r:id="rId1"/>
    <sheet name="Sheet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6" i="4" l="1"/>
  <c r="R26" i="4" s="1"/>
  <c r="S26" i="4" s="1"/>
  <c r="J26" i="4"/>
  <c r="K26" i="4" s="1"/>
  <c r="L26" i="4" s="1"/>
  <c r="C26" i="4"/>
  <c r="D26" i="4" s="1"/>
  <c r="E26" i="4" s="1"/>
  <c r="Q25" i="4"/>
  <c r="R25" i="4" s="1"/>
  <c r="S25" i="4" s="1"/>
  <c r="J25" i="4"/>
  <c r="K25" i="4" s="1"/>
  <c r="L25" i="4" s="1"/>
  <c r="C25" i="4"/>
  <c r="D25" i="4" s="1"/>
  <c r="E25" i="4" s="1"/>
  <c r="Q24" i="4"/>
  <c r="R24" i="4" s="1"/>
  <c r="S24" i="4" s="1"/>
  <c r="K24" i="4"/>
  <c r="L24" i="4" s="1"/>
  <c r="J24" i="4"/>
  <c r="C24" i="4"/>
  <c r="D24" i="4" s="1"/>
  <c r="E24" i="4" s="1"/>
  <c r="Q23" i="4"/>
  <c r="R23" i="4" s="1"/>
  <c r="S23" i="4" s="1"/>
  <c r="J23" i="4"/>
  <c r="K23" i="4" s="1"/>
  <c r="L23" i="4" s="1"/>
  <c r="C23" i="4"/>
  <c r="D23" i="4" s="1"/>
  <c r="E23" i="4" s="1"/>
  <c r="Q22" i="4"/>
  <c r="R22" i="4" s="1"/>
  <c r="S22" i="4" s="1"/>
  <c r="J22" i="4"/>
  <c r="K22" i="4" s="1"/>
  <c r="L22" i="4" s="1"/>
  <c r="C22" i="4"/>
  <c r="D22" i="4" s="1"/>
  <c r="E22" i="4" s="1"/>
  <c r="R21" i="4"/>
  <c r="S21" i="4" s="1"/>
  <c r="Q21" i="4"/>
  <c r="J21" i="4"/>
  <c r="C21" i="4"/>
  <c r="D21" i="4" s="1"/>
  <c r="E21" i="4" s="1"/>
  <c r="Q20" i="4"/>
  <c r="R20" i="4" s="1"/>
  <c r="S20" i="4" s="1"/>
  <c r="J20" i="4"/>
  <c r="K20" i="4" s="1"/>
  <c r="L20" i="4" s="1"/>
  <c r="C20" i="4"/>
  <c r="D20" i="4" s="1"/>
  <c r="E20" i="4" s="1"/>
  <c r="Q19" i="4"/>
  <c r="R19" i="4" s="1"/>
  <c r="S19" i="4" s="1"/>
  <c r="J19" i="4"/>
  <c r="K19" i="4" s="1"/>
  <c r="L19" i="4" s="1"/>
  <c r="C19" i="4"/>
  <c r="D19" i="4" s="1"/>
  <c r="E19" i="4" s="1"/>
  <c r="Q18" i="4"/>
  <c r="R18" i="4" s="1"/>
  <c r="S18" i="4" s="1"/>
  <c r="J18" i="4"/>
  <c r="K18" i="4" s="1"/>
  <c r="L18" i="4" s="1"/>
  <c r="C18" i="4"/>
  <c r="D18" i="4" s="1"/>
  <c r="E18" i="4" s="1"/>
  <c r="T17" i="4"/>
  <c r="Q17" i="4"/>
  <c r="R17" i="4" s="1"/>
  <c r="S17" i="4" s="1"/>
  <c r="M17" i="4"/>
  <c r="J17" i="4"/>
  <c r="K17" i="4" s="1"/>
  <c r="L17" i="4" s="1"/>
  <c r="F17" i="4"/>
  <c r="C17" i="4"/>
  <c r="Q13" i="4"/>
  <c r="R13" i="4" s="1"/>
  <c r="S13" i="4" s="1"/>
  <c r="Q12" i="4"/>
  <c r="R12" i="4" s="1"/>
  <c r="S12" i="4" s="1"/>
  <c r="Q11" i="4"/>
  <c r="R11" i="4" s="1"/>
  <c r="S11" i="4" s="1"/>
  <c r="Q10" i="4"/>
  <c r="R10" i="4" s="1"/>
  <c r="S10" i="4" s="1"/>
  <c r="R9" i="4"/>
  <c r="S9" i="4" s="1"/>
  <c r="Q9" i="4"/>
  <c r="Q8" i="4"/>
  <c r="R8" i="4" s="1"/>
  <c r="S8" i="4" s="1"/>
  <c r="Q7" i="4"/>
  <c r="R7" i="4" s="1"/>
  <c r="S7" i="4" s="1"/>
  <c r="Q6" i="4"/>
  <c r="R6" i="4" s="1"/>
  <c r="S6" i="4" s="1"/>
  <c r="Q5" i="4"/>
  <c r="R5" i="4" s="1"/>
  <c r="S5" i="4" s="1"/>
  <c r="T4" i="4"/>
  <c r="Q4" i="4"/>
  <c r="J13" i="4"/>
  <c r="K13" i="4" s="1"/>
  <c r="L13" i="4" s="1"/>
  <c r="K12" i="4"/>
  <c r="L12" i="4" s="1"/>
  <c r="J12" i="4"/>
  <c r="J11" i="4"/>
  <c r="K11" i="4" s="1"/>
  <c r="L11" i="4" s="1"/>
  <c r="J10" i="4"/>
  <c r="K10" i="4" s="1"/>
  <c r="L10" i="4" s="1"/>
  <c r="J9" i="4"/>
  <c r="K9" i="4" s="1"/>
  <c r="L9" i="4" s="1"/>
  <c r="J8" i="4"/>
  <c r="K8" i="4" s="1"/>
  <c r="L8" i="4" s="1"/>
  <c r="J7" i="4"/>
  <c r="K7" i="4" s="1"/>
  <c r="L7" i="4" s="1"/>
  <c r="J6" i="4"/>
  <c r="J5" i="4"/>
  <c r="K5" i="4" s="1"/>
  <c r="L5" i="4" s="1"/>
  <c r="M4" i="4"/>
  <c r="J4" i="4"/>
  <c r="K4" i="4" s="1"/>
  <c r="L4" i="4" s="1"/>
  <c r="C5" i="4"/>
  <c r="D5" i="4" s="1"/>
  <c r="E5" i="4" s="1"/>
  <c r="C6" i="4"/>
  <c r="D6" i="4" s="1"/>
  <c r="E6" i="4" s="1"/>
  <c r="C7" i="4"/>
  <c r="D7" i="4" s="1"/>
  <c r="E7" i="4" s="1"/>
  <c r="C8" i="4"/>
  <c r="D8" i="4" s="1"/>
  <c r="E8" i="4" s="1"/>
  <c r="C9" i="4"/>
  <c r="C10" i="4"/>
  <c r="C11" i="4"/>
  <c r="D11" i="4" s="1"/>
  <c r="E11" i="4" s="1"/>
  <c r="C12" i="4"/>
  <c r="D12" i="4" s="1"/>
  <c r="E12" i="4" s="1"/>
  <c r="C13" i="4"/>
  <c r="D13" i="4" s="1"/>
  <c r="E13" i="4" s="1"/>
  <c r="D9" i="4"/>
  <c r="E9" i="4" s="1"/>
  <c r="D10" i="4"/>
  <c r="E10" i="4" s="1"/>
  <c r="F4" i="4"/>
  <c r="C4" i="4"/>
  <c r="D4" i="4" s="1"/>
  <c r="E4" i="4" s="1"/>
  <c r="V17" i="4" l="1"/>
  <c r="O17" i="4"/>
  <c r="H4" i="4"/>
  <c r="U17" i="4"/>
  <c r="N17" i="4"/>
  <c r="K21" i="4"/>
  <c r="L21" i="4" s="1"/>
  <c r="D17" i="4"/>
  <c r="E17" i="4" s="1"/>
  <c r="H17" i="4" s="1"/>
  <c r="R4" i="4"/>
  <c r="S4" i="4" s="1"/>
  <c r="V4" i="4" s="1"/>
  <c r="K6" i="4"/>
  <c r="L6" i="4" s="1"/>
  <c r="O4" i="4" s="1"/>
  <c r="G4" i="4"/>
  <c r="N4" i="4" l="1"/>
  <c r="G17" i="4"/>
  <c r="U4" i="4"/>
</calcChain>
</file>

<file path=xl/sharedStrings.xml><?xml version="1.0" encoding="utf-8"?>
<sst xmlns="http://schemas.openxmlformats.org/spreadsheetml/2006/main" count="106" uniqueCount="39">
  <si>
    <t>표준화 계수</t>
    <phoneticPr fontId="1" type="noConversion"/>
  </si>
  <si>
    <t>표준화계수 합</t>
    <phoneticPr fontId="1" type="noConversion"/>
  </si>
  <si>
    <t>1-표준화계수^2)</t>
    <phoneticPr fontId="1" type="noConversion"/>
  </si>
  <si>
    <t>AVE</t>
    <phoneticPr fontId="1" type="noConversion"/>
  </si>
  <si>
    <t>cr</t>
    <phoneticPr fontId="1" type="noConversion"/>
  </si>
  <si>
    <t>r^2</t>
    <phoneticPr fontId="1" type="noConversion"/>
  </si>
  <si>
    <t>1-r^2</t>
    <phoneticPr fontId="1" type="noConversion"/>
  </si>
  <si>
    <t>Standardized Regression Weights: (Group number 1 - Default model)</t>
  </si>
  <si>
    <t>Estimate</t>
  </si>
  <si>
    <t>GA03</t>
  </si>
  <si>
    <t>&lt;---</t>
  </si>
  <si>
    <t>가상관계</t>
  </si>
  <si>
    <t>GA02</t>
  </si>
  <si>
    <t>GA01</t>
  </si>
  <si>
    <t>GA07</t>
  </si>
  <si>
    <t>도취감</t>
  </si>
  <si>
    <t>GA06</t>
  </si>
  <si>
    <t>GA05</t>
  </si>
  <si>
    <t>GA04</t>
  </si>
  <si>
    <t>GA11</t>
  </si>
  <si>
    <t>신체증상</t>
  </si>
  <si>
    <t>GA10</t>
  </si>
  <si>
    <t>GA09</t>
  </si>
  <si>
    <t>GA08</t>
  </si>
  <si>
    <t>GA15</t>
  </si>
  <si>
    <t>통제실패</t>
  </si>
  <si>
    <t>GA14</t>
  </si>
  <si>
    <t>GA13</t>
  </si>
  <si>
    <t>GA12</t>
  </si>
  <si>
    <t>GA19</t>
  </si>
  <si>
    <t>생활방해</t>
  </si>
  <si>
    <t>GA18</t>
  </si>
  <si>
    <t>GA17</t>
  </si>
  <si>
    <t>GA16</t>
  </si>
  <si>
    <t>가상관계</t>
    <phoneticPr fontId="1" type="noConversion"/>
  </si>
  <si>
    <t>도취감</t>
    <phoneticPr fontId="1" type="noConversion"/>
  </si>
  <si>
    <t>신체증상</t>
    <phoneticPr fontId="1" type="noConversion"/>
  </si>
  <si>
    <t>통제실패</t>
    <phoneticPr fontId="1" type="noConversion"/>
  </si>
  <si>
    <t>일상생활방해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</si>
</sst>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14" xfId="0" applyBorder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right" vertical="center" wrapText="1"/>
    </xf>
    <xf numFmtId="0" fontId="0" fillId="0" borderId="17" xfId="0" applyBorder="1" applyAlignment="1">
      <alignment horizontal="right" vertical="center" wrapText="1"/>
    </xf>
    <xf numFmtId="0" fontId="0" fillId="0" borderId="18" xfId="0" applyBorder="1" applyAlignment="1">
      <alignment horizontal="right" vertical="center" wrapText="1"/>
    </xf>
    <xf numFmtId="0" fontId="0" fillId="0" borderId="19" xfId="0" applyBorder="1" applyAlignment="1">
      <alignment horizontal="left" vertical="center" wrapText="1"/>
    </xf>
    <xf numFmtId="0" fontId="0" fillId="0" borderId="15" xfId="0" applyBorder="1" applyAlignment="1">
      <alignment horizontal="right" vertical="center" wrapText="1"/>
    </xf>
    <xf numFmtId="0" fontId="0" fillId="0" borderId="2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176" fontId="4" fillId="0" borderId="2" xfId="0" applyNumberFormat="1" applyFont="1" applyBorder="1">
      <alignment vertical="center"/>
    </xf>
    <xf numFmtId="177" fontId="4" fillId="0" borderId="1" xfId="0" applyNumberFormat="1" applyFont="1" applyBorder="1">
      <alignment vertical="center"/>
    </xf>
    <xf numFmtId="176" fontId="4" fillId="0" borderId="1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 applyAlignment="1">
      <alignment horizontal="center" vertical="center"/>
    </xf>
    <xf numFmtId="177" fontId="4" fillId="0" borderId="5" xfId="0" applyNumberFormat="1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2B13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6"/>
  <sheetViews>
    <sheetView tabSelected="1" topLeftCell="I1" zoomScale="85" zoomScaleNormal="85" workbookViewId="0">
      <selection activeCell="N8" sqref="N8"/>
    </sheetView>
  </sheetViews>
  <sheetFormatPr defaultRowHeight="17.399999999999999" x14ac:dyDescent="0.4"/>
  <cols>
    <col min="2" max="2" width="11.09765625" bestFit="1" customWidth="1"/>
    <col min="3" max="3" width="9.59765625" customWidth="1"/>
    <col min="4" max="4" width="6.8984375" hidden="1" customWidth="1"/>
    <col min="5" max="5" width="8.8984375" customWidth="1"/>
    <col min="6" max="6" width="12.59765625" customWidth="1"/>
    <col min="9" max="9" width="11.09765625" bestFit="1" customWidth="1"/>
    <col min="11" max="11" width="0" hidden="1" customWidth="1"/>
    <col min="13" max="13" width="13" bestFit="1" customWidth="1"/>
    <col min="16" max="16" width="11.09765625" bestFit="1" customWidth="1"/>
    <col min="18" max="18" width="0" hidden="1" customWidth="1"/>
    <col min="20" max="20" width="13" bestFit="1" customWidth="1"/>
  </cols>
  <sheetData>
    <row r="1" spans="2:22" ht="18" thickBot="1" x14ac:dyDescent="0.45"/>
    <row r="2" spans="2:22" ht="19.8" thickBot="1" x14ac:dyDescent="0.45">
      <c r="B2" s="35" t="s">
        <v>34</v>
      </c>
      <c r="C2" s="36"/>
      <c r="D2" s="36"/>
      <c r="E2" s="36"/>
      <c r="F2" s="36"/>
      <c r="G2" s="36"/>
      <c r="H2" s="37"/>
      <c r="I2" s="29" t="s">
        <v>35</v>
      </c>
      <c r="J2" s="30"/>
      <c r="K2" s="30"/>
      <c r="L2" s="30"/>
      <c r="M2" s="30"/>
      <c r="N2" s="30"/>
      <c r="O2" s="31"/>
      <c r="P2" s="32" t="s">
        <v>36</v>
      </c>
      <c r="Q2" s="33"/>
      <c r="R2" s="33"/>
      <c r="S2" s="33"/>
      <c r="T2" s="33"/>
      <c r="U2" s="33"/>
      <c r="V2" s="34"/>
    </row>
    <row r="3" spans="2:22" x14ac:dyDescent="0.4">
      <c r="B3" s="1" t="s">
        <v>0</v>
      </c>
      <c r="C3" s="2" t="s">
        <v>5</v>
      </c>
      <c r="D3" s="2" t="s">
        <v>2</v>
      </c>
      <c r="E3" s="2" t="s">
        <v>6</v>
      </c>
      <c r="F3" s="2" t="s">
        <v>1</v>
      </c>
      <c r="G3" s="2" t="s">
        <v>3</v>
      </c>
      <c r="H3" s="3" t="s">
        <v>4</v>
      </c>
      <c r="I3" s="1" t="s">
        <v>0</v>
      </c>
      <c r="J3" s="2" t="s">
        <v>5</v>
      </c>
      <c r="K3" s="2" t="s">
        <v>2</v>
      </c>
      <c r="L3" s="2" t="s">
        <v>6</v>
      </c>
      <c r="M3" s="2" t="s">
        <v>1</v>
      </c>
      <c r="N3" s="2" t="s">
        <v>3</v>
      </c>
      <c r="O3" s="3" t="s">
        <v>4</v>
      </c>
      <c r="P3" s="1" t="s">
        <v>0</v>
      </c>
      <c r="Q3" s="2" t="s">
        <v>5</v>
      </c>
      <c r="R3" s="2" t="s">
        <v>2</v>
      </c>
      <c r="S3" s="2" t="s">
        <v>6</v>
      </c>
      <c r="T3" s="2" t="s">
        <v>1</v>
      </c>
      <c r="U3" s="2" t="s">
        <v>3</v>
      </c>
      <c r="V3" s="3" t="s">
        <v>4</v>
      </c>
    </row>
    <row r="4" spans="2:22" x14ac:dyDescent="0.4">
      <c r="B4" s="16">
        <v>0.82199999999999995</v>
      </c>
      <c r="C4" s="17">
        <f>B4^2</f>
        <v>0.67568399999999995</v>
      </c>
      <c r="D4" s="17">
        <f>1-C4</f>
        <v>0.32431600000000005</v>
      </c>
      <c r="E4" s="17">
        <f>IF(D4=1, 0, D4)</f>
        <v>0.32431600000000005</v>
      </c>
      <c r="F4" s="18">
        <f>SUM(B4:B13)</f>
        <v>2.6160000000000001</v>
      </c>
      <c r="G4" s="19">
        <f>SUM(C4:C13)/((SUM(C4:C13)+SUM(E4:E13)))</f>
        <v>0.76165800000000006</v>
      </c>
      <c r="H4" s="20">
        <f>F4^2/((F4^2)+SUM(E4:E13))</f>
        <v>0.90540084636041995</v>
      </c>
      <c r="I4" s="27">
        <v>0.84399999999999997</v>
      </c>
      <c r="J4" s="17">
        <f>I4^2</f>
        <v>0.71233599999999997</v>
      </c>
      <c r="K4" s="17">
        <f>1-J4</f>
        <v>0.28766400000000003</v>
      </c>
      <c r="L4" s="17">
        <f>IF(K4=1, 0, K4)</f>
        <v>0.28766400000000003</v>
      </c>
      <c r="M4" s="18">
        <f>SUM(I4:I13)</f>
        <v>2.4480000000000004</v>
      </c>
      <c r="N4" s="19">
        <f>SUM(J4:J13)/((SUM(J4:J13)+SUM(L4:L13)))</f>
        <v>0.67839800000000006</v>
      </c>
      <c r="O4" s="20">
        <f>M4^2/((M4^2)+SUM(L4:L13))</f>
        <v>0.86132883747202671</v>
      </c>
      <c r="P4" s="27">
        <v>0.76400000000000001</v>
      </c>
      <c r="Q4" s="17">
        <f>P4^2</f>
        <v>0.58369599999999999</v>
      </c>
      <c r="R4" s="17">
        <f>1-Q4</f>
        <v>0.41630400000000001</v>
      </c>
      <c r="S4" s="17">
        <f>IF(R4=1, 0, R4)</f>
        <v>0.41630400000000001</v>
      </c>
      <c r="T4" s="18">
        <f>SUM(P4:P13)</f>
        <v>2.6959999999999997</v>
      </c>
      <c r="U4" s="19">
        <f>SUM(Q4:Q13)/((SUM(Q4:Q13)+SUM(S4:S13)))</f>
        <v>0.46796949999999998</v>
      </c>
      <c r="V4" s="20">
        <f>T4^2/((T4^2)+SUM(S4:S13))</f>
        <v>0.77352063068334298</v>
      </c>
    </row>
    <row r="5" spans="2:22" x14ac:dyDescent="0.4">
      <c r="B5" s="16">
        <v>0.89100000000000001</v>
      </c>
      <c r="C5" s="17">
        <f t="shared" ref="C5:C13" si="0">B5^2</f>
        <v>0.79388100000000006</v>
      </c>
      <c r="D5" s="17">
        <f t="shared" ref="D5:D13" si="1">1-C5</f>
        <v>0.20611899999999994</v>
      </c>
      <c r="E5" s="17">
        <f t="shared" ref="E5:E13" si="2">IF(D5=1, 0, D5)</f>
        <v>0.20611899999999994</v>
      </c>
      <c r="F5" s="21"/>
      <c r="G5" s="21"/>
      <c r="H5" s="22"/>
      <c r="I5" s="27">
        <v>0.93700000000000006</v>
      </c>
      <c r="J5" s="17">
        <f t="shared" ref="J5:J13" si="3">I5^2</f>
        <v>0.87796900000000011</v>
      </c>
      <c r="K5" s="17">
        <f t="shared" ref="K5:K13" si="4">1-J5</f>
        <v>0.12203099999999989</v>
      </c>
      <c r="L5" s="17">
        <f t="shared" ref="L5:L13" si="5">IF(K5=1, 0, K5)</f>
        <v>0.12203099999999989</v>
      </c>
      <c r="M5" s="21"/>
      <c r="N5" s="21"/>
      <c r="O5" s="22"/>
      <c r="P5" s="27">
        <v>0.77300000000000002</v>
      </c>
      <c r="Q5" s="17">
        <f t="shared" ref="Q5:Q13" si="6">P5^2</f>
        <v>0.59752899999999998</v>
      </c>
      <c r="R5" s="17">
        <f t="shared" ref="R5:R13" si="7">1-Q5</f>
        <v>0.40247100000000002</v>
      </c>
      <c r="S5" s="17">
        <f t="shared" ref="S5:S13" si="8">IF(R5=1, 0, R5)</f>
        <v>0.40247100000000002</v>
      </c>
      <c r="T5" s="21"/>
      <c r="U5" s="21"/>
      <c r="V5" s="22"/>
    </row>
    <row r="6" spans="2:22" x14ac:dyDescent="0.4">
      <c r="B6" s="16">
        <v>0.90300000000000002</v>
      </c>
      <c r="C6" s="17">
        <f t="shared" si="0"/>
        <v>0.81540900000000005</v>
      </c>
      <c r="D6" s="17">
        <f t="shared" si="1"/>
        <v>0.18459099999999995</v>
      </c>
      <c r="E6" s="17">
        <f t="shared" si="2"/>
        <v>0.18459099999999995</v>
      </c>
      <c r="F6" s="21"/>
      <c r="G6" s="21"/>
      <c r="H6" s="22"/>
      <c r="I6" s="27">
        <v>0.66700000000000004</v>
      </c>
      <c r="J6" s="17">
        <f t="shared" si="3"/>
        <v>0.44488900000000003</v>
      </c>
      <c r="K6" s="17">
        <f t="shared" si="4"/>
        <v>0.55511099999999991</v>
      </c>
      <c r="L6" s="17">
        <f t="shared" si="5"/>
        <v>0.55511099999999991</v>
      </c>
      <c r="M6" s="21"/>
      <c r="N6" s="21"/>
      <c r="O6" s="22"/>
      <c r="P6" s="27">
        <v>0.67700000000000005</v>
      </c>
      <c r="Q6" s="17">
        <f t="shared" si="6"/>
        <v>0.45832900000000004</v>
      </c>
      <c r="R6" s="17">
        <f t="shared" si="7"/>
        <v>0.54167100000000001</v>
      </c>
      <c r="S6" s="17">
        <f t="shared" si="8"/>
        <v>0.54167100000000001</v>
      </c>
      <c r="T6" s="21"/>
      <c r="U6" s="21"/>
      <c r="V6" s="22"/>
    </row>
    <row r="7" spans="2:22" x14ac:dyDescent="0.4">
      <c r="B7" s="16"/>
      <c r="C7" s="17">
        <f t="shared" si="0"/>
        <v>0</v>
      </c>
      <c r="D7" s="17">
        <f t="shared" si="1"/>
        <v>1</v>
      </c>
      <c r="E7" s="17">
        <f t="shared" si="2"/>
        <v>0</v>
      </c>
      <c r="F7" s="21"/>
      <c r="G7" s="21"/>
      <c r="H7" s="22"/>
      <c r="I7" s="27"/>
      <c r="J7" s="17">
        <f t="shared" si="3"/>
        <v>0</v>
      </c>
      <c r="K7" s="17">
        <f t="shared" si="4"/>
        <v>1</v>
      </c>
      <c r="L7" s="17">
        <f t="shared" si="5"/>
        <v>0</v>
      </c>
      <c r="M7" s="21"/>
      <c r="N7" s="21"/>
      <c r="O7" s="22"/>
      <c r="P7" s="27">
        <v>0.48199999999999998</v>
      </c>
      <c r="Q7" s="17">
        <f t="shared" si="6"/>
        <v>0.23232399999999997</v>
      </c>
      <c r="R7" s="17">
        <f t="shared" si="7"/>
        <v>0.76767600000000003</v>
      </c>
      <c r="S7" s="17">
        <f t="shared" si="8"/>
        <v>0.76767600000000003</v>
      </c>
      <c r="T7" s="21"/>
      <c r="U7" s="21"/>
      <c r="V7" s="22"/>
    </row>
    <row r="8" spans="2:22" x14ac:dyDescent="0.4">
      <c r="B8" s="16"/>
      <c r="C8" s="17">
        <f t="shared" si="0"/>
        <v>0</v>
      </c>
      <c r="D8" s="17">
        <f t="shared" si="1"/>
        <v>1</v>
      </c>
      <c r="E8" s="17">
        <f t="shared" si="2"/>
        <v>0</v>
      </c>
      <c r="F8" s="21"/>
      <c r="G8" s="21"/>
      <c r="H8" s="22"/>
      <c r="I8" s="16"/>
      <c r="J8" s="17">
        <f t="shared" si="3"/>
        <v>0</v>
      </c>
      <c r="K8" s="17">
        <f t="shared" si="4"/>
        <v>1</v>
      </c>
      <c r="L8" s="17">
        <f t="shared" si="5"/>
        <v>0</v>
      </c>
      <c r="M8" s="21"/>
      <c r="N8" s="21"/>
      <c r="O8" s="22"/>
      <c r="P8" s="16"/>
      <c r="Q8" s="17">
        <f t="shared" si="6"/>
        <v>0</v>
      </c>
      <c r="R8" s="17">
        <f t="shared" si="7"/>
        <v>1</v>
      </c>
      <c r="S8" s="17">
        <f t="shared" si="8"/>
        <v>0</v>
      </c>
      <c r="T8" s="21"/>
      <c r="U8" s="21"/>
      <c r="V8" s="22"/>
    </row>
    <row r="9" spans="2:22" x14ac:dyDescent="0.4">
      <c r="B9" s="16"/>
      <c r="C9" s="17">
        <f t="shared" si="0"/>
        <v>0</v>
      </c>
      <c r="D9" s="17">
        <f t="shared" si="1"/>
        <v>1</v>
      </c>
      <c r="E9" s="17">
        <f t="shared" si="2"/>
        <v>0</v>
      </c>
      <c r="F9" s="21"/>
      <c r="G9" s="21"/>
      <c r="H9" s="22"/>
      <c r="I9" s="16"/>
      <c r="J9" s="17">
        <f t="shared" si="3"/>
        <v>0</v>
      </c>
      <c r="K9" s="17">
        <f t="shared" si="4"/>
        <v>1</v>
      </c>
      <c r="L9" s="17">
        <f t="shared" si="5"/>
        <v>0</v>
      </c>
      <c r="M9" s="21"/>
      <c r="N9" s="21"/>
      <c r="O9" s="22"/>
      <c r="P9" s="16"/>
      <c r="Q9" s="17">
        <f t="shared" si="6"/>
        <v>0</v>
      </c>
      <c r="R9" s="17">
        <f t="shared" si="7"/>
        <v>1</v>
      </c>
      <c r="S9" s="17">
        <f t="shared" si="8"/>
        <v>0</v>
      </c>
      <c r="T9" s="21"/>
      <c r="U9" s="21"/>
      <c r="V9" s="22"/>
    </row>
    <row r="10" spans="2:22" x14ac:dyDescent="0.4">
      <c r="B10" s="16"/>
      <c r="C10" s="17">
        <f t="shared" si="0"/>
        <v>0</v>
      </c>
      <c r="D10" s="17">
        <f t="shared" si="1"/>
        <v>1</v>
      </c>
      <c r="E10" s="17">
        <f t="shared" si="2"/>
        <v>0</v>
      </c>
      <c r="F10" s="21"/>
      <c r="G10" s="21"/>
      <c r="H10" s="22"/>
      <c r="I10" s="16"/>
      <c r="J10" s="17">
        <f t="shared" si="3"/>
        <v>0</v>
      </c>
      <c r="K10" s="17">
        <f t="shared" si="4"/>
        <v>1</v>
      </c>
      <c r="L10" s="17">
        <f t="shared" si="5"/>
        <v>0</v>
      </c>
      <c r="M10" s="21"/>
      <c r="N10" s="21"/>
      <c r="O10" s="22"/>
      <c r="P10" s="16"/>
      <c r="Q10" s="17">
        <f t="shared" si="6"/>
        <v>0</v>
      </c>
      <c r="R10" s="17">
        <f t="shared" si="7"/>
        <v>1</v>
      </c>
      <c r="S10" s="17">
        <f t="shared" si="8"/>
        <v>0</v>
      </c>
      <c r="T10" s="21"/>
      <c r="U10" s="21"/>
      <c r="V10" s="22"/>
    </row>
    <row r="11" spans="2:22" x14ac:dyDescent="0.4">
      <c r="B11" s="16"/>
      <c r="C11" s="17">
        <f t="shared" si="0"/>
        <v>0</v>
      </c>
      <c r="D11" s="17">
        <f t="shared" si="1"/>
        <v>1</v>
      </c>
      <c r="E11" s="17">
        <f t="shared" si="2"/>
        <v>0</v>
      </c>
      <c r="F11" s="21"/>
      <c r="G11" s="21"/>
      <c r="H11" s="22"/>
      <c r="I11" s="16"/>
      <c r="J11" s="17">
        <f t="shared" si="3"/>
        <v>0</v>
      </c>
      <c r="K11" s="17">
        <f t="shared" si="4"/>
        <v>1</v>
      </c>
      <c r="L11" s="17">
        <f t="shared" si="5"/>
        <v>0</v>
      </c>
      <c r="M11" s="21"/>
      <c r="N11" s="21"/>
      <c r="O11" s="22"/>
      <c r="P11" s="16"/>
      <c r="Q11" s="17">
        <f t="shared" si="6"/>
        <v>0</v>
      </c>
      <c r="R11" s="17">
        <f t="shared" si="7"/>
        <v>1</v>
      </c>
      <c r="S11" s="17">
        <f t="shared" si="8"/>
        <v>0</v>
      </c>
      <c r="T11" s="21"/>
      <c r="U11" s="21"/>
      <c r="V11" s="22"/>
    </row>
    <row r="12" spans="2:22" x14ac:dyDescent="0.4">
      <c r="B12" s="16"/>
      <c r="C12" s="17">
        <f t="shared" si="0"/>
        <v>0</v>
      </c>
      <c r="D12" s="17">
        <f t="shared" si="1"/>
        <v>1</v>
      </c>
      <c r="E12" s="17">
        <f t="shared" si="2"/>
        <v>0</v>
      </c>
      <c r="F12" s="21"/>
      <c r="G12" s="21"/>
      <c r="H12" s="22"/>
      <c r="I12" s="16"/>
      <c r="J12" s="17">
        <f t="shared" si="3"/>
        <v>0</v>
      </c>
      <c r="K12" s="17">
        <f t="shared" si="4"/>
        <v>1</v>
      </c>
      <c r="L12" s="17">
        <f t="shared" si="5"/>
        <v>0</v>
      </c>
      <c r="M12" s="21"/>
      <c r="N12" s="21"/>
      <c r="O12" s="22"/>
      <c r="P12" s="16"/>
      <c r="Q12" s="17">
        <f t="shared" si="6"/>
        <v>0</v>
      </c>
      <c r="R12" s="17">
        <f t="shared" si="7"/>
        <v>1</v>
      </c>
      <c r="S12" s="17">
        <f t="shared" si="8"/>
        <v>0</v>
      </c>
      <c r="T12" s="21"/>
      <c r="U12" s="21"/>
      <c r="V12" s="22"/>
    </row>
    <row r="13" spans="2:22" ht="18" thickBot="1" x14ac:dyDescent="0.45">
      <c r="B13" s="23"/>
      <c r="C13" s="24">
        <f t="shared" si="0"/>
        <v>0</v>
      </c>
      <c r="D13" s="24">
        <f t="shared" si="1"/>
        <v>1</v>
      </c>
      <c r="E13" s="24">
        <f t="shared" si="2"/>
        <v>0</v>
      </c>
      <c r="F13" s="25"/>
      <c r="G13" s="25"/>
      <c r="H13" s="26"/>
      <c r="I13" s="23"/>
      <c r="J13" s="24">
        <f t="shared" si="3"/>
        <v>0</v>
      </c>
      <c r="K13" s="24">
        <f t="shared" si="4"/>
        <v>1</v>
      </c>
      <c r="L13" s="24">
        <f t="shared" si="5"/>
        <v>0</v>
      </c>
      <c r="M13" s="25"/>
      <c r="N13" s="25"/>
      <c r="O13" s="26"/>
      <c r="P13" s="23"/>
      <c r="Q13" s="24">
        <f t="shared" si="6"/>
        <v>0</v>
      </c>
      <c r="R13" s="24">
        <f t="shared" si="7"/>
        <v>1</v>
      </c>
      <c r="S13" s="24">
        <f t="shared" si="8"/>
        <v>0</v>
      </c>
      <c r="T13" s="25"/>
      <c r="U13" s="25"/>
      <c r="V13" s="26"/>
    </row>
    <row r="14" spans="2:22" ht="18" thickBot="1" x14ac:dyDescent="0.45"/>
    <row r="15" spans="2:22" ht="19.8" thickBot="1" x14ac:dyDescent="0.45">
      <c r="B15" s="35" t="s">
        <v>37</v>
      </c>
      <c r="C15" s="36"/>
      <c r="D15" s="36"/>
      <c r="E15" s="36"/>
      <c r="F15" s="36"/>
      <c r="G15" s="36"/>
      <c r="H15" s="37"/>
      <c r="I15" s="29" t="s">
        <v>38</v>
      </c>
      <c r="J15" s="30"/>
      <c r="K15" s="30"/>
      <c r="L15" s="30"/>
      <c r="M15" s="30"/>
      <c r="N15" s="30"/>
      <c r="O15" s="31"/>
      <c r="P15" s="32"/>
      <c r="Q15" s="33"/>
      <c r="R15" s="33"/>
      <c r="S15" s="33"/>
      <c r="T15" s="33"/>
      <c r="U15" s="33"/>
      <c r="V15" s="34"/>
    </row>
    <row r="16" spans="2:22" x14ac:dyDescent="0.4">
      <c r="B16" s="1" t="s">
        <v>0</v>
      </c>
      <c r="C16" s="2" t="s">
        <v>5</v>
      </c>
      <c r="D16" s="2" t="s">
        <v>2</v>
      </c>
      <c r="E16" s="2" t="s">
        <v>6</v>
      </c>
      <c r="F16" s="2" t="s">
        <v>1</v>
      </c>
      <c r="G16" s="2" t="s">
        <v>3</v>
      </c>
      <c r="H16" s="3" t="s">
        <v>4</v>
      </c>
      <c r="I16" s="1" t="s">
        <v>0</v>
      </c>
      <c r="J16" s="2" t="s">
        <v>5</v>
      </c>
      <c r="K16" s="2" t="s">
        <v>2</v>
      </c>
      <c r="L16" s="2" t="s">
        <v>6</v>
      </c>
      <c r="M16" s="2" t="s">
        <v>1</v>
      </c>
      <c r="N16" s="2" t="s">
        <v>3</v>
      </c>
      <c r="O16" s="3" t="s">
        <v>4</v>
      </c>
      <c r="P16" s="1" t="s">
        <v>0</v>
      </c>
      <c r="Q16" s="2" t="s">
        <v>5</v>
      </c>
      <c r="R16" s="2" t="s">
        <v>2</v>
      </c>
      <c r="S16" s="2" t="s">
        <v>6</v>
      </c>
      <c r="T16" s="2" t="s">
        <v>1</v>
      </c>
      <c r="U16" s="2" t="s">
        <v>3</v>
      </c>
      <c r="V16" s="3" t="s">
        <v>4</v>
      </c>
    </row>
    <row r="17" spans="2:22" x14ac:dyDescent="0.4">
      <c r="B17" s="28">
        <v>0.77600000000000002</v>
      </c>
      <c r="C17" s="17">
        <f>B17^2</f>
        <v>0.60217600000000004</v>
      </c>
      <c r="D17" s="17">
        <f>1-C17</f>
        <v>0.39782399999999996</v>
      </c>
      <c r="E17" s="17">
        <f>IF(D17=1, 0, D17)</f>
        <v>0.39782399999999996</v>
      </c>
      <c r="F17" s="18">
        <f>SUM(B17:B26)</f>
        <v>3.4710000000000001</v>
      </c>
      <c r="G17" s="19">
        <f>SUM(C17:C26)/((SUM(C17:C26)+SUM(E17:E26)))</f>
        <v>0.75592725000000005</v>
      </c>
      <c r="H17" s="20">
        <f>F17^2/((F17^2)+SUM(E17:E26))</f>
        <v>0.92503984142666862</v>
      </c>
      <c r="I17" s="27">
        <v>0.73799999999999999</v>
      </c>
      <c r="J17" s="17">
        <f>I17^2</f>
        <v>0.54464400000000002</v>
      </c>
      <c r="K17" s="17">
        <f>1-J17</f>
        <v>0.45535599999999998</v>
      </c>
      <c r="L17" s="17">
        <f>IF(K17=1, 0, K17)</f>
        <v>0.45535599999999998</v>
      </c>
      <c r="M17" s="18">
        <f>SUM(I17:I26)</f>
        <v>2.72</v>
      </c>
      <c r="N17" s="19">
        <f>SUM(J17:J26)/((SUM(J17:J26)+SUM(L17:L26)))</f>
        <v>0.46375750000000004</v>
      </c>
      <c r="O17" s="20">
        <f>M17^2/((M17^2)+SUM(L17:L26))</f>
        <v>0.77523977379060027</v>
      </c>
      <c r="P17" s="16"/>
      <c r="Q17" s="17">
        <f>P17^2</f>
        <v>0</v>
      </c>
      <c r="R17" s="17">
        <f>1-Q17</f>
        <v>1</v>
      </c>
      <c r="S17" s="17">
        <f>IF(R17=1, 0, R17)</f>
        <v>0</v>
      </c>
      <c r="T17" s="18">
        <f>SUM(P17:P26)</f>
        <v>0</v>
      </c>
      <c r="U17" s="19" t="e">
        <f>SUM(Q17:Q26)/((SUM(Q17:Q26)+SUM(S17:S26)))</f>
        <v>#DIV/0!</v>
      </c>
      <c r="V17" s="20" t="e">
        <f>T17^2/((T17^2)+SUM(S17:S26))</f>
        <v>#DIV/0!</v>
      </c>
    </row>
    <row r="18" spans="2:22" x14ac:dyDescent="0.4">
      <c r="B18" s="28">
        <v>0.89</v>
      </c>
      <c r="C18" s="17">
        <f t="shared" ref="C18:C26" si="9">B18^2</f>
        <v>0.79210000000000003</v>
      </c>
      <c r="D18" s="17">
        <f t="shared" ref="D18:D26" si="10">1-C18</f>
        <v>0.20789999999999997</v>
      </c>
      <c r="E18" s="17">
        <f t="shared" ref="E18:E26" si="11">IF(D18=1, 0, D18)</f>
        <v>0.20789999999999997</v>
      </c>
      <c r="F18" s="21"/>
      <c r="G18" s="21"/>
      <c r="H18" s="22"/>
      <c r="I18" s="27">
        <v>0.63600000000000001</v>
      </c>
      <c r="J18" s="17">
        <f t="shared" ref="J18:J26" si="12">I18^2</f>
        <v>0.40449600000000002</v>
      </c>
      <c r="K18" s="17">
        <f t="shared" ref="K18:K26" si="13">1-J18</f>
        <v>0.59550400000000003</v>
      </c>
      <c r="L18" s="17">
        <f t="shared" ref="L18:L26" si="14">IF(K18=1, 0, K18)</f>
        <v>0.59550400000000003</v>
      </c>
      <c r="M18" s="21"/>
      <c r="N18" s="21"/>
      <c r="O18" s="22"/>
      <c r="P18" s="16"/>
      <c r="Q18" s="17">
        <f t="shared" ref="Q18:Q26" si="15">P18^2</f>
        <v>0</v>
      </c>
      <c r="R18" s="17">
        <f t="shared" ref="R18:R26" si="16">1-Q18</f>
        <v>1</v>
      </c>
      <c r="S18" s="17">
        <f t="shared" ref="S18:S26" si="17">IF(R18=1, 0, R18)</f>
        <v>0</v>
      </c>
      <c r="T18" s="21"/>
      <c r="U18" s="21"/>
      <c r="V18" s="22"/>
    </row>
    <row r="19" spans="2:22" x14ac:dyDescent="0.4">
      <c r="B19" s="28">
        <v>0.91700000000000004</v>
      </c>
      <c r="C19" s="17">
        <f t="shared" si="9"/>
        <v>0.84088900000000011</v>
      </c>
      <c r="D19" s="17">
        <f t="shared" si="10"/>
        <v>0.15911099999999989</v>
      </c>
      <c r="E19" s="17">
        <f t="shared" si="11"/>
        <v>0.15911099999999989</v>
      </c>
      <c r="F19" s="21"/>
      <c r="G19" s="21"/>
      <c r="H19" s="22"/>
      <c r="I19" s="27">
        <v>0.66900000000000004</v>
      </c>
      <c r="J19" s="17">
        <f t="shared" si="12"/>
        <v>0.44756100000000004</v>
      </c>
      <c r="K19" s="17">
        <f t="shared" si="13"/>
        <v>0.5524389999999999</v>
      </c>
      <c r="L19" s="17">
        <f t="shared" si="14"/>
        <v>0.5524389999999999</v>
      </c>
      <c r="M19" s="21"/>
      <c r="N19" s="21"/>
      <c r="O19" s="22"/>
      <c r="P19" s="16"/>
      <c r="Q19" s="17">
        <f t="shared" si="15"/>
        <v>0</v>
      </c>
      <c r="R19" s="17">
        <f t="shared" si="16"/>
        <v>1</v>
      </c>
      <c r="S19" s="17">
        <f t="shared" si="17"/>
        <v>0</v>
      </c>
      <c r="T19" s="21"/>
      <c r="U19" s="21"/>
      <c r="V19" s="22"/>
    </row>
    <row r="20" spans="2:22" x14ac:dyDescent="0.4">
      <c r="B20" s="28">
        <v>0.88800000000000001</v>
      </c>
      <c r="C20" s="17">
        <f t="shared" si="9"/>
        <v>0.78854400000000002</v>
      </c>
      <c r="D20" s="17">
        <f t="shared" si="10"/>
        <v>0.21145599999999998</v>
      </c>
      <c r="E20" s="17">
        <f t="shared" si="11"/>
        <v>0.21145599999999998</v>
      </c>
      <c r="F20" s="21"/>
      <c r="G20" s="21"/>
      <c r="H20" s="22"/>
      <c r="I20" s="27">
        <v>0.67700000000000005</v>
      </c>
      <c r="J20" s="17">
        <f t="shared" si="12"/>
        <v>0.45832900000000004</v>
      </c>
      <c r="K20" s="17">
        <f t="shared" si="13"/>
        <v>0.54167100000000001</v>
      </c>
      <c r="L20" s="17">
        <f t="shared" si="14"/>
        <v>0.54167100000000001</v>
      </c>
      <c r="M20" s="21"/>
      <c r="N20" s="21"/>
      <c r="O20" s="22"/>
      <c r="P20" s="16"/>
      <c r="Q20" s="17">
        <f t="shared" si="15"/>
        <v>0</v>
      </c>
      <c r="R20" s="17">
        <f t="shared" si="16"/>
        <v>1</v>
      </c>
      <c r="S20" s="17">
        <f t="shared" si="17"/>
        <v>0</v>
      </c>
      <c r="T20" s="21"/>
      <c r="U20" s="21"/>
      <c r="V20" s="22"/>
    </row>
    <row r="21" spans="2:22" x14ac:dyDescent="0.4">
      <c r="B21" s="16"/>
      <c r="C21" s="17">
        <f t="shared" si="9"/>
        <v>0</v>
      </c>
      <c r="D21" s="17">
        <f t="shared" si="10"/>
        <v>1</v>
      </c>
      <c r="E21" s="17">
        <f t="shared" si="11"/>
        <v>0</v>
      </c>
      <c r="F21" s="21"/>
      <c r="G21" s="21"/>
      <c r="H21" s="22"/>
      <c r="I21" s="16"/>
      <c r="J21" s="17">
        <f t="shared" si="12"/>
        <v>0</v>
      </c>
      <c r="K21" s="17">
        <f t="shared" si="13"/>
        <v>1</v>
      </c>
      <c r="L21" s="17">
        <f t="shared" si="14"/>
        <v>0</v>
      </c>
      <c r="M21" s="21"/>
      <c r="N21" s="21"/>
      <c r="O21" s="22"/>
      <c r="P21" s="16"/>
      <c r="Q21" s="17">
        <f t="shared" si="15"/>
        <v>0</v>
      </c>
      <c r="R21" s="17">
        <f t="shared" si="16"/>
        <v>1</v>
      </c>
      <c r="S21" s="17">
        <f t="shared" si="17"/>
        <v>0</v>
      </c>
      <c r="T21" s="21"/>
      <c r="U21" s="21"/>
      <c r="V21" s="22"/>
    </row>
    <row r="22" spans="2:22" x14ac:dyDescent="0.4">
      <c r="B22" s="16"/>
      <c r="C22" s="17">
        <f t="shared" si="9"/>
        <v>0</v>
      </c>
      <c r="D22" s="17">
        <f t="shared" si="10"/>
        <v>1</v>
      </c>
      <c r="E22" s="17">
        <f t="shared" si="11"/>
        <v>0</v>
      </c>
      <c r="F22" s="21"/>
      <c r="G22" s="21"/>
      <c r="H22" s="22"/>
      <c r="I22" s="16"/>
      <c r="J22" s="17">
        <f t="shared" si="12"/>
        <v>0</v>
      </c>
      <c r="K22" s="17">
        <f t="shared" si="13"/>
        <v>1</v>
      </c>
      <c r="L22" s="17">
        <f t="shared" si="14"/>
        <v>0</v>
      </c>
      <c r="M22" s="21"/>
      <c r="N22" s="21"/>
      <c r="O22" s="22"/>
      <c r="P22" s="16"/>
      <c r="Q22" s="17">
        <f t="shared" si="15"/>
        <v>0</v>
      </c>
      <c r="R22" s="17">
        <f t="shared" si="16"/>
        <v>1</v>
      </c>
      <c r="S22" s="17">
        <f t="shared" si="17"/>
        <v>0</v>
      </c>
      <c r="T22" s="21"/>
      <c r="U22" s="21"/>
      <c r="V22" s="22"/>
    </row>
    <row r="23" spans="2:22" x14ac:dyDescent="0.4">
      <c r="B23" s="16"/>
      <c r="C23" s="17">
        <f t="shared" si="9"/>
        <v>0</v>
      </c>
      <c r="D23" s="17">
        <f t="shared" si="10"/>
        <v>1</v>
      </c>
      <c r="E23" s="17">
        <f t="shared" si="11"/>
        <v>0</v>
      </c>
      <c r="F23" s="21"/>
      <c r="G23" s="21"/>
      <c r="H23" s="22"/>
      <c r="I23" s="16"/>
      <c r="J23" s="17">
        <f t="shared" si="12"/>
        <v>0</v>
      </c>
      <c r="K23" s="17">
        <f t="shared" si="13"/>
        <v>1</v>
      </c>
      <c r="L23" s="17">
        <f t="shared" si="14"/>
        <v>0</v>
      </c>
      <c r="M23" s="21"/>
      <c r="N23" s="21"/>
      <c r="O23" s="22"/>
      <c r="P23" s="16"/>
      <c r="Q23" s="17">
        <f t="shared" si="15"/>
        <v>0</v>
      </c>
      <c r="R23" s="17">
        <f t="shared" si="16"/>
        <v>1</v>
      </c>
      <c r="S23" s="17">
        <f t="shared" si="17"/>
        <v>0</v>
      </c>
      <c r="T23" s="21"/>
      <c r="U23" s="21"/>
      <c r="V23" s="22"/>
    </row>
    <row r="24" spans="2:22" x14ac:dyDescent="0.4">
      <c r="B24" s="16"/>
      <c r="C24" s="17">
        <f t="shared" si="9"/>
        <v>0</v>
      </c>
      <c r="D24" s="17">
        <f t="shared" si="10"/>
        <v>1</v>
      </c>
      <c r="E24" s="17">
        <f t="shared" si="11"/>
        <v>0</v>
      </c>
      <c r="F24" s="21"/>
      <c r="G24" s="21"/>
      <c r="H24" s="22"/>
      <c r="I24" s="16"/>
      <c r="J24" s="17">
        <f t="shared" si="12"/>
        <v>0</v>
      </c>
      <c r="K24" s="17">
        <f t="shared" si="13"/>
        <v>1</v>
      </c>
      <c r="L24" s="17">
        <f t="shared" si="14"/>
        <v>0</v>
      </c>
      <c r="M24" s="21"/>
      <c r="N24" s="21"/>
      <c r="O24" s="22"/>
      <c r="P24" s="16"/>
      <c r="Q24" s="17">
        <f t="shared" si="15"/>
        <v>0</v>
      </c>
      <c r="R24" s="17">
        <f t="shared" si="16"/>
        <v>1</v>
      </c>
      <c r="S24" s="17">
        <f t="shared" si="17"/>
        <v>0</v>
      </c>
      <c r="T24" s="21"/>
      <c r="U24" s="21"/>
      <c r="V24" s="22"/>
    </row>
    <row r="25" spans="2:22" x14ac:dyDescent="0.4">
      <c r="B25" s="16"/>
      <c r="C25" s="17">
        <f t="shared" si="9"/>
        <v>0</v>
      </c>
      <c r="D25" s="17">
        <f t="shared" si="10"/>
        <v>1</v>
      </c>
      <c r="E25" s="17">
        <f t="shared" si="11"/>
        <v>0</v>
      </c>
      <c r="F25" s="21"/>
      <c r="G25" s="21"/>
      <c r="H25" s="22"/>
      <c r="I25" s="16"/>
      <c r="J25" s="17">
        <f t="shared" si="12"/>
        <v>0</v>
      </c>
      <c r="K25" s="17">
        <f t="shared" si="13"/>
        <v>1</v>
      </c>
      <c r="L25" s="17">
        <f t="shared" si="14"/>
        <v>0</v>
      </c>
      <c r="M25" s="21"/>
      <c r="N25" s="21"/>
      <c r="O25" s="22"/>
      <c r="P25" s="16"/>
      <c r="Q25" s="17">
        <f t="shared" si="15"/>
        <v>0</v>
      </c>
      <c r="R25" s="17">
        <f t="shared" si="16"/>
        <v>1</v>
      </c>
      <c r="S25" s="17">
        <f t="shared" si="17"/>
        <v>0</v>
      </c>
      <c r="T25" s="21"/>
      <c r="U25" s="21"/>
      <c r="V25" s="22"/>
    </row>
    <row r="26" spans="2:22" ht="18" thickBot="1" x14ac:dyDescent="0.45">
      <c r="B26" s="23"/>
      <c r="C26" s="24">
        <f t="shared" si="9"/>
        <v>0</v>
      </c>
      <c r="D26" s="24">
        <f t="shared" si="10"/>
        <v>1</v>
      </c>
      <c r="E26" s="24">
        <f t="shared" si="11"/>
        <v>0</v>
      </c>
      <c r="F26" s="25"/>
      <c r="G26" s="25"/>
      <c r="H26" s="26"/>
      <c r="I26" s="23"/>
      <c r="J26" s="24">
        <f t="shared" si="12"/>
        <v>0</v>
      </c>
      <c r="K26" s="24">
        <f t="shared" si="13"/>
        <v>1</v>
      </c>
      <c r="L26" s="24">
        <f t="shared" si="14"/>
        <v>0</v>
      </c>
      <c r="M26" s="25"/>
      <c r="N26" s="25"/>
      <c r="O26" s="26"/>
      <c r="P26" s="23"/>
      <c r="Q26" s="24">
        <f t="shared" si="15"/>
        <v>0</v>
      </c>
      <c r="R26" s="24">
        <f t="shared" si="16"/>
        <v>1</v>
      </c>
      <c r="S26" s="24">
        <f t="shared" si="17"/>
        <v>0</v>
      </c>
      <c r="T26" s="25"/>
      <c r="U26" s="25"/>
      <c r="V26" s="26"/>
    </row>
  </sheetData>
  <mergeCells count="6">
    <mergeCell ref="I2:O2"/>
    <mergeCell ref="P2:V2"/>
    <mergeCell ref="B15:H15"/>
    <mergeCell ref="I15:O15"/>
    <mergeCell ref="P15:V15"/>
    <mergeCell ref="B2:H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zoomScale="70" zoomScaleNormal="70" workbookViewId="0">
      <selection activeCell="D4" sqref="D4:D6"/>
    </sheetView>
  </sheetViews>
  <sheetFormatPr defaultRowHeight="17.399999999999999" x14ac:dyDescent="0.4"/>
  <sheetData>
    <row r="1" spans="1:4" x14ac:dyDescent="0.4">
      <c r="A1" s="4" t="s">
        <v>7</v>
      </c>
    </row>
    <row r="3" spans="1:4" x14ac:dyDescent="0.4">
      <c r="A3" s="8"/>
      <c r="B3" s="9"/>
      <c r="C3" s="10"/>
      <c r="D3" s="10" t="s">
        <v>8</v>
      </c>
    </row>
    <row r="4" spans="1:4" x14ac:dyDescent="0.4">
      <c r="A4" s="11" t="s">
        <v>9</v>
      </c>
      <c r="B4" s="6" t="s">
        <v>10</v>
      </c>
      <c r="C4" s="7" t="s">
        <v>11</v>
      </c>
      <c r="D4" s="12">
        <v>0.85499999999999998</v>
      </c>
    </row>
    <row r="5" spans="1:4" x14ac:dyDescent="0.4">
      <c r="A5" s="11" t="s">
        <v>12</v>
      </c>
      <c r="B5" s="6" t="s">
        <v>10</v>
      </c>
      <c r="C5" s="7" t="s">
        <v>11</v>
      </c>
      <c r="D5" s="12">
        <v>0.79300000000000004</v>
      </c>
    </row>
    <row r="6" spans="1:4" x14ac:dyDescent="0.4">
      <c r="A6" s="11" t="s">
        <v>13</v>
      </c>
      <c r="B6" s="6" t="s">
        <v>10</v>
      </c>
      <c r="C6" s="7" t="s">
        <v>11</v>
      </c>
      <c r="D6" s="12">
        <v>0.84</v>
      </c>
    </row>
    <row r="7" spans="1:4" x14ac:dyDescent="0.4">
      <c r="A7" s="11" t="s">
        <v>14</v>
      </c>
      <c r="B7" s="6" t="s">
        <v>10</v>
      </c>
      <c r="C7" s="7" t="s">
        <v>15</v>
      </c>
      <c r="D7" s="12">
        <v>0.73099999999999998</v>
      </c>
    </row>
    <row r="8" spans="1:4" x14ac:dyDescent="0.4">
      <c r="A8" s="11" t="s">
        <v>16</v>
      </c>
      <c r="B8" s="6" t="s">
        <v>10</v>
      </c>
      <c r="C8" s="7" t="s">
        <v>15</v>
      </c>
      <c r="D8" s="12">
        <v>0.76400000000000001</v>
      </c>
    </row>
    <row r="9" spans="1:4" x14ac:dyDescent="0.4">
      <c r="A9" s="11" t="s">
        <v>17</v>
      </c>
      <c r="B9" s="6" t="s">
        <v>10</v>
      </c>
      <c r="C9" s="7" t="s">
        <v>15</v>
      </c>
      <c r="D9" s="12">
        <v>0.73599999999999999</v>
      </c>
    </row>
    <row r="10" spans="1:4" x14ac:dyDescent="0.4">
      <c r="A10" s="11" t="s">
        <v>18</v>
      </c>
      <c r="B10" s="6" t="s">
        <v>10</v>
      </c>
      <c r="C10" s="7" t="s">
        <v>15</v>
      </c>
      <c r="D10" s="12">
        <v>0.76900000000000002</v>
      </c>
    </row>
    <row r="11" spans="1:4" x14ac:dyDescent="0.4">
      <c r="A11" s="11" t="s">
        <v>19</v>
      </c>
      <c r="B11" s="6" t="s">
        <v>10</v>
      </c>
      <c r="C11" s="7" t="s">
        <v>20</v>
      </c>
      <c r="D11" s="12">
        <v>0.48199999999999998</v>
      </c>
    </row>
    <row r="12" spans="1:4" x14ac:dyDescent="0.4">
      <c r="A12" s="11" t="s">
        <v>21</v>
      </c>
      <c r="B12" s="6" t="s">
        <v>10</v>
      </c>
      <c r="C12" s="7" t="s">
        <v>20</v>
      </c>
      <c r="D12" s="12">
        <v>0.67700000000000005</v>
      </c>
    </row>
    <row r="13" spans="1:4" x14ac:dyDescent="0.4">
      <c r="A13" s="11" t="s">
        <v>22</v>
      </c>
      <c r="B13" s="6" t="s">
        <v>10</v>
      </c>
      <c r="C13" s="7" t="s">
        <v>20</v>
      </c>
      <c r="D13" s="12">
        <v>0.77300000000000002</v>
      </c>
    </row>
    <row r="14" spans="1:4" x14ac:dyDescent="0.4">
      <c r="A14" s="11" t="s">
        <v>23</v>
      </c>
      <c r="B14" s="6" t="s">
        <v>10</v>
      </c>
      <c r="C14" s="7" t="s">
        <v>20</v>
      </c>
      <c r="D14" s="12">
        <v>0.76400000000000001</v>
      </c>
    </row>
    <row r="15" spans="1:4" x14ac:dyDescent="0.4">
      <c r="A15" s="11" t="s">
        <v>24</v>
      </c>
      <c r="B15" s="6" t="s">
        <v>10</v>
      </c>
      <c r="C15" s="7" t="s">
        <v>25</v>
      </c>
      <c r="D15" s="12">
        <v>0.73099999999999998</v>
      </c>
    </row>
    <row r="16" spans="1:4" x14ac:dyDescent="0.4">
      <c r="A16" s="11" t="s">
        <v>26</v>
      </c>
      <c r="B16" s="6" t="s">
        <v>10</v>
      </c>
      <c r="C16" s="7" t="s">
        <v>25</v>
      </c>
      <c r="D16" s="12">
        <v>0.69399999999999995</v>
      </c>
    </row>
    <row r="17" spans="1:4" x14ac:dyDescent="0.4">
      <c r="A17" s="11" t="s">
        <v>27</v>
      </c>
      <c r="B17" s="6" t="s">
        <v>10</v>
      </c>
      <c r="C17" s="7" t="s">
        <v>25</v>
      </c>
      <c r="D17" s="12">
        <v>0.67500000000000004</v>
      </c>
    </row>
    <row r="18" spans="1:4" x14ac:dyDescent="0.4">
      <c r="A18" s="11" t="s">
        <v>28</v>
      </c>
      <c r="B18" s="6" t="s">
        <v>10</v>
      </c>
      <c r="C18" s="7" t="s">
        <v>25</v>
      </c>
      <c r="D18" s="12">
        <v>0.67300000000000004</v>
      </c>
    </row>
    <row r="19" spans="1:4" x14ac:dyDescent="0.4">
      <c r="A19" s="11" t="s">
        <v>29</v>
      </c>
      <c r="B19" s="6" t="s">
        <v>10</v>
      </c>
      <c r="C19" s="7" t="s">
        <v>30</v>
      </c>
      <c r="D19" s="12">
        <v>0.67700000000000005</v>
      </c>
    </row>
    <row r="20" spans="1:4" x14ac:dyDescent="0.4">
      <c r="A20" s="11" t="s">
        <v>31</v>
      </c>
      <c r="B20" s="6" t="s">
        <v>10</v>
      </c>
      <c r="C20" s="7" t="s">
        <v>30</v>
      </c>
      <c r="D20" s="12">
        <v>0.66900000000000004</v>
      </c>
    </row>
    <row r="21" spans="1:4" x14ac:dyDescent="0.4">
      <c r="A21" s="11" t="s">
        <v>32</v>
      </c>
      <c r="B21" s="6" t="s">
        <v>10</v>
      </c>
      <c r="C21" s="7" t="s">
        <v>30</v>
      </c>
      <c r="D21" s="12">
        <v>0.63600000000000001</v>
      </c>
    </row>
    <row r="22" spans="1:4" x14ac:dyDescent="0.4">
      <c r="A22" s="13" t="s">
        <v>33</v>
      </c>
      <c r="B22" s="14" t="s">
        <v>10</v>
      </c>
      <c r="C22" s="15" t="s">
        <v>30</v>
      </c>
      <c r="D22" s="5">
        <v>0.73799999999999999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실제 분석결과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Choong lee</dc:creator>
  <cp:lastModifiedBy>DongGyu Lee</cp:lastModifiedBy>
  <dcterms:created xsi:type="dcterms:W3CDTF">2013-12-24T06:19:22Z</dcterms:created>
  <dcterms:modified xsi:type="dcterms:W3CDTF">2020-04-23T04:34:41Z</dcterms:modified>
</cp:coreProperties>
</file>