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GA_10\Documents\새 폴더\새 폴더\기획서\"/>
    </mc:Choice>
  </mc:AlternateContent>
  <xr:revisionPtr revIDLastSave="0" documentId="13_ncr:1_{1D55A9E3-9E5F-4842-86E2-61CC17A0219E}" xr6:coauthVersionLast="45" xr6:coauthVersionMax="45" xr10:uidLastSave="{00000000-0000-0000-0000-000000000000}"/>
  <bookViews>
    <workbookView xWindow="300" yWindow="0" windowWidth="17190" windowHeight="15600" xr2:uid="{00000000-000D-0000-FFFF-FFFF00000000}"/>
  </bookViews>
  <sheets>
    <sheet name="DB히스토리" sheetId="10" r:id="rId1"/>
    <sheet name="작물DB" sheetId="1" r:id="rId2"/>
    <sheet name="농기구DB" sheetId="3" r:id="rId3"/>
    <sheet name="캐릭터DB(농장)" sheetId="2" r:id="rId4"/>
    <sheet name="캐릭터DB(전투)" sheetId="5" r:id="rId5"/>
    <sheet name="무기(스킬)DB" sheetId="4" r:id="rId6"/>
    <sheet name="몬스터DB" sheetId="6" r:id="rId7"/>
    <sheet name="기타아이템DB" sheetId="7" r:id="rId8"/>
    <sheet name="크래프트DB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2" i="1"/>
  <c r="K11" i="1"/>
  <c r="K10" i="1"/>
  <c r="K7" i="1"/>
  <c r="K6" i="1"/>
  <c r="K18" i="1"/>
  <c r="K14" i="1"/>
  <c r="K13" i="1"/>
  <c r="K9" i="1"/>
  <c r="K8" i="1"/>
  <c r="K5" i="1"/>
  <c r="G15" i="1" l="1"/>
  <c r="J1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6" i="1"/>
  <c r="J16" i="1" s="1"/>
  <c r="G17" i="1"/>
  <c r="J17" i="1" s="1"/>
  <c r="G19" i="1"/>
  <c r="J19" i="1" s="1"/>
  <c r="G18" i="1"/>
  <c r="J18" i="1" s="1"/>
  <c r="G5" i="1"/>
  <c r="J5" i="1" s="1"/>
</calcChain>
</file>

<file path=xl/sharedStrings.xml><?xml version="1.0" encoding="utf-8"?>
<sst xmlns="http://schemas.openxmlformats.org/spreadsheetml/2006/main" count="241" uniqueCount="165">
  <si>
    <t>작물 이름</t>
    <phoneticPr fontId="1" type="noConversion"/>
  </si>
  <si>
    <t>구입가</t>
    <phoneticPr fontId="1" type="noConversion"/>
  </si>
  <si>
    <t>판매가</t>
    <phoneticPr fontId="1" type="noConversion"/>
  </si>
  <si>
    <t>등급</t>
    <phoneticPr fontId="1" type="noConversion"/>
  </si>
  <si>
    <t>홉</t>
    <phoneticPr fontId="1" type="noConversion"/>
  </si>
  <si>
    <t>무</t>
    <phoneticPr fontId="1" type="noConversion"/>
  </si>
  <si>
    <t>밀</t>
    <phoneticPr fontId="1" type="noConversion"/>
  </si>
  <si>
    <t>토마토</t>
    <phoneticPr fontId="1" type="noConversion"/>
  </si>
  <si>
    <t>완두콩</t>
    <phoneticPr fontId="1" type="noConversion"/>
  </si>
  <si>
    <t>메론</t>
    <phoneticPr fontId="1" type="noConversion"/>
  </si>
  <si>
    <t>양귀비</t>
    <phoneticPr fontId="1" type="noConversion"/>
  </si>
  <si>
    <t>여름별꽃</t>
    <phoneticPr fontId="1" type="noConversion"/>
  </si>
  <si>
    <t>고추</t>
    <phoneticPr fontId="1" type="noConversion"/>
  </si>
  <si>
    <t>옥수수</t>
    <phoneticPr fontId="1" type="noConversion"/>
  </si>
  <si>
    <t>블루베리</t>
    <phoneticPr fontId="1" type="noConversion"/>
  </si>
  <si>
    <t>해바라기</t>
    <phoneticPr fontId="1" type="noConversion"/>
  </si>
  <si>
    <t>붉은 양배추</t>
    <phoneticPr fontId="1" type="noConversion"/>
  </si>
  <si>
    <t>스타후르츠</t>
    <phoneticPr fontId="1" type="noConversion"/>
  </si>
  <si>
    <t>포도</t>
    <phoneticPr fontId="1" type="noConversion"/>
  </si>
  <si>
    <t>판-구</t>
    <phoneticPr fontId="1" type="noConversion"/>
  </si>
  <si>
    <t>비고</t>
    <phoneticPr fontId="1" type="noConversion"/>
  </si>
  <si>
    <t>기구 이름</t>
    <phoneticPr fontId="1" type="noConversion"/>
  </si>
  <si>
    <t>경험치</t>
  </si>
  <si>
    <t>경험치</t>
    <phoneticPr fontId="1" type="noConversion"/>
  </si>
  <si>
    <t>한번 심으면 매일 수확　</t>
  </si>
  <si>
    <t>한번 심으면 매일 수확</t>
  </si>
  <si>
    <t>1일당 수입 기대값</t>
    <phoneticPr fontId="1" type="noConversion"/>
  </si>
  <si>
    <t>1일당 경험치 기대값</t>
    <phoneticPr fontId="1" type="noConversion"/>
  </si>
  <si>
    <t>작물 DB</t>
    <phoneticPr fontId="1" type="noConversion"/>
  </si>
  <si>
    <t>농기구 DB</t>
    <phoneticPr fontId="1" type="noConversion"/>
  </si>
  <si>
    <t>기본 스프링 쿨러</t>
  </si>
  <si>
    <t>나무 울타리</t>
  </si>
  <si>
    <t>나무 울타리 문</t>
  </si>
  <si>
    <t>강화 스프링 쿨러</t>
  </si>
  <si>
    <t>석재 울타리</t>
  </si>
  <si>
    <t>석재 울타리 문</t>
  </si>
  <si>
    <t>고급 스프링 쿨러</t>
  </si>
  <si>
    <t>범위 (쿨러 위치 제외)</t>
    <phoneticPr fontId="1" type="noConversion"/>
  </si>
  <si>
    <t>3X3 (8)</t>
    <phoneticPr fontId="1" type="noConversion"/>
  </si>
  <si>
    <t>5X5 (24)</t>
    <phoneticPr fontId="1" type="noConversion"/>
  </si>
  <si>
    <t>7X7 (48)</t>
    <phoneticPr fontId="1" type="noConversion"/>
  </si>
  <si>
    <t>Lv</t>
  </si>
  <si>
    <t>누적 경험치</t>
  </si>
  <si>
    <t>필요 경험치</t>
  </si>
  <si>
    <t>스태미너</t>
  </si>
  <si>
    <t>특이사항</t>
  </si>
  <si>
    <t>수확물 개수 * 2</t>
  </si>
  <si>
    <t>수확물 개수 * 3</t>
  </si>
  <si>
    <t>캐릭터 DB (농장)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</si>
  <si>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스프링 쿨러: 범위 --&gt; 정사각형
 - 울타리: 획득 경로 --&gt; 크래프트, 구입 둘 다 가능</t>
    </r>
    <r>
      <rPr>
        <sz val="11"/>
        <color theme="1"/>
        <rFont val="맑은 고딕"/>
        <family val="3"/>
        <charset val="129"/>
        <scheme val="minor"/>
      </rPr>
      <t xml:space="preserve">
 - 괄호친 숫자 --&gt; 실제 적용 칸 수</t>
    </r>
    <phoneticPr fontId="1" type="noConversion"/>
  </si>
  <si>
    <t>캐릭터 DB (전투)</t>
    <phoneticPr fontId="1" type="noConversion"/>
  </si>
  <si>
    <t>HP</t>
  </si>
  <si>
    <t>HP</t>
    <phoneticPr fontId="1" type="noConversion"/>
  </si>
  <si>
    <t>공격력</t>
  </si>
  <si>
    <t>공격력</t>
    <phoneticPr fontId="1" type="noConversion"/>
  </si>
  <si>
    <r>
      <rPr>
        <sz val="11"/>
        <color rgb="FF000000"/>
        <rFont val="맑은 고딕"/>
        <family val="3"/>
        <charset val="129"/>
      </rPr>
      <t>한번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심으면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매일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수확
이벤트 기간에만 재배 가능 (이벤트 끝날 시 자동 소멸)</t>
    </r>
    <phoneticPr fontId="1" type="noConversion"/>
  </si>
  <si>
    <t>이름</t>
  </si>
  <si>
    <t>드랍 소재</t>
  </si>
  <si>
    <t>슬라임</t>
  </si>
  <si>
    <t>바위게</t>
  </si>
  <si>
    <t>벌레</t>
  </si>
  <si>
    <t>뱀</t>
  </si>
  <si>
    <t>소재 1 (리소스를 따름)</t>
  </si>
  <si>
    <t>소재 2 (리소스를 따름)</t>
  </si>
  <si>
    <t>소재 3 (리소스를 따름)</t>
  </si>
  <si>
    <t>효과</t>
  </si>
  <si>
    <t>판정 범위</t>
  </si>
  <si>
    <t xml:space="preserve">아이템 가격 </t>
  </si>
  <si>
    <t>기존</t>
  </si>
  <si>
    <t>데미지: 공격력 * 1</t>
    <phoneticPr fontId="1" type="noConversion"/>
  </si>
  <si>
    <t>데미지: 공격력 * 2</t>
    <phoneticPr fontId="1" type="noConversion"/>
  </si>
  <si>
    <t>데미지: 공격력 * 3</t>
    <phoneticPr fontId="1" type="noConversion"/>
  </si>
  <si>
    <t>Lv</t>
    <phoneticPr fontId="1" type="noConversion"/>
  </si>
  <si>
    <t>무기(스킬) DB</t>
    <phoneticPr fontId="1" type="noConversion"/>
  </si>
  <si>
    <t>소모 스태미너</t>
    <phoneticPr fontId="1" type="noConversion"/>
  </si>
  <si>
    <t>몬스터 DB</t>
    <phoneticPr fontId="1" type="noConversion"/>
  </si>
  <si>
    <t>회복량(HP)</t>
    <phoneticPr fontId="1" type="noConversion"/>
  </si>
  <si>
    <t>회복량(스태미너)</t>
    <phoneticPr fontId="1" type="noConversion"/>
  </si>
  <si>
    <t>판매가 (씨앗)</t>
    <phoneticPr fontId="1" type="noConversion"/>
  </si>
  <si>
    <t>구입가 (씨앗)</t>
    <phoneticPr fontId="1" type="noConversion"/>
  </si>
  <si>
    <t>판매가 (작물)</t>
    <phoneticPr fontId="1" type="noConversion"/>
  </si>
  <si>
    <t>성장 기간 (일)</t>
    <phoneticPr fontId="1" type="noConversion"/>
  </si>
  <si>
    <t>섭취 불가</t>
    <phoneticPr fontId="1" type="noConversion"/>
  </si>
  <si>
    <t>아이템 이름</t>
    <phoneticPr fontId="1" type="noConversion"/>
  </si>
  <si>
    <t>기타 아이템 DB</t>
    <phoneticPr fontId="1" type="noConversion"/>
  </si>
  <si>
    <t>판매 가격</t>
    <phoneticPr fontId="1" type="noConversion"/>
  </si>
  <si>
    <t>소재1</t>
    <phoneticPr fontId="1" type="noConversion"/>
  </si>
  <si>
    <t>소재2</t>
    <phoneticPr fontId="1" type="noConversion"/>
  </si>
  <si>
    <t>소재3</t>
    <phoneticPr fontId="1" type="noConversion"/>
  </si>
  <si>
    <t>소재4</t>
    <phoneticPr fontId="1" type="noConversion"/>
  </si>
  <si>
    <t>판매처</t>
    <phoneticPr fontId="1" type="noConversion"/>
  </si>
  <si>
    <t>마법 상점</t>
    <phoneticPr fontId="1" type="noConversion"/>
  </si>
  <si>
    <t>상점</t>
  </si>
  <si>
    <t>상점</t>
    <phoneticPr fontId="1" type="noConversion"/>
  </si>
  <si>
    <t>나무</t>
    <phoneticPr fontId="1" type="noConversion"/>
  </si>
  <si>
    <t>돌</t>
    <phoneticPr fontId="1" type="noConversion"/>
  </si>
  <si>
    <t>구리</t>
    <phoneticPr fontId="1" type="noConversion"/>
  </si>
  <si>
    <t>철</t>
  </si>
  <si>
    <t>철</t>
    <phoneticPr fontId="1" type="noConversion"/>
  </si>
  <si>
    <t>특수아이템</t>
    <phoneticPr fontId="1" type="noConversion"/>
  </si>
  <si>
    <t>판매 불가</t>
    <phoneticPr fontId="1" type="noConversion"/>
  </si>
  <si>
    <t>사용처</t>
    <phoneticPr fontId="1" type="noConversion"/>
  </si>
  <si>
    <t>마법 상점 판매 (골드 수급)</t>
    <phoneticPr fontId="1" type="noConversion"/>
  </si>
  <si>
    <t>허수아비 제작</t>
    <phoneticPr fontId="1" type="noConversion"/>
  </si>
  <si>
    <t>상점 판매 (골드 수급)</t>
    <phoneticPr fontId="1" type="noConversion"/>
  </si>
  <si>
    <t>엔딩 조건</t>
    <phoneticPr fontId="1" type="noConversion"/>
  </si>
  <si>
    <t>크래프트 DB</t>
    <phoneticPr fontId="1" type="noConversion"/>
  </si>
  <si>
    <t>크래프트 아이템</t>
    <phoneticPr fontId="1" type="noConversion"/>
  </si>
  <si>
    <t>용도</t>
    <phoneticPr fontId="1" type="noConversion"/>
  </si>
  <si>
    <t>허수아비1</t>
    <phoneticPr fontId="1" type="noConversion"/>
  </si>
  <si>
    <t>허수아비2</t>
    <phoneticPr fontId="1" type="noConversion"/>
  </si>
  <si>
    <t>꾸미기</t>
    <phoneticPr fontId="1" type="noConversion"/>
  </si>
  <si>
    <t>허수아비3</t>
  </si>
  <si>
    <t>허수아비4</t>
  </si>
  <si>
    <t>허수아비5</t>
  </si>
  <si>
    <t>허수아비6</t>
  </si>
  <si>
    <t>허수아비7</t>
  </si>
  <si>
    <t>허수아비8</t>
  </si>
  <si>
    <t>허수아비9</t>
  </si>
  <si>
    <t>상자</t>
    <phoneticPr fontId="1" type="noConversion"/>
  </si>
  <si>
    <t>용광로</t>
    <phoneticPr fontId="1" type="noConversion"/>
  </si>
  <si>
    <t>철 제작</t>
    <phoneticPr fontId="1" type="noConversion"/>
  </si>
  <si>
    <t>보관함</t>
    <phoneticPr fontId="1" type="noConversion"/>
  </si>
  <si>
    <t>개수</t>
    <phoneticPr fontId="1" type="noConversion"/>
  </si>
  <si>
    <t>이벤트</t>
    <phoneticPr fontId="1" type="noConversion"/>
  </si>
  <si>
    <t>철조각</t>
    <phoneticPr fontId="1" type="noConversion"/>
  </si>
  <si>
    <t>철 조각</t>
    <phoneticPr fontId="1" type="noConversion"/>
  </si>
  <si>
    <t>철 제작
상점 판매 (골드 수급)</t>
    <phoneticPr fontId="1" type="noConversion"/>
  </si>
  <si>
    <t>데미지: 공격력 * 4</t>
    <phoneticPr fontId="1" type="noConversion"/>
  </si>
  <si>
    <t>한번 심으면 매일 수확
한번에 세 개씩</t>
    <phoneticPr fontId="1" type="noConversion"/>
  </si>
  <si>
    <t>이벤트용 허수아비1</t>
    <phoneticPr fontId="1" type="noConversion"/>
  </si>
  <si>
    <t>이벤트용 허수아비2</t>
  </si>
  <si>
    <t>이벤트용 허수아비3</t>
  </si>
  <si>
    <t>광산 1층부터</t>
    <phoneticPr fontId="1" type="noConversion"/>
  </si>
  <si>
    <t>광산 2층부터</t>
    <phoneticPr fontId="1" type="noConversion"/>
  </si>
  <si>
    <t>광산 7층부터</t>
    <phoneticPr fontId="1" type="noConversion"/>
  </si>
  <si>
    <t>날짜</t>
    <phoneticPr fontId="1" type="noConversion"/>
  </si>
  <si>
    <t>이름</t>
    <phoneticPr fontId="1" type="noConversion"/>
  </si>
  <si>
    <t>버전</t>
    <phoneticPr fontId="1" type="noConversion"/>
  </si>
  <si>
    <t>정채원</t>
    <phoneticPr fontId="1" type="noConversion"/>
  </si>
  <si>
    <t>내용 개요</t>
    <phoneticPr fontId="1" type="noConversion"/>
  </si>
  <si>
    <t>상세 내역</t>
    <phoneticPr fontId="1" type="noConversion"/>
  </si>
  <si>
    <t>초안 작성</t>
    <phoneticPr fontId="1" type="noConversion"/>
  </si>
  <si>
    <t>시간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</si>
  <si>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원작 고증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특성과 성장기간 등
 - 게임 볼륨 고려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성장 기간의 경우 3으로 나누고 반올림 처리함.
 - 한번 심으면 매일 수확할 수 있는 작물의 경우 1회 수익은 낮게 설정
 - 섭취 관련
  1. 포션 대체 개념
  2. 계속 섭취 가능할 경우 무한 플레이가 진행되므로 </t>
    </r>
    <r>
      <rPr>
        <b/>
        <sz val="11"/>
        <color theme="1"/>
        <rFont val="맑은 고딕"/>
        <family val="3"/>
        <charset val="129"/>
        <scheme val="minor"/>
      </rPr>
      <t>쿨타임</t>
    </r>
    <r>
      <rPr>
        <sz val="11"/>
        <color theme="1"/>
        <rFont val="맑은 고딕"/>
        <family val="2"/>
        <scheme val="minor"/>
      </rPr>
      <t xml:space="preserve"> 설정 --&gt; </t>
    </r>
    <r>
      <rPr>
        <b/>
        <sz val="11"/>
        <color theme="1"/>
        <rFont val="맑은 고딕"/>
        <family val="3"/>
        <charset val="129"/>
        <scheme val="minor"/>
      </rPr>
      <t>1시간 (인게임, 공통 쿨타임)</t>
    </r>
    <r>
      <rPr>
        <sz val="11"/>
        <color theme="1"/>
        <rFont val="맑은 고딕"/>
        <family val="3"/>
        <charset val="129"/>
        <scheme val="minor"/>
      </rPr>
      <t xml:space="preserve">
※ 현재 시간에 대한 밸런싱이 미고려된 상태 --&gt; 인게임 시간: 실제 시간 비율은 추후 결정</t>
    </r>
    <phoneticPr fontId="1" type="noConversion"/>
  </si>
  <si>
    <t>지역</t>
    <phoneticPr fontId="1" type="noConversion"/>
  </si>
  <si>
    <r>
      <rPr>
        <b/>
        <sz val="10"/>
        <color theme="1"/>
        <rFont val="맑은 고딕"/>
        <family val="3"/>
        <charset val="129"/>
      </rPr>
      <t xml:space="preserve">※ </t>
    </r>
    <r>
      <rPr>
        <b/>
        <sz val="10"/>
        <color theme="1"/>
        <rFont val="맑은 고딕"/>
        <family val="3"/>
        <charset val="129"/>
        <scheme val="minor"/>
      </rPr>
      <t xml:space="preserve">농장 스테이터스
 </t>
    </r>
    <r>
      <rPr>
        <sz val="10"/>
        <color theme="1"/>
        <rFont val="맑은 고딕"/>
        <family val="3"/>
        <charset val="129"/>
        <scheme val="minor"/>
      </rPr>
      <t xml:space="preserve">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  <scheme val="minor"/>
      </rPr>
      <t>시점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작물 </t>
    </r>
    <r>
      <rPr>
        <b/>
        <sz val="10"/>
        <color theme="1"/>
        <rFont val="맑은 고딕"/>
        <family val="3"/>
        <charset val="129"/>
        <scheme val="minor"/>
      </rPr>
      <t>수확 시</t>
    </r>
    <r>
      <rPr>
        <sz val="10"/>
        <color theme="1"/>
        <rFont val="맑은 고딕"/>
        <family val="3"/>
        <charset val="129"/>
        <scheme val="minor"/>
      </rPr>
      <t xml:space="preserve"> 해당 작물 경험치 획득 (개수와 상관없이 정해진 경험치 획득)
  3. Lv 당 증가하는 수치: </t>
    </r>
    <r>
      <rPr>
        <b/>
        <sz val="10"/>
        <color theme="1"/>
        <rFont val="맑은 고딕"/>
        <family val="3"/>
        <charset val="129"/>
        <scheme val="minor"/>
      </rPr>
      <t>스태미너</t>
    </r>
    <r>
      <rPr>
        <sz val="10"/>
        <color theme="1"/>
        <rFont val="맑은 고딕"/>
        <family val="3"/>
        <charset val="129"/>
        <scheme val="minor"/>
      </rPr>
      <t xml:space="preserve">
  4. 유저에게 </t>
    </r>
    <r>
      <rPr>
        <b/>
        <sz val="10"/>
        <color theme="1"/>
        <rFont val="맑은 고딕"/>
        <family val="3"/>
        <charset val="129"/>
        <scheme val="minor"/>
      </rPr>
      <t>표시</t>
    </r>
    <r>
      <rPr>
        <sz val="10"/>
        <color theme="1"/>
        <rFont val="맑은 고딕"/>
        <family val="3"/>
        <charset val="129"/>
        <scheme val="minor"/>
      </rPr>
      <t xml:space="preserve">할 내용: 기존 스테이터스 창 + 특이사항 (5칸 달성 시, 10개 달성 시)
  5. 유저에게 </t>
    </r>
    <r>
      <rPr>
        <b/>
        <sz val="10"/>
        <color theme="1"/>
        <rFont val="맑은 고딕"/>
        <family val="3"/>
        <charset val="129"/>
        <scheme val="minor"/>
      </rPr>
      <t>표시하지 않는</t>
    </r>
    <r>
      <rPr>
        <sz val="10"/>
        <color theme="1"/>
        <rFont val="맑은 고딕"/>
        <family val="3"/>
        <charset val="129"/>
        <scheme val="minor"/>
      </rPr>
      <t xml:space="preserve"> 내용: 경험치, 스태미너 상세 수치</t>
    </r>
    <phoneticPr fontId="1" type="noConversion"/>
  </si>
  <si>
    <r>
      <t xml:space="preserve">※ 전투 스테이터스
</t>
    </r>
    <r>
      <rPr>
        <sz val="10"/>
        <color theme="1"/>
        <rFont val="맑은 고딕"/>
        <family val="3"/>
        <charset val="129"/>
      </rPr>
      <t xml:space="preserve"> 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</rPr>
      <t>시점</t>
    </r>
    <r>
      <rPr>
        <sz val="10"/>
        <color theme="1"/>
        <rFont val="맑은 고딕"/>
        <family val="3"/>
        <charset val="129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몬스터 </t>
    </r>
    <r>
      <rPr>
        <b/>
        <sz val="10"/>
        <color theme="1"/>
        <rFont val="맑은 고딕"/>
        <family val="3"/>
        <charset val="129"/>
      </rPr>
      <t>사망시</t>
    </r>
    <r>
      <rPr>
        <sz val="10"/>
        <color theme="1"/>
        <rFont val="맑은 고딕"/>
        <family val="3"/>
        <charset val="129"/>
      </rPr>
      <t xml:space="preserve">
 - Lv 당 증가하는 수치: </t>
    </r>
    <r>
      <rPr>
        <b/>
        <sz val="10"/>
        <color theme="1"/>
        <rFont val="맑은 고딕"/>
        <family val="3"/>
        <charset val="129"/>
      </rPr>
      <t>HP, 공격력</t>
    </r>
    <r>
      <rPr>
        <sz val="10"/>
        <color theme="1"/>
        <rFont val="맑은 고딕"/>
        <family val="3"/>
        <charset val="129"/>
      </rPr>
      <t xml:space="preserve">
 - 유저에게 표시할 내용: 기존 스테이터스 창
 - 표시하지 않아도 되는 내용: 경험치, HP, 공격력 수치 </t>
    </r>
    <phoneticPr fontId="1" type="noConversion"/>
  </si>
  <si>
    <t>광산 4층부터</t>
    <phoneticPr fontId="1" type="noConversion"/>
  </si>
  <si>
    <t>소재 4 (리소스를 따름)</t>
    <phoneticPr fontId="1" type="noConversion"/>
  </si>
  <si>
    <r>
      <t xml:space="preserve">※ 기타 아이템의 경우 상점에 판매
※ 몬스터 소재 아이템의 경우 마법 상점에 판매
※ 특수 아이템의 경우 </t>
    </r>
    <r>
      <rPr>
        <b/>
        <sz val="11"/>
        <color theme="1"/>
        <rFont val="맑은 고딕"/>
        <family val="3"/>
        <charset val="129"/>
      </rPr>
      <t>엔딩 구현 여부에 따라 적용 여부 결정 (히든 엔딩)</t>
    </r>
    <phoneticPr fontId="1" type="noConversion"/>
  </si>
  <si>
    <t>아이템 명</t>
    <phoneticPr fontId="1" type="noConversion"/>
  </si>
  <si>
    <t>폭발 검</t>
    <phoneticPr fontId="1" type="noConversion"/>
  </si>
  <si>
    <t>스파이크 검</t>
    <phoneticPr fontId="1" type="noConversion"/>
  </si>
  <si>
    <t>화염구 검</t>
    <phoneticPr fontId="1" type="noConversion"/>
  </si>
  <si>
    <t>블랙홀 검</t>
    <phoneticPr fontId="1" type="noConversion"/>
  </si>
  <si>
    <t>화염 검</t>
    <phoneticPr fontId="1" type="noConversion"/>
  </si>
  <si>
    <r>
      <rPr>
        <sz val="11"/>
        <color theme="1"/>
        <rFont val="맑은 고딕"/>
        <family val="3"/>
        <charset val="129"/>
      </rPr>
      <t xml:space="preserve">※ </t>
    </r>
    <r>
      <rPr>
        <sz val="11"/>
        <color theme="1"/>
        <rFont val="맑은 고딕"/>
        <family val="2"/>
        <scheme val="minor"/>
      </rPr>
      <t xml:space="preserve">현대인이 마법을 쓴다는 것에 대한 필연성 부족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검에 마법 부여
 - 스킬은 무기에 부여 되어 있음. (마법사가 무기에 마법을 부여했다는 설정)
 - 스킬이 부여된 검을 장착 후 기존 스킬 사용과 같은 방식으로 스킬 사용
 - 스킬 사용마다 휘두르는 모션 추가</t>
    </r>
    <r>
      <rPr>
        <sz val="11"/>
        <color theme="1"/>
        <rFont val="맑은 고딕"/>
        <family val="3"/>
        <charset val="129"/>
        <scheme val="minor"/>
      </rPr>
      <t xml:space="preserve">
 - 노 cost 노 쿨타임 스킬은 심한 밸런스 붕괴 --&gt; cost 부여 (스태미너)
 - </t>
    </r>
    <r>
      <rPr>
        <b/>
        <sz val="11"/>
        <color theme="1"/>
        <rFont val="맑은 고딕"/>
        <family val="3"/>
        <charset val="129"/>
        <scheme val="minor"/>
      </rPr>
      <t>쉴드 삭제</t>
    </r>
    <r>
      <rPr>
        <sz val="11"/>
        <color theme="1"/>
        <rFont val="맑은 고딕"/>
        <family val="3"/>
        <charset val="129"/>
        <scheme val="minor"/>
      </rPr>
      <t>: 바뀐 시스템의 경우 1:1 아이템, 스킬 대응 시스템 --&gt; 쉴드 검을 장착할 경우 공격 수단이 없으므로 애매해짐.
 - 데미지
  1. 플레이어의 현재 공격력에 비례하여 몬스터의 체력을 깎는 개념
  2. 명시된 "공격력"은 [현재 플레이어의 공격력]을 의미함
 - 판매 장소: 마법 상점</t>
    </r>
    <phoneticPr fontId="1" type="noConversion"/>
  </si>
  <si>
    <t>※ 합성 가능 아이템
 - 허수아비
 - 상자
 - 용광로
 - 철
※ 허수아비의 경우 각 넘버링에 따른 이미지를 추후 리소스 제공하겠음</t>
    <phoneticPr fontId="1" type="noConversion"/>
  </si>
  <si>
    <r>
      <t xml:space="preserve">※ 몬스터 DB 개요
 - 메커니즘
  1. 슬라임, 바위게: 이미 구현된 몬스터 메커니즘을 따름
  2. 벌레, 뱀: 캐릭터에 근접 후 공격 (뛰는 모션 없음)
 - 드랍 소재
  1. 드랍률 : </t>
    </r>
    <r>
      <rPr>
        <b/>
        <sz val="11"/>
        <color theme="1"/>
        <rFont val="맑은 고딕"/>
        <family val="3"/>
        <charset val="129"/>
      </rPr>
      <t>100%</t>
    </r>
    <r>
      <rPr>
        <sz val="11"/>
        <color theme="1"/>
        <rFont val="맑은 고딕"/>
        <family val="3"/>
        <charset val="129"/>
      </rPr>
      <t>로 고정
  2. 드랍 방식 : 채광 시 광물 드랍과 같은 방식
  3. 이미지: 토의 후 결정</t>
    </r>
    <phoneticPr fontId="1" type="noConversion"/>
  </si>
  <si>
    <t>정채원</t>
  </si>
  <si>
    <t>작물: 씨앗, 작물 판매가격 명시, 쿨타임 수정
농장, 전투: 캐릭터 스테이터스 UI 명시
전투: 데미지 명시
크래프트: 이벤트 허수아비 항목 추가, 이미지 관련 명시</t>
  </si>
  <si>
    <t>PD 피드백 반영</t>
    <phoneticPr fontId="1" type="noConversion"/>
  </si>
  <si>
    <t>제작팀
피드백 반영</t>
    <phoneticPr fontId="1" type="noConversion"/>
  </si>
  <si>
    <t>작물: 섭취 쿨타임 삭제
크래프트: 제작 시간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</si>
</sst>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6"/>
      <color theme="1"/>
      <name val="맑은 고딕"/>
      <family val="2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Wingdings"/>
      <family val="2"/>
      <charset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rgb="FF000000"/>
      <name val="Arial"/>
      <family val="3"/>
      <charset val="129"/>
    </font>
    <font>
      <sz val="10"/>
      <color theme="1"/>
      <name val="Wingdings"/>
      <family val="3"/>
      <charset val="2"/>
    </font>
    <font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5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3" fillId="5" borderId="21" xfId="0" applyFont="1" applyFill="1" applyBorder="1" applyAlignment="1">
      <alignment horizontal="center" wrapText="1" readingOrder="1"/>
    </xf>
    <xf numFmtId="0" fontId="2" fillId="0" borderId="22" xfId="0" applyFont="1" applyBorder="1" applyAlignment="1">
      <alignment horizontal="center" wrapText="1" readingOrder="1"/>
    </xf>
    <xf numFmtId="0" fontId="2" fillId="0" borderId="23" xfId="0" applyFont="1" applyBorder="1" applyAlignment="1">
      <alignment horizontal="center" wrapText="1" readingOrder="1"/>
    </xf>
    <xf numFmtId="0" fontId="3" fillId="5" borderId="4" xfId="0" applyFont="1" applyFill="1" applyBorder="1" applyAlignment="1">
      <alignment horizontal="center" wrapText="1" readingOrder="1"/>
    </xf>
    <xf numFmtId="0" fontId="11" fillId="0" borderId="6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wrapText="1" readingOrder="1"/>
    </xf>
    <xf numFmtId="0" fontId="2" fillId="0" borderId="25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3" xfId="0" applyFont="1" applyFill="1" applyBorder="1"/>
    <xf numFmtId="0" fontId="0" fillId="4" borderId="34" xfId="0" applyFont="1" applyFill="1" applyBorder="1"/>
    <xf numFmtId="0" fontId="0" fillId="4" borderId="35" xfId="0" applyFont="1" applyFill="1" applyBorder="1"/>
    <xf numFmtId="0" fontId="0" fillId="4" borderId="36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0" borderId="5" xfId="0" applyBorder="1"/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vertical="center" wrapText="1"/>
    </xf>
    <xf numFmtId="0" fontId="0" fillId="4" borderId="43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40" xfId="0" applyFill="1" applyBorder="1" applyAlignment="1">
      <alignment vertical="center"/>
    </xf>
    <xf numFmtId="0" fontId="0" fillId="5" borderId="29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 wrapText="1" readingOrder="1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 readingOrder="1"/>
    </xf>
    <xf numFmtId="0" fontId="0" fillId="5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 readingOrder="1"/>
    </xf>
    <xf numFmtId="0" fontId="0" fillId="2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readingOrder="1"/>
    </xf>
    <xf numFmtId="0" fontId="16" fillId="0" borderId="6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0" fillId="5" borderId="7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 readingOrder="1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 readingOrder="1"/>
    </xf>
    <xf numFmtId="0" fontId="0" fillId="2" borderId="0" xfId="0" applyFill="1" applyAlignment="1">
      <alignment horizontal="left"/>
    </xf>
    <xf numFmtId="0" fontId="0" fillId="2" borderId="4" xfId="0" applyFill="1" applyBorder="1" applyAlignment="1">
      <alignment horizontal="center" vertical="center"/>
    </xf>
    <xf numFmtId="20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4" fillId="3" borderId="19" xfId="0" applyFont="1" applyFill="1" applyBorder="1" applyAlignment="1">
      <alignment horizontal="center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40" xfId="0" applyFont="1" applyBorder="1" applyAlignment="1">
      <alignment horizontal="left" wrapText="1"/>
    </xf>
    <xf numFmtId="0" fontId="7" fillId="0" borderId="41" xfId="0" applyFont="1" applyBorder="1" applyAlignment="1">
      <alignment horizontal="left" wrapText="1"/>
    </xf>
    <xf numFmtId="0" fontId="7" fillId="0" borderId="44" xfId="0" applyFont="1" applyBorder="1" applyAlignment="1">
      <alignment horizontal="left" wrapText="1"/>
    </xf>
    <xf numFmtId="0" fontId="7" fillId="0" borderId="42" xfId="0" applyFont="1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20" fontId="0" fillId="2" borderId="41" xfId="0" applyNumberForma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682153</xdr:colOff>
      <xdr:row>0</xdr:row>
      <xdr:rowOff>142875</xdr:rowOff>
    </xdr:from>
    <xdr:to>
      <xdr:col>7</xdr:col>
      <xdr:colOff>404915</xdr:colOff>
      <xdr:row>2</xdr:row>
      <xdr:rowOff>1506976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3455A9C-3C78-4574-B79E-DF940D97EB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203" t="39115" r="33564" b="42161"/>
        <a:stretch/>
      </xdr:blipFill>
      <xdr:spPr>
        <a:xfrm>
          <a:off x="7302028" y="142875"/>
          <a:ext cx="408562" cy="1926076"/>
        </a:xfrm>
        <a:prstGeom prst="rect">
          <a:avLst/>
        </a:prstGeom>
      </xdr:spPr>
    </xdr:pic>
    <xdr:clientData/>
  </xdr:twoCellAnchor>
  <xdr:twoCellAnchor>
    <xdr:from>
      <xdr:col>5</xdr:col>
      <xdr:colOff>2095500</xdr:colOff>
      <xdr:row>2</xdr:row>
      <xdr:rowOff>1419499</xdr:rowOff>
    </xdr:from>
    <xdr:to>
      <xdr:col>8</xdr:col>
      <xdr:colOff>387143</xdr:colOff>
      <xdr:row>4</xdr:row>
      <xdr:rowOff>7656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E3C88D19-0C15-45F5-883B-2DD773157B2F}"/>
            </a:ext>
          </a:extLst>
        </xdr:cNvPr>
        <xdr:cNvSpPr txBox="1"/>
      </xdr:nvSpPr>
      <xdr:spPr>
        <a:xfrm>
          <a:off x="6591300" y="1981474"/>
          <a:ext cx="178731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스태미너</a:t>
          </a:r>
        </a:p>
      </xdr:txBody>
    </xdr:sp>
    <xdr:clientData/>
  </xdr:twoCellAnchor>
  <xdr:twoCellAnchor editAs="oneCell">
    <xdr:from>
      <xdr:col>8</xdr:col>
      <xdr:colOff>371476</xdr:colOff>
      <xdr:row>1</xdr:row>
      <xdr:rowOff>19051</xdr:rowOff>
    </xdr:from>
    <xdr:to>
      <xdr:col>12</xdr:col>
      <xdr:colOff>641640</xdr:colOff>
      <xdr:row>4</xdr:row>
      <xdr:rowOff>104776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D838B17-86B1-4B60-939F-C64BD443A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1" y="238126"/>
          <a:ext cx="3013364" cy="2209800"/>
        </a:xfrm>
        <a:prstGeom prst="rect">
          <a:avLst/>
        </a:prstGeom>
      </xdr:spPr>
    </xdr:pic>
    <xdr:clientData/>
  </xdr:twoCellAnchor>
  <xdr:twoCellAnchor>
    <xdr:from>
      <xdr:col>8</xdr:col>
      <xdr:colOff>600075</xdr:colOff>
      <xdr:row>4</xdr:row>
      <xdr:rowOff>123825</xdr:rowOff>
    </xdr:from>
    <xdr:to>
      <xdr:col>12</xdr:col>
      <xdr:colOff>422406</xdr:colOff>
      <xdr:row>6</xdr:row>
      <xdr:rowOff>74057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D142D9A3-1895-4E90-A334-A6525E54FA55}"/>
            </a:ext>
          </a:extLst>
        </xdr:cNvPr>
        <xdr:cNvSpPr txBox="1"/>
      </xdr:nvSpPr>
      <xdr:spPr>
        <a:xfrm>
          <a:off x="8591550" y="2466975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>
    <xdr:from>
      <xdr:col>13</xdr:col>
      <xdr:colOff>200455</xdr:colOff>
      <xdr:row>4</xdr:row>
      <xdr:rowOff>102834</xdr:rowOff>
    </xdr:from>
    <xdr:to>
      <xdr:col>13</xdr:col>
      <xdr:colOff>552450</xdr:colOff>
      <xdr:row>6</xdr:row>
      <xdr:rowOff>135025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8E5CB5B9-946C-4C97-827D-EEE12F59B92F}"/>
            </a:ext>
          </a:extLst>
        </xdr:cNvPr>
        <xdr:cNvCxnSpPr>
          <a:stCxn id="8" idx="7"/>
          <a:endCxn id="11" idx="1"/>
        </xdr:cNvCxnSpPr>
      </xdr:nvCxnSpPr>
      <xdr:spPr>
        <a:xfrm flipV="1">
          <a:off x="11620930" y="2445984"/>
          <a:ext cx="351995" cy="45129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3</xdr:row>
      <xdr:rowOff>66675</xdr:rowOff>
    </xdr:from>
    <xdr:to>
      <xdr:col>17</xdr:col>
      <xdr:colOff>374781</xdr:colOff>
      <xdr:row>5</xdr:row>
      <xdr:rowOff>138992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F2C3D801-60DB-4927-BF49-75DE4438DB39}"/>
            </a:ext>
          </a:extLst>
        </xdr:cNvPr>
        <xdr:cNvSpPr txBox="1"/>
      </xdr:nvSpPr>
      <xdr:spPr>
        <a:xfrm>
          <a:off x="11972925" y="2200275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농장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  <xdr:twoCellAnchor editAs="oneCell">
    <xdr:from>
      <xdr:col>8</xdr:col>
      <xdr:colOff>295275</xdr:colOff>
      <xdr:row>6</xdr:row>
      <xdr:rowOff>180975</xdr:rowOff>
    </xdr:from>
    <xdr:to>
      <xdr:col>13</xdr:col>
      <xdr:colOff>418656</xdr:colOff>
      <xdr:row>17</xdr:row>
      <xdr:rowOff>85448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86A29B2-F2C5-4C77-8DF5-C4045AFB2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0" y="2943225"/>
          <a:ext cx="3552381" cy="2219048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17</xdr:row>
      <xdr:rowOff>47625</xdr:rowOff>
    </xdr:from>
    <xdr:to>
      <xdr:col>12</xdr:col>
      <xdr:colOff>593856</xdr:colOff>
      <xdr:row>21</xdr:row>
      <xdr:rowOff>99925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E35AE847-56D7-46CA-8AB4-7871DE29DCB0}"/>
            </a:ext>
          </a:extLst>
        </xdr:cNvPr>
        <xdr:cNvSpPr txBox="1"/>
      </xdr:nvSpPr>
      <xdr:spPr>
        <a:xfrm>
          <a:off x="8763000" y="5124450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10</xdr:col>
      <xdr:colOff>95249</xdr:colOff>
      <xdr:row>6</xdr:row>
      <xdr:rowOff>66675</xdr:rowOff>
    </xdr:from>
    <xdr:to>
      <xdr:col>13</xdr:col>
      <xdr:colOff>571500</xdr:colOff>
      <xdr:row>8</xdr:row>
      <xdr:rowOff>114300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257952FE-5EB9-4D5A-99EA-7E71682DD2DB}"/>
            </a:ext>
          </a:extLst>
        </xdr:cNvPr>
        <xdr:cNvSpPr/>
      </xdr:nvSpPr>
      <xdr:spPr>
        <a:xfrm>
          <a:off x="9458324" y="282892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57150</xdr:rowOff>
    </xdr:from>
    <xdr:to>
      <xdr:col>11</xdr:col>
      <xdr:colOff>479714</xdr:colOff>
      <xdr:row>5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73707D-92AD-4F83-B314-AD3FE9E8D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276225"/>
          <a:ext cx="3013364" cy="2209800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5</xdr:row>
      <xdr:rowOff>9525</xdr:rowOff>
    </xdr:from>
    <xdr:to>
      <xdr:col>11</xdr:col>
      <xdr:colOff>174756</xdr:colOff>
      <xdr:row>6</xdr:row>
      <xdr:rowOff>169307</xdr:rowOff>
    </xdr:to>
    <xdr:sp macro="" textlink="">
      <xdr:nvSpPr>
        <xdr:cNvPr id="3" name="TextBox 9">
          <a:extLst>
            <a:ext uri="{FF2B5EF4-FFF2-40B4-BE49-F238E27FC236}">
              <a16:creationId xmlns:a16="http://schemas.microsoft.com/office/drawing/2014/main" id="{FB596175-27DC-4962-80DF-0518216D34EE}"/>
            </a:ext>
          </a:extLst>
        </xdr:cNvPr>
        <xdr:cNvSpPr txBox="1"/>
      </xdr:nvSpPr>
      <xdr:spPr>
        <a:xfrm>
          <a:off x="7153275" y="2495550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 editAs="oneCell">
    <xdr:from>
      <xdr:col>6</xdr:col>
      <xdr:colOff>619125</xdr:colOff>
      <xdr:row>7</xdr:row>
      <xdr:rowOff>47625</xdr:rowOff>
    </xdr:from>
    <xdr:to>
      <xdr:col>12</xdr:col>
      <xdr:colOff>56706</xdr:colOff>
      <xdr:row>17</xdr:row>
      <xdr:rowOff>161648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3C0EAB9-0FFD-4E41-B3D0-FA164E98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952750"/>
          <a:ext cx="3552381" cy="22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17</xdr:row>
      <xdr:rowOff>66675</xdr:rowOff>
    </xdr:from>
    <xdr:to>
      <xdr:col>11</xdr:col>
      <xdr:colOff>289056</xdr:colOff>
      <xdr:row>21</xdr:row>
      <xdr:rowOff>118975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99A814D0-11EE-483F-B64D-3B20AB183C4E}"/>
            </a:ext>
          </a:extLst>
        </xdr:cNvPr>
        <xdr:cNvSpPr txBox="1"/>
      </xdr:nvSpPr>
      <xdr:spPr>
        <a:xfrm>
          <a:off x="7267575" y="5076825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8</xdr:col>
      <xdr:colOff>381000</xdr:colOff>
      <xdr:row>11</xdr:row>
      <xdr:rowOff>57150</xdr:rowOff>
    </xdr:from>
    <xdr:to>
      <xdr:col>12</xdr:col>
      <xdr:colOff>171451</xdr:colOff>
      <xdr:row>13</xdr:row>
      <xdr:rowOff>104775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F75875E-5B3D-4349-B354-32C971951F4F}"/>
            </a:ext>
          </a:extLst>
        </xdr:cNvPr>
        <xdr:cNvSpPr/>
      </xdr:nvSpPr>
      <xdr:spPr>
        <a:xfrm>
          <a:off x="7867650" y="380047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486206</xdr:colOff>
      <xdr:row>6</xdr:row>
      <xdr:rowOff>119942</xdr:rowOff>
    </xdr:from>
    <xdr:to>
      <xdr:col>13</xdr:col>
      <xdr:colOff>521197</xdr:colOff>
      <xdr:row>11</xdr:row>
      <xdr:rowOff>125500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2FF96AEB-1883-4FF5-B8CB-8C26ECD04EF7}"/>
            </a:ext>
          </a:extLst>
        </xdr:cNvPr>
        <xdr:cNvCxnSpPr>
          <a:stCxn id="6" idx="7"/>
          <a:endCxn id="10" idx="2"/>
        </xdr:cNvCxnSpPr>
      </xdr:nvCxnSpPr>
      <xdr:spPr>
        <a:xfrm flipV="1">
          <a:off x="10030256" y="2815517"/>
          <a:ext cx="1406591" cy="105330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610031</xdr:colOff>
      <xdr:row>4</xdr:row>
      <xdr:rowOff>47625</xdr:rowOff>
    </xdr:from>
    <xdr:to>
      <xdr:col>15</xdr:col>
      <xdr:colOff>432362</xdr:colOff>
      <xdr:row>6</xdr:row>
      <xdr:rowOff>119942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1AC36A-3270-4288-98F5-DA174E526914}"/>
            </a:ext>
          </a:extLst>
        </xdr:cNvPr>
        <xdr:cNvSpPr txBox="1"/>
      </xdr:nvSpPr>
      <xdr:spPr>
        <a:xfrm>
          <a:off x="10154081" y="2324100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전투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C710-BA0D-4C42-B947-B9AFB1BDE3E6}">
  <dimension ref="B1:G7"/>
  <sheetViews>
    <sheetView tabSelected="1" workbookViewId="0">
      <selection activeCell="G14" sqref="G14"/>
    </sheetView>
  </sheetViews>
  <sheetFormatPr defaultRowHeight="16.5" x14ac:dyDescent="0.3"/>
  <cols>
    <col min="1" max="5" width="9" style="1"/>
    <col min="6" max="6" width="15.875" style="1" customWidth="1"/>
    <col min="7" max="7" width="48.875" style="1" customWidth="1"/>
    <col min="8" max="16384" width="9" style="1"/>
  </cols>
  <sheetData>
    <row r="1" spans="2:7" ht="17.25" thickBot="1" x14ac:dyDescent="0.35"/>
    <row r="2" spans="2:7" x14ac:dyDescent="0.3">
      <c r="B2" s="76" t="s">
        <v>138</v>
      </c>
      <c r="C2" s="77" t="s">
        <v>136</v>
      </c>
      <c r="D2" s="77" t="s">
        <v>143</v>
      </c>
      <c r="E2" s="77" t="s">
        <v>137</v>
      </c>
      <c r="F2" s="77" t="s">
        <v>140</v>
      </c>
      <c r="G2" s="78" t="s">
        <v>141</v>
      </c>
    </row>
    <row r="3" spans="2:7" x14ac:dyDescent="0.3">
      <c r="B3" s="70">
        <v>1</v>
      </c>
      <c r="C3" s="43">
        <v>1028</v>
      </c>
      <c r="D3" s="71">
        <v>0.5</v>
      </c>
      <c r="E3" s="43" t="s">
        <v>139</v>
      </c>
      <c r="F3" s="43" t="s">
        <v>142</v>
      </c>
      <c r="G3" s="72"/>
    </row>
    <row r="4" spans="2:7" ht="66" x14ac:dyDescent="0.3">
      <c r="B4" s="120">
        <v>1.1000000000000001</v>
      </c>
      <c r="C4" s="121">
        <v>1028</v>
      </c>
      <c r="D4" s="122">
        <v>0.52916666666666667</v>
      </c>
      <c r="E4" s="121" t="s">
        <v>160</v>
      </c>
      <c r="F4" s="121" t="s">
        <v>162</v>
      </c>
      <c r="G4" s="123" t="s">
        <v>161</v>
      </c>
    </row>
    <row r="5" spans="2:7" ht="33.75" thickBot="1" x14ac:dyDescent="0.35">
      <c r="B5" s="73">
        <v>1.2</v>
      </c>
      <c r="C5" s="46">
        <v>1028</v>
      </c>
      <c r="D5" s="74">
        <v>0.52916666666666667</v>
      </c>
      <c r="E5" s="46" t="s">
        <v>139</v>
      </c>
      <c r="F5" s="124" t="s">
        <v>163</v>
      </c>
      <c r="G5" s="75" t="s">
        <v>164</v>
      </c>
    </row>
    <row r="6" spans="2:7" x14ac:dyDescent="0.3">
      <c r="B6" s="117"/>
      <c r="C6" s="117"/>
      <c r="D6" s="118"/>
      <c r="E6" s="117"/>
      <c r="F6" s="117"/>
      <c r="G6" s="119"/>
    </row>
    <row r="7" spans="2:7" x14ac:dyDescent="0.3">
      <c r="G7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workbookViewId="0">
      <selection activeCell="N1" sqref="N1:N1048576"/>
    </sheetView>
  </sheetViews>
  <sheetFormatPr defaultRowHeight="16.5" x14ac:dyDescent="0.3"/>
  <cols>
    <col min="1" max="1" width="5.875" style="1" customWidth="1"/>
    <col min="2" max="2" width="11.5" style="1" customWidth="1"/>
    <col min="3" max="3" width="9" style="1"/>
    <col min="4" max="5" width="12.375" style="1" customWidth="1"/>
    <col min="6" max="6" width="12.75" style="1" customWidth="1"/>
    <col min="7" max="7" width="4.125" style="1" hidden="1" customWidth="1"/>
    <col min="8" max="8" width="13.125" style="1" customWidth="1"/>
    <col min="9" max="9" width="9" style="1"/>
    <col min="10" max="10" width="17" style="1" hidden="1" customWidth="1"/>
    <col min="11" max="11" width="19.875" style="1" hidden="1" customWidth="1"/>
    <col min="12" max="12" width="9.75" style="1" customWidth="1"/>
    <col min="13" max="13" width="15.375" style="1" customWidth="1"/>
    <col min="14" max="14" width="25.75" style="1" customWidth="1"/>
    <col min="15" max="15" width="9" style="1"/>
    <col min="16" max="16" width="17.125" style="1" customWidth="1"/>
    <col min="17" max="16384" width="9" style="1"/>
  </cols>
  <sheetData>
    <row r="1" spans="2:14" ht="17.25" thickBot="1" x14ac:dyDescent="0.35"/>
    <row r="2" spans="2:14" ht="27" thickBot="1" x14ac:dyDescent="0.55000000000000004">
      <c r="B2" s="87" t="s">
        <v>28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</row>
    <row r="3" spans="2:14" ht="135" customHeight="1" thickBot="1" x14ac:dyDescent="0.35">
      <c r="B3" s="90" t="s">
        <v>144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2"/>
    </row>
    <row r="4" spans="2:14" ht="17.25" thickBot="1" x14ac:dyDescent="0.35">
      <c r="B4" s="23" t="s">
        <v>0</v>
      </c>
      <c r="C4" s="24" t="s">
        <v>3</v>
      </c>
      <c r="D4" s="24" t="s">
        <v>79</v>
      </c>
      <c r="E4" s="24" t="s">
        <v>78</v>
      </c>
      <c r="F4" s="24" t="s">
        <v>80</v>
      </c>
      <c r="G4" s="24" t="s">
        <v>19</v>
      </c>
      <c r="H4" s="24" t="s">
        <v>81</v>
      </c>
      <c r="I4" s="24" t="s">
        <v>23</v>
      </c>
      <c r="J4" s="24" t="s">
        <v>26</v>
      </c>
      <c r="K4" s="25" t="s">
        <v>27</v>
      </c>
      <c r="L4" s="25" t="s">
        <v>76</v>
      </c>
      <c r="M4" s="25" t="s">
        <v>77</v>
      </c>
      <c r="N4" s="26" t="s">
        <v>20</v>
      </c>
    </row>
    <row r="5" spans="2:14" x14ac:dyDescent="0.3">
      <c r="B5" s="52" t="s">
        <v>4</v>
      </c>
      <c r="C5" s="53">
        <v>3</v>
      </c>
      <c r="D5" s="53">
        <v>25</v>
      </c>
      <c r="E5" s="53">
        <v>15</v>
      </c>
      <c r="F5" s="53">
        <v>20</v>
      </c>
      <c r="G5" s="54">
        <f>F5-D5</f>
        <v>-5</v>
      </c>
      <c r="H5" s="54">
        <v>4</v>
      </c>
      <c r="I5" s="53">
        <v>3</v>
      </c>
      <c r="J5" s="54">
        <f>IFERROR(G5/H5,"-")</f>
        <v>-1.25</v>
      </c>
      <c r="K5" s="55">
        <f>I5</f>
        <v>3</v>
      </c>
      <c r="L5" s="93" t="s">
        <v>82</v>
      </c>
      <c r="M5" s="94"/>
      <c r="N5" s="56" t="s">
        <v>24</v>
      </c>
    </row>
    <row r="6" spans="2:14" x14ac:dyDescent="0.3">
      <c r="B6" s="57" t="s">
        <v>5</v>
      </c>
      <c r="C6" s="58">
        <v>3</v>
      </c>
      <c r="D6" s="58">
        <v>40</v>
      </c>
      <c r="E6" s="58">
        <v>25</v>
      </c>
      <c r="F6" s="58">
        <v>110</v>
      </c>
      <c r="G6" s="59">
        <f t="shared" ref="G6:G18" si="0">F6-D6</f>
        <v>70</v>
      </c>
      <c r="H6" s="59">
        <v>2</v>
      </c>
      <c r="I6" s="58">
        <v>20</v>
      </c>
      <c r="J6" s="59">
        <f t="shared" ref="J6:J18" si="1">IFERROR(G6/H6,"-")</f>
        <v>35</v>
      </c>
      <c r="K6" s="60">
        <f>I6/H6</f>
        <v>10</v>
      </c>
      <c r="L6" s="60">
        <v>5</v>
      </c>
      <c r="M6" s="60">
        <v>0</v>
      </c>
      <c r="N6" s="61"/>
    </row>
    <row r="7" spans="2:14" x14ac:dyDescent="0.3">
      <c r="B7" s="57" t="s">
        <v>6</v>
      </c>
      <c r="C7" s="58">
        <v>3</v>
      </c>
      <c r="D7" s="58">
        <v>10</v>
      </c>
      <c r="E7" s="58">
        <v>5</v>
      </c>
      <c r="F7" s="58">
        <v>35</v>
      </c>
      <c r="G7" s="59">
        <f t="shared" si="0"/>
        <v>25</v>
      </c>
      <c r="H7" s="59">
        <v>1</v>
      </c>
      <c r="I7" s="58">
        <v>12</v>
      </c>
      <c r="J7" s="59">
        <f t="shared" si="1"/>
        <v>25</v>
      </c>
      <c r="K7" s="60">
        <f>I7/H7</f>
        <v>12</v>
      </c>
      <c r="L7" s="85" t="s">
        <v>82</v>
      </c>
      <c r="M7" s="86"/>
      <c r="N7" s="61"/>
    </row>
    <row r="8" spans="2:14" ht="49.5" x14ac:dyDescent="0.3">
      <c r="B8" s="57" t="s">
        <v>7</v>
      </c>
      <c r="C8" s="58">
        <v>3</v>
      </c>
      <c r="D8" s="58">
        <v>50</v>
      </c>
      <c r="E8" s="58">
        <v>40</v>
      </c>
      <c r="F8" s="58">
        <v>60</v>
      </c>
      <c r="G8" s="59">
        <f t="shared" si="0"/>
        <v>10</v>
      </c>
      <c r="H8" s="59">
        <v>2</v>
      </c>
      <c r="I8" s="58">
        <v>4</v>
      </c>
      <c r="J8" s="59">
        <f t="shared" si="1"/>
        <v>5</v>
      </c>
      <c r="K8" s="60">
        <f t="shared" ref="K8:K9" si="2">I8</f>
        <v>4</v>
      </c>
      <c r="L8" s="60">
        <v>8</v>
      </c>
      <c r="M8" s="60">
        <v>0</v>
      </c>
      <c r="N8" s="62" t="s">
        <v>55</v>
      </c>
    </row>
    <row r="9" spans="2:14" x14ac:dyDescent="0.3">
      <c r="B9" s="57" t="s">
        <v>8</v>
      </c>
      <c r="C9" s="58">
        <v>3</v>
      </c>
      <c r="D9" s="58">
        <v>40</v>
      </c>
      <c r="E9" s="58">
        <v>30</v>
      </c>
      <c r="F9" s="58">
        <v>35</v>
      </c>
      <c r="G9" s="59">
        <f t="shared" si="0"/>
        <v>-5</v>
      </c>
      <c r="H9" s="59">
        <v>3</v>
      </c>
      <c r="I9" s="58">
        <v>6</v>
      </c>
      <c r="J9" s="59">
        <f t="shared" si="1"/>
        <v>-1.6666666666666667</v>
      </c>
      <c r="K9" s="60">
        <f t="shared" si="2"/>
        <v>6</v>
      </c>
      <c r="L9" s="60">
        <v>6</v>
      </c>
      <c r="M9" s="60">
        <v>0</v>
      </c>
      <c r="N9" s="61" t="s">
        <v>24</v>
      </c>
    </row>
    <row r="10" spans="2:14" x14ac:dyDescent="0.3">
      <c r="B10" s="57" t="s">
        <v>9</v>
      </c>
      <c r="C10" s="58">
        <v>2</v>
      </c>
      <c r="D10" s="58">
        <v>80</v>
      </c>
      <c r="E10" s="58">
        <v>60</v>
      </c>
      <c r="F10" s="58">
        <v>250</v>
      </c>
      <c r="G10" s="59">
        <f t="shared" si="0"/>
        <v>170</v>
      </c>
      <c r="H10" s="59">
        <v>4</v>
      </c>
      <c r="I10" s="58">
        <v>34</v>
      </c>
      <c r="J10" s="59">
        <f t="shared" si="1"/>
        <v>42.5</v>
      </c>
      <c r="K10" s="60">
        <f t="shared" ref="K10:K12" si="3">I10/H10</f>
        <v>8.5</v>
      </c>
      <c r="L10" s="60">
        <v>10</v>
      </c>
      <c r="M10" s="60">
        <v>0</v>
      </c>
      <c r="N10" s="61"/>
    </row>
    <row r="11" spans="2:14" x14ac:dyDescent="0.3">
      <c r="B11" s="57" t="s">
        <v>10</v>
      </c>
      <c r="C11" s="58">
        <v>2</v>
      </c>
      <c r="D11" s="58">
        <v>140</v>
      </c>
      <c r="E11" s="58">
        <v>120</v>
      </c>
      <c r="F11" s="58">
        <v>275</v>
      </c>
      <c r="G11" s="59">
        <f t="shared" si="0"/>
        <v>135</v>
      </c>
      <c r="H11" s="59">
        <v>3</v>
      </c>
      <c r="I11" s="58">
        <v>26</v>
      </c>
      <c r="J11" s="59">
        <f t="shared" si="1"/>
        <v>45</v>
      </c>
      <c r="K11" s="60">
        <f t="shared" si="3"/>
        <v>8.6666666666666661</v>
      </c>
      <c r="L11" s="85" t="s">
        <v>82</v>
      </c>
      <c r="M11" s="86"/>
      <c r="N11" s="61"/>
    </row>
    <row r="12" spans="2:14" x14ac:dyDescent="0.3">
      <c r="B12" s="57" t="s">
        <v>11</v>
      </c>
      <c r="C12" s="58">
        <v>2</v>
      </c>
      <c r="D12" s="58">
        <v>90</v>
      </c>
      <c r="E12" s="58">
        <v>75</v>
      </c>
      <c r="F12" s="58">
        <v>220</v>
      </c>
      <c r="G12" s="59">
        <f t="shared" si="0"/>
        <v>130</v>
      </c>
      <c r="H12" s="59">
        <v>3</v>
      </c>
      <c r="I12" s="58">
        <v>26</v>
      </c>
      <c r="J12" s="59">
        <f t="shared" si="1"/>
        <v>43.333333333333336</v>
      </c>
      <c r="K12" s="60">
        <f t="shared" si="3"/>
        <v>8.6666666666666661</v>
      </c>
      <c r="L12" s="85" t="s">
        <v>82</v>
      </c>
      <c r="M12" s="86"/>
      <c r="N12" s="61"/>
    </row>
    <row r="13" spans="2:14" x14ac:dyDescent="0.3">
      <c r="B13" s="57" t="s">
        <v>12</v>
      </c>
      <c r="C13" s="58">
        <v>2</v>
      </c>
      <c r="D13" s="58">
        <v>90</v>
      </c>
      <c r="E13" s="58">
        <v>75</v>
      </c>
      <c r="F13" s="58">
        <v>70</v>
      </c>
      <c r="G13" s="59">
        <f t="shared" si="0"/>
        <v>-20</v>
      </c>
      <c r="H13" s="59">
        <v>2</v>
      </c>
      <c r="I13" s="58">
        <v>8</v>
      </c>
      <c r="J13" s="59">
        <f t="shared" si="1"/>
        <v>-10</v>
      </c>
      <c r="K13" s="60">
        <f t="shared" ref="K13:K14" si="4">I13</f>
        <v>8</v>
      </c>
      <c r="L13" s="60">
        <v>0</v>
      </c>
      <c r="M13" s="60">
        <v>5</v>
      </c>
      <c r="N13" s="61" t="s">
        <v>25</v>
      </c>
    </row>
    <row r="14" spans="2:14" x14ac:dyDescent="0.3">
      <c r="B14" s="57" t="s">
        <v>13</v>
      </c>
      <c r="C14" s="58">
        <v>2</v>
      </c>
      <c r="D14" s="58">
        <v>155</v>
      </c>
      <c r="E14" s="58">
        <v>130</v>
      </c>
      <c r="F14" s="58">
        <v>80</v>
      </c>
      <c r="G14" s="59">
        <f t="shared" si="0"/>
        <v>-75</v>
      </c>
      <c r="H14" s="59">
        <v>5</v>
      </c>
      <c r="I14" s="58">
        <v>10</v>
      </c>
      <c r="J14" s="59">
        <f t="shared" si="1"/>
        <v>-15</v>
      </c>
      <c r="K14" s="60">
        <f t="shared" si="4"/>
        <v>10</v>
      </c>
      <c r="L14" s="60">
        <v>10</v>
      </c>
      <c r="M14" s="60">
        <v>0</v>
      </c>
      <c r="N14" s="61" t="s">
        <v>25</v>
      </c>
    </row>
    <row r="15" spans="2:14" ht="33" x14ac:dyDescent="0.3">
      <c r="B15" s="57" t="s">
        <v>14</v>
      </c>
      <c r="C15" s="58">
        <v>1</v>
      </c>
      <c r="D15" s="58">
        <v>80</v>
      </c>
      <c r="E15" s="58">
        <v>60</v>
      </c>
      <c r="F15" s="58">
        <v>30</v>
      </c>
      <c r="G15" s="59">
        <f>F15*3-D15</f>
        <v>10</v>
      </c>
      <c r="H15" s="59">
        <v>4</v>
      </c>
      <c r="I15" s="58">
        <v>13</v>
      </c>
      <c r="J15" s="59">
        <f t="shared" si="1"/>
        <v>2.5</v>
      </c>
      <c r="K15" s="60">
        <v>13</v>
      </c>
      <c r="L15" s="60">
        <v>8</v>
      </c>
      <c r="M15" s="55">
        <v>0</v>
      </c>
      <c r="N15" s="63" t="s">
        <v>129</v>
      </c>
    </row>
    <row r="16" spans="2:14" x14ac:dyDescent="0.3">
      <c r="B16" s="57" t="s">
        <v>15</v>
      </c>
      <c r="C16" s="58">
        <v>1</v>
      </c>
      <c r="D16" s="58">
        <v>80</v>
      </c>
      <c r="E16" s="58">
        <v>60</v>
      </c>
      <c r="F16" s="58">
        <v>250</v>
      </c>
      <c r="G16" s="59">
        <f t="shared" si="0"/>
        <v>170</v>
      </c>
      <c r="H16" s="59">
        <v>3</v>
      </c>
      <c r="I16" s="58">
        <v>34</v>
      </c>
      <c r="J16" s="59">
        <f t="shared" si="1"/>
        <v>56.666666666666664</v>
      </c>
      <c r="K16" s="60">
        <f t="shared" ref="K16:K17" si="5">I16/H16</f>
        <v>11.333333333333334</v>
      </c>
      <c r="L16" s="60">
        <v>15</v>
      </c>
      <c r="M16" s="55">
        <v>0</v>
      </c>
      <c r="N16" s="61"/>
    </row>
    <row r="17" spans="2:14" x14ac:dyDescent="0.3">
      <c r="B17" s="57" t="s">
        <v>16</v>
      </c>
      <c r="C17" s="58">
        <v>1</v>
      </c>
      <c r="D17" s="58">
        <v>100</v>
      </c>
      <c r="E17" s="58">
        <v>80</v>
      </c>
      <c r="F17" s="58">
        <v>280</v>
      </c>
      <c r="G17" s="59">
        <f t="shared" si="0"/>
        <v>180</v>
      </c>
      <c r="H17" s="59">
        <v>3</v>
      </c>
      <c r="I17" s="58">
        <v>36</v>
      </c>
      <c r="J17" s="59">
        <f t="shared" si="1"/>
        <v>60</v>
      </c>
      <c r="K17" s="60">
        <f t="shared" si="5"/>
        <v>12</v>
      </c>
      <c r="L17" s="60">
        <v>0</v>
      </c>
      <c r="M17" s="60">
        <v>20</v>
      </c>
      <c r="N17" s="61"/>
    </row>
    <row r="18" spans="2:14" x14ac:dyDescent="0.3">
      <c r="B18" s="57" t="s">
        <v>18</v>
      </c>
      <c r="C18" s="58">
        <v>1</v>
      </c>
      <c r="D18" s="58">
        <v>150</v>
      </c>
      <c r="E18" s="58">
        <v>125</v>
      </c>
      <c r="F18" s="58">
        <v>100</v>
      </c>
      <c r="G18" s="59">
        <f t="shared" si="0"/>
        <v>-50</v>
      </c>
      <c r="H18" s="59">
        <v>3</v>
      </c>
      <c r="I18" s="58">
        <v>25</v>
      </c>
      <c r="J18" s="59">
        <f t="shared" si="1"/>
        <v>-16.666666666666668</v>
      </c>
      <c r="K18" s="60">
        <f>I18</f>
        <v>25</v>
      </c>
      <c r="L18" s="60">
        <v>15</v>
      </c>
      <c r="M18" s="60">
        <v>0</v>
      </c>
      <c r="N18" s="61" t="s">
        <v>24</v>
      </c>
    </row>
    <row r="19" spans="2:14" ht="17.25" thickBot="1" x14ac:dyDescent="0.35">
      <c r="B19" s="64" t="s">
        <v>17</v>
      </c>
      <c r="C19" s="65">
        <v>1</v>
      </c>
      <c r="D19" s="65">
        <v>400</v>
      </c>
      <c r="E19" s="65">
        <v>250</v>
      </c>
      <c r="F19" s="65">
        <v>750</v>
      </c>
      <c r="G19" s="66">
        <f>F19-D19</f>
        <v>350</v>
      </c>
      <c r="H19" s="66">
        <v>4</v>
      </c>
      <c r="I19" s="65">
        <v>70</v>
      </c>
      <c r="J19" s="66">
        <f>IFERROR(G19/H19,"-")</f>
        <v>87.5</v>
      </c>
      <c r="K19" s="67">
        <v>17</v>
      </c>
      <c r="L19" s="67">
        <v>25</v>
      </c>
      <c r="M19" s="67">
        <v>0</v>
      </c>
      <c r="N19" s="68"/>
    </row>
    <row r="21" spans="2:14" x14ac:dyDescent="0.3">
      <c r="G21" s="2"/>
      <c r="H21" s="2"/>
      <c r="I21" s="2"/>
      <c r="J21" s="2"/>
      <c r="K21" s="2"/>
      <c r="L21" s="2"/>
      <c r="M21" s="2"/>
      <c r="N21" s="2"/>
    </row>
    <row r="22" spans="2:14" x14ac:dyDescent="0.3">
      <c r="G22" s="2"/>
      <c r="H22" s="2"/>
      <c r="I22" s="2"/>
      <c r="J22" s="2"/>
      <c r="K22" s="2"/>
      <c r="L22" s="2"/>
      <c r="M22" s="2"/>
      <c r="N22" s="2"/>
    </row>
    <row r="23" spans="2:14" x14ac:dyDescent="0.3">
      <c r="G23" s="2"/>
      <c r="H23" s="2"/>
      <c r="I23" s="2"/>
      <c r="J23" s="2"/>
      <c r="K23" s="2"/>
      <c r="L23" s="2"/>
      <c r="M23" s="2"/>
      <c r="N23" s="2"/>
    </row>
    <row r="24" spans="2:14" x14ac:dyDescent="0.3">
      <c r="G24" s="2"/>
      <c r="H24" s="2"/>
      <c r="I24" s="2"/>
      <c r="J24" s="2"/>
      <c r="K24" s="2"/>
      <c r="L24" s="2"/>
      <c r="M24" s="2"/>
      <c r="N24" s="2"/>
    </row>
    <row r="25" spans="2:14" x14ac:dyDescent="0.3">
      <c r="G25" s="2"/>
      <c r="H25" s="2"/>
      <c r="I25" s="2"/>
      <c r="J25" s="2"/>
      <c r="K25" s="2"/>
      <c r="L25" s="2"/>
      <c r="M25" s="2"/>
      <c r="N25" s="2"/>
    </row>
    <row r="26" spans="2:14" x14ac:dyDescent="0.3">
      <c r="G26" s="2"/>
      <c r="H26" s="2"/>
      <c r="I26" s="2"/>
      <c r="J26" s="2"/>
      <c r="K26" s="2"/>
      <c r="L26" s="2"/>
      <c r="M26" s="2"/>
      <c r="N26" s="2"/>
    </row>
  </sheetData>
  <mergeCells count="6">
    <mergeCell ref="L11:M11"/>
    <mergeCell ref="L12:M12"/>
    <mergeCell ref="B2:N2"/>
    <mergeCell ref="B3:N3"/>
    <mergeCell ref="L5:M5"/>
    <mergeCell ref="L7:M7"/>
  </mergeCells>
  <phoneticPr fontId="1" type="noConversion"/>
  <conditionalFormatting sqref="K5:K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{7F4AE971-C665-4C22-8B34-7A5D587072A9}</x14:id>
        </ext>
      </extLst>
    </cfRule>
  </conditionalFormatting>
  <conditionalFormatting sqref="J5:J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{CCB6CD3F-252F-436D-BB7F-7D98AE09AF1E}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AE971-C665-4C22-8B34-7A5D58707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K5:K19</xm:sqref>
        </x14:conditionalFormatting>
        <x14:conditionalFormatting xmlns:xm="http://schemas.microsoft.com/office/excel/2006/main">
          <x14:cfRule type="dataBar" id="{CCB6CD3F-252F-436D-BB7F-7D98AE09A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1FA0-A667-4433-BECD-4BD035CAEB43}">
  <dimension ref="B1:F11"/>
  <sheetViews>
    <sheetView workbookViewId="0">
      <selection activeCell="E10" sqref="E10"/>
    </sheetView>
  </sheetViews>
  <sheetFormatPr defaultRowHeight="16.5" x14ac:dyDescent="0.3"/>
  <cols>
    <col min="1" max="1" width="9" style="1"/>
    <col min="2" max="5" width="16.625" style="1" customWidth="1"/>
    <col min="6" max="6" width="20.875" style="1" customWidth="1"/>
    <col min="7" max="16384" width="9" style="1"/>
  </cols>
  <sheetData>
    <row r="1" spans="2:6" ht="17.25" thickBot="1" x14ac:dyDescent="0.35"/>
    <row r="2" spans="2:6" ht="27" thickBot="1" x14ac:dyDescent="0.55000000000000004">
      <c r="B2" s="87" t="s">
        <v>29</v>
      </c>
      <c r="C2" s="88"/>
      <c r="D2" s="88"/>
      <c r="E2" s="88"/>
      <c r="F2" s="89"/>
    </row>
    <row r="3" spans="2:6" ht="86.25" customHeight="1" thickBot="1" x14ac:dyDescent="0.35">
      <c r="B3" s="90" t="s">
        <v>49</v>
      </c>
      <c r="C3" s="91"/>
      <c r="D3" s="91"/>
      <c r="E3" s="91"/>
      <c r="F3" s="92"/>
    </row>
    <row r="4" spans="2:6" ht="17.25" thickBot="1" x14ac:dyDescent="0.35">
      <c r="B4" s="9" t="s">
        <v>21</v>
      </c>
      <c r="C4" s="10" t="s">
        <v>3</v>
      </c>
      <c r="D4" s="10" t="s">
        <v>1</v>
      </c>
      <c r="E4" s="10" t="s">
        <v>2</v>
      </c>
      <c r="F4" s="11" t="s">
        <v>37</v>
      </c>
    </row>
    <row r="5" spans="2:6" x14ac:dyDescent="0.3">
      <c r="B5" s="12" t="s">
        <v>30</v>
      </c>
      <c r="C5" s="13">
        <v>3</v>
      </c>
      <c r="D5" s="13">
        <v>200</v>
      </c>
      <c r="E5" s="13">
        <v>100</v>
      </c>
      <c r="F5" s="14" t="s">
        <v>38</v>
      </c>
    </row>
    <row r="6" spans="2:6" x14ac:dyDescent="0.3">
      <c r="B6" s="15" t="s">
        <v>31</v>
      </c>
      <c r="C6" s="7">
        <v>2</v>
      </c>
      <c r="D6" s="7">
        <v>50</v>
      </c>
      <c r="E6" s="7">
        <v>25</v>
      </c>
      <c r="F6" s="16"/>
    </row>
    <row r="7" spans="2:6" x14ac:dyDescent="0.3">
      <c r="B7" s="15" t="s">
        <v>32</v>
      </c>
      <c r="C7" s="7">
        <v>2</v>
      </c>
      <c r="D7" s="7">
        <v>75</v>
      </c>
      <c r="E7" s="7">
        <v>37</v>
      </c>
      <c r="F7" s="16"/>
    </row>
    <row r="8" spans="2:6" x14ac:dyDescent="0.3">
      <c r="B8" s="15" t="s">
        <v>33</v>
      </c>
      <c r="C8" s="7">
        <v>2</v>
      </c>
      <c r="D8" s="7">
        <v>800</v>
      </c>
      <c r="E8" s="7">
        <v>400</v>
      </c>
      <c r="F8" s="8" t="s">
        <v>39</v>
      </c>
    </row>
    <row r="9" spans="2:6" x14ac:dyDescent="0.3">
      <c r="B9" s="15" t="s">
        <v>34</v>
      </c>
      <c r="C9" s="7">
        <v>1</v>
      </c>
      <c r="D9" s="7">
        <v>100</v>
      </c>
      <c r="E9" s="7">
        <v>50</v>
      </c>
      <c r="F9" s="16"/>
    </row>
    <row r="10" spans="2:6" x14ac:dyDescent="0.3">
      <c r="B10" s="15" t="s">
        <v>35</v>
      </c>
      <c r="C10" s="7">
        <v>1</v>
      </c>
      <c r="D10" s="7">
        <v>150</v>
      </c>
      <c r="E10" s="7">
        <v>75</v>
      </c>
      <c r="F10" s="16"/>
    </row>
    <row r="11" spans="2:6" ht="17.25" thickBot="1" x14ac:dyDescent="0.35">
      <c r="B11" s="17" t="s">
        <v>36</v>
      </c>
      <c r="C11" s="18">
        <v>1</v>
      </c>
      <c r="D11" s="18">
        <v>2400</v>
      </c>
      <c r="E11" s="18">
        <v>1200</v>
      </c>
      <c r="F11" s="19" t="s">
        <v>40</v>
      </c>
    </row>
  </sheetData>
  <mergeCells count="2">
    <mergeCell ref="B2:F2"/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2C1A-5185-4983-B058-DED8DAB046B9}">
  <dimension ref="B1:F14"/>
  <sheetViews>
    <sheetView workbookViewId="0">
      <selection activeCell="B3" sqref="B3:F3"/>
    </sheetView>
  </sheetViews>
  <sheetFormatPr defaultRowHeight="16.5" x14ac:dyDescent="0.3"/>
  <cols>
    <col min="1" max="1" width="9" style="1"/>
    <col min="2" max="5" width="12.5" style="1" customWidth="1"/>
    <col min="6" max="6" width="27.875" style="1" customWidth="1"/>
    <col min="7" max="16384" width="9" style="1"/>
  </cols>
  <sheetData>
    <row r="1" spans="2:6" ht="17.25" thickBot="1" x14ac:dyDescent="0.35"/>
    <row r="2" spans="2:6" ht="27" thickBot="1" x14ac:dyDescent="0.55000000000000004">
      <c r="B2" s="87" t="s">
        <v>48</v>
      </c>
      <c r="C2" s="88"/>
      <c r="D2" s="88"/>
      <c r="E2" s="88"/>
      <c r="F2" s="89"/>
    </row>
    <row r="3" spans="2:6" ht="123.75" customHeight="1" thickBot="1" x14ac:dyDescent="0.35">
      <c r="B3" s="95" t="s">
        <v>146</v>
      </c>
      <c r="C3" s="96"/>
      <c r="D3" s="96"/>
      <c r="E3" s="96"/>
      <c r="F3" s="97"/>
    </row>
    <row r="4" spans="2:6" x14ac:dyDescent="0.3">
      <c r="B4" s="20" t="s">
        <v>41</v>
      </c>
      <c r="C4" s="21" t="s">
        <v>42</v>
      </c>
      <c r="D4" s="21" t="s">
        <v>43</v>
      </c>
      <c r="E4" s="21" t="s">
        <v>44</v>
      </c>
      <c r="F4" s="22" t="s">
        <v>45</v>
      </c>
    </row>
    <row r="5" spans="2:6" x14ac:dyDescent="0.3">
      <c r="B5" s="30">
        <v>1</v>
      </c>
      <c r="C5" s="3">
        <v>100</v>
      </c>
      <c r="D5" s="3">
        <v>100</v>
      </c>
      <c r="E5" s="3">
        <v>100</v>
      </c>
      <c r="F5" s="4"/>
    </row>
    <row r="6" spans="2:6" x14ac:dyDescent="0.3">
      <c r="B6" s="30">
        <v>2</v>
      </c>
      <c r="C6" s="3">
        <v>400</v>
      </c>
      <c r="D6" s="3">
        <v>300</v>
      </c>
      <c r="E6" s="3">
        <v>110</v>
      </c>
      <c r="F6" s="4"/>
    </row>
    <row r="7" spans="2:6" x14ac:dyDescent="0.3">
      <c r="B7" s="30">
        <v>3</v>
      </c>
      <c r="C7" s="3">
        <v>900</v>
      </c>
      <c r="D7" s="3">
        <v>500</v>
      </c>
      <c r="E7" s="3">
        <v>120</v>
      </c>
      <c r="F7" s="4"/>
    </row>
    <row r="8" spans="2:6" x14ac:dyDescent="0.3">
      <c r="B8" s="30">
        <v>4</v>
      </c>
      <c r="C8" s="3">
        <v>1600</v>
      </c>
      <c r="D8" s="3">
        <v>700</v>
      </c>
      <c r="E8" s="3">
        <v>130</v>
      </c>
      <c r="F8" s="4"/>
    </row>
    <row r="9" spans="2:6" x14ac:dyDescent="0.3">
      <c r="B9" s="30">
        <v>5</v>
      </c>
      <c r="C9" s="3">
        <v>2500</v>
      </c>
      <c r="D9" s="3">
        <v>900</v>
      </c>
      <c r="E9" s="3">
        <v>140</v>
      </c>
      <c r="F9" s="4" t="s">
        <v>46</v>
      </c>
    </row>
    <row r="10" spans="2:6" x14ac:dyDescent="0.3">
      <c r="B10" s="30">
        <v>6</v>
      </c>
      <c r="C10" s="3">
        <v>3600</v>
      </c>
      <c r="D10" s="3">
        <v>1100</v>
      </c>
      <c r="E10" s="3">
        <v>150</v>
      </c>
      <c r="F10" s="4" t="s">
        <v>46</v>
      </c>
    </row>
    <row r="11" spans="2:6" x14ac:dyDescent="0.3">
      <c r="B11" s="30">
        <v>7</v>
      </c>
      <c r="C11" s="3">
        <v>4900</v>
      </c>
      <c r="D11" s="3">
        <v>1300</v>
      </c>
      <c r="E11" s="3">
        <v>160</v>
      </c>
      <c r="F11" s="4" t="s">
        <v>46</v>
      </c>
    </row>
    <row r="12" spans="2:6" x14ac:dyDescent="0.3">
      <c r="B12" s="30">
        <v>8</v>
      </c>
      <c r="C12" s="3">
        <v>6400</v>
      </c>
      <c r="D12" s="3">
        <v>1500</v>
      </c>
      <c r="E12" s="3">
        <v>170</v>
      </c>
      <c r="F12" s="4" t="s">
        <v>46</v>
      </c>
    </row>
    <row r="13" spans="2:6" x14ac:dyDescent="0.3">
      <c r="B13" s="30">
        <v>9</v>
      </c>
      <c r="C13" s="3">
        <v>8100</v>
      </c>
      <c r="D13" s="3">
        <v>1700</v>
      </c>
      <c r="E13" s="3">
        <v>180</v>
      </c>
      <c r="F13" s="4" t="s">
        <v>46</v>
      </c>
    </row>
    <row r="14" spans="2:6" ht="17.25" thickBot="1" x14ac:dyDescent="0.35">
      <c r="B14" s="31">
        <v>10</v>
      </c>
      <c r="C14" s="5">
        <v>10000</v>
      </c>
      <c r="D14" s="5">
        <v>1900</v>
      </c>
      <c r="E14" s="5">
        <v>190</v>
      </c>
      <c r="F14" s="6" t="s">
        <v>47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44C-AB1E-4CF2-BC84-FF1F8AED66BD}">
  <dimension ref="B1:F14"/>
  <sheetViews>
    <sheetView workbookViewId="0">
      <selection activeCell="B21" sqref="B21"/>
    </sheetView>
  </sheetViews>
  <sheetFormatPr defaultRowHeight="16.5" x14ac:dyDescent="0.3"/>
  <cols>
    <col min="1" max="1" width="9" style="1"/>
    <col min="2" max="6" width="14.25" style="1" customWidth="1"/>
    <col min="7" max="16384" width="9" style="1"/>
  </cols>
  <sheetData>
    <row r="1" spans="2:6" ht="17.25" thickBot="1" x14ac:dyDescent="0.35"/>
    <row r="2" spans="2:6" ht="27" thickBot="1" x14ac:dyDescent="0.55000000000000004">
      <c r="B2" s="87" t="s">
        <v>50</v>
      </c>
      <c r="C2" s="88"/>
      <c r="D2" s="88"/>
      <c r="E2" s="88"/>
      <c r="F2" s="89"/>
    </row>
    <row r="3" spans="2:6" ht="118.5" customHeight="1" thickBot="1" x14ac:dyDescent="0.35">
      <c r="B3" s="98" t="s">
        <v>147</v>
      </c>
      <c r="C3" s="96"/>
      <c r="D3" s="96"/>
      <c r="E3" s="96"/>
      <c r="F3" s="97"/>
    </row>
    <row r="4" spans="2:6" x14ac:dyDescent="0.3">
      <c r="B4" s="20" t="s">
        <v>72</v>
      </c>
      <c r="C4" s="21" t="s">
        <v>42</v>
      </c>
      <c r="D4" s="21" t="s">
        <v>43</v>
      </c>
      <c r="E4" s="21" t="s">
        <v>52</v>
      </c>
      <c r="F4" s="22" t="s">
        <v>54</v>
      </c>
    </row>
    <row r="5" spans="2:6" x14ac:dyDescent="0.3">
      <c r="B5" s="30">
        <v>1</v>
      </c>
      <c r="C5" s="3">
        <v>100</v>
      </c>
      <c r="D5" s="3">
        <v>100</v>
      </c>
      <c r="E5" s="3">
        <v>100</v>
      </c>
      <c r="F5" s="4">
        <v>10</v>
      </c>
    </row>
    <row r="6" spans="2:6" x14ac:dyDescent="0.3">
      <c r="B6" s="30">
        <v>2</v>
      </c>
      <c r="C6" s="3">
        <v>400</v>
      </c>
      <c r="D6" s="3">
        <v>300</v>
      </c>
      <c r="E6" s="3">
        <v>110</v>
      </c>
      <c r="F6" s="4">
        <v>11</v>
      </c>
    </row>
    <row r="7" spans="2:6" x14ac:dyDescent="0.3">
      <c r="B7" s="30">
        <v>3</v>
      </c>
      <c r="C7" s="3">
        <v>900</v>
      </c>
      <c r="D7" s="3">
        <v>500</v>
      </c>
      <c r="E7" s="3">
        <v>120</v>
      </c>
      <c r="F7" s="4">
        <v>12</v>
      </c>
    </row>
    <row r="8" spans="2:6" x14ac:dyDescent="0.3">
      <c r="B8" s="30">
        <v>4</v>
      </c>
      <c r="C8" s="3">
        <v>1600</v>
      </c>
      <c r="D8" s="3">
        <v>700</v>
      </c>
      <c r="E8" s="3">
        <v>130</v>
      </c>
      <c r="F8" s="4">
        <v>13</v>
      </c>
    </row>
    <row r="9" spans="2:6" x14ac:dyDescent="0.3">
      <c r="B9" s="30">
        <v>5</v>
      </c>
      <c r="C9" s="3">
        <v>2500</v>
      </c>
      <c r="D9" s="3">
        <v>900</v>
      </c>
      <c r="E9" s="3">
        <v>140</v>
      </c>
      <c r="F9" s="4">
        <v>14</v>
      </c>
    </row>
    <row r="10" spans="2:6" x14ac:dyDescent="0.3">
      <c r="B10" s="30">
        <v>6</v>
      </c>
      <c r="C10" s="3">
        <v>3600</v>
      </c>
      <c r="D10" s="3">
        <v>1100</v>
      </c>
      <c r="E10" s="3">
        <v>150</v>
      </c>
      <c r="F10" s="4">
        <v>15</v>
      </c>
    </row>
    <row r="11" spans="2:6" x14ac:dyDescent="0.3">
      <c r="B11" s="30">
        <v>7</v>
      </c>
      <c r="C11" s="3">
        <v>4900</v>
      </c>
      <c r="D11" s="3">
        <v>1300</v>
      </c>
      <c r="E11" s="3">
        <v>160</v>
      </c>
      <c r="F11" s="4">
        <v>16</v>
      </c>
    </row>
    <row r="12" spans="2:6" x14ac:dyDescent="0.3">
      <c r="B12" s="30">
        <v>8</v>
      </c>
      <c r="C12" s="3">
        <v>6400</v>
      </c>
      <c r="D12" s="3">
        <v>1500</v>
      </c>
      <c r="E12" s="3">
        <v>170</v>
      </c>
      <c r="F12" s="4">
        <v>17</v>
      </c>
    </row>
    <row r="13" spans="2:6" x14ac:dyDescent="0.3">
      <c r="B13" s="30">
        <v>9</v>
      </c>
      <c r="C13" s="3">
        <v>8100</v>
      </c>
      <c r="D13" s="3">
        <v>1700</v>
      </c>
      <c r="E13" s="3">
        <v>180</v>
      </c>
      <c r="F13" s="4">
        <v>18</v>
      </c>
    </row>
    <row r="14" spans="2:6" ht="17.25" thickBot="1" x14ac:dyDescent="0.35">
      <c r="B14" s="31">
        <v>10</v>
      </c>
      <c r="C14" s="5">
        <v>10000</v>
      </c>
      <c r="D14" s="5">
        <v>1900</v>
      </c>
      <c r="E14" s="5">
        <v>190</v>
      </c>
      <c r="F14" s="6">
        <v>19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2F25-4C67-4BB6-9C38-F058BF2D1F71}">
  <dimension ref="B1:F9"/>
  <sheetViews>
    <sheetView workbookViewId="0">
      <selection activeCell="H10" sqref="H10"/>
    </sheetView>
  </sheetViews>
  <sheetFormatPr defaultRowHeight="16.5" x14ac:dyDescent="0.3"/>
  <cols>
    <col min="1" max="1" width="9" style="1"/>
    <col min="2" max="2" width="11.625" style="1" customWidth="1"/>
    <col min="3" max="3" width="19.625" style="1" customWidth="1"/>
    <col min="4" max="4" width="10.75" style="1" customWidth="1"/>
    <col min="5" max="5" width="13.25" style="1" customWidth="1"/>
    <col min="6" max="6" width="17" style="1" customWidth="1"/>
    <col min="7" max="16384" width="9" style="1"/>
  </cols>
  <sheetData>
    <row r="1" spans="2:6" ht="17.25" thickBot="1" x14ac:dyDescent="0.35"/>
    <row r="2" spans="2:6" ht="27" thickBot="1" x14ac:dyDescent="0.55000000000000004">
      <c r="B2" s="87" t="s">
        <v>73</v>
      </c>
      <c r="C2" s="88"/>
      <c r="D2" s="88"/>
      <c r="E2" s="88"/>
      <c r="F2" s="89"/>
    </row>
    <row r="3" spans="2:6" ht="187.5" customHeight="1" thickBot="1" x14ac:dyDescent="0.35">
      <c r="B3" s="99" t="s">
        <v>157</v>
      </c>
      <c r="C3" s="100"/>
      <c r="D3" s="100"/>
      <c r="E3" s="100"/>
      <c r="F3" s="101"/>
    </row>
    <row r="4" spans="2:6" x14ac:dyDescent="0.3">
      <c r="B4" s="27" t="s">
        <v>151</v>
      </c>
      <c r="C4" s="28" t="s">
        <v>65</v>
      </c>
      <c r="D4" s="28" t="s">
        <v>66</v>
      </c>
      <c r="E4" s="28" t="s">
        <v>74</v>
      </c>
      <c r="F4" s="29" t="s">
        <v>67</v>
      </c>
    </row>
    <row r="5" spans="2:6" x14ac:dyDescent="0.3">
      <c r="B5" s="30" t="s">
        <v>152</v>
      </c>
      <c r="C5" s="3" t="s">
        <v>69</v>
      </c>
      <c r="D5" s="3" t="s">
        <v>68</v>
      </c>
      <c r="E5" s="3">
        <v>1</v>
      </c>
      <c r="F5" s="4">
        <v>500</v>
      </c>
    </row>
    <row r="6" spans="2:6" x14ac:dyDescent="0.3">
      <c r="B6" s="30" t="s">
        <v>153</v>
      </c>
      <c r="C6" s="3" t="s">
        <v>70</v>
      </c>
      <c r="D6" s="3" t="s">
        <v>68</v>
      </c>
      <c r="E6" s="3">
        <v>2</v>
      </c>
      <c r="F6" s="4">
        <v>1000</v>
      </c>
    </row>
    <row r="7" spans="2:6" x14ac:dyDescent="0.3">
      <c r="B7" s="30" t="s">
        <v>156</v>
      </c>
      <c r="C7" s="3" t="s">
        <v>71</v>
      </c>
      <c r="D7" s="3" t="s">
        <v>68</v>
      </c>
      <c r="E7" s="3">
        <v>2</v>
      </c>
      <c r="F7" s="4">
        <v>1500</v>
      </c>
    </row>
    <row r="8" spans="2:6" x14ac:dyDescent="0.3">
      <c r="B8" s="30" t="s">
        <v>155</v>
      </c>
      <c r="C8" s="3" t="s">
        <v>71</v>
      </c>
      <c r="D8" s="3" t="s">
        <v>68</v>
      </c>
      <c r="E8" s="3">
        <v>3</v>
      </c>
      <c r="F8" s="4">
        <v>2000</v>
      </c>
    </row>
    <row r="9" spans="2:6" ht="17.25" thickBot="1" x14ac:dyDescent="0.35">
      <c r="B9" s="31" t="s">
        <v>154</v>
      </c>
      <c r="C9" s="5" t="s">
        <v>128</v>
      </c>
      <c r="D9" s="5" t="s">
        <v>68</v>
      </c>
      <c r="E9" s="5">
        <v>2</v>
      </c>
      <c r="F9" s="6">
        <v>3000</v>
      </c>
    </row>
  </sheetData>
  <mergeCells count="2">
    <mergeCell ref="B2:F2"/>
    <mergeCell ref="B3:F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51EF-8D4A-4A24-8AC0-653B8DAD1868}">
  <dimension ref="B1:G8"/>
  <sheetViews>
    <sheetView workbookViewId="0">
      <selection activeCell="E15" sqref="E15"/>
    </sheetView>
  </sheetViews>
  <sheetFormatPr defaultRowHeight="16.5" x14ac:dyDescent="0.3"/>
  <cols>
    <col min="4" max="4" width="14.375" customWidth="1"/>
    <col min="5" max="5" width="21.125" customWidth="1"/>
  </cols>
  <sheetData>
    <row r="1" spans="2:7" ht="17.25" thickBot="1" x14ac:dyDescent="0.35"/>
    <row r="2" spans="2:7" ht="27" thickBot="1" x14ac:dyDescent="0.55000000000000004">
      <c r="B2" s="87" t="s">
        <v>75</v>
      </c>
      <c r="C2" s="88"/>
      <c r="D2" s="88"/>
      <c r="E2" s="88"/>
      <c r="F2" s="88"/>
      <c r="G2" s="89"/>
    </row>
    <row r="3" spans="2:7" ht="139.5" customHeight="1" x14ac:dyDescent="0.3">
      <c r="B3" s="102" t="s">
        <v>159</v>
      </c>
      <c r="C3" s="103"/>
      <c r="D3" s="103"/>
      <c r="E3" s="103"/>
      <c r="F3" s="103"/>
      <c r="G3" s="104"/>
    </row>
    <row r="4" spans="2:7" x14ac:dyDescent="0.3">
      <c r="B4" s="34" t="s">
        <v>56</v>
      </c>
      <c r="C4" s="33" t="s">
        <v>22</v>
      </c>
      <c r="D4" s="33" t="s">
        <v>145</v>
      </c>
      <c r="E4" s="33" t="s">
        <v>57</v>
      </c>
      <c r="F4" s="33" t="s">
        <v>51</v>
      </c>
      <c r="G4" s="35" t="s">
        <v>53</v>
      </c>
    </row>
    <row r="5" spans="2:7" x14ac:dyDescent="0.3">
      <c r="B5" s="30" t="s">
        <v>58</v>
      </c>
      <c r="C5" s="32">
        <v>20</v>
      </c>
      <c r="D5" s="32" t="s">
        <v>133</v>
      </c>
      <c r="E5" s="32" t="s">
        <v>62</v>
      </c>
      <c r="F5" s="32">
        <v>30</v>
      </c>
      <c r="G5" s="36">
        <v>5</v>
      </c>
    </row>
    <row r="6" spans="2:7" x14ac:dyDescent="0.3">
      <c r="B6" s="30" t="s">
        <v>59</v>
      </c>
      <c r="C6" s="32">
        <v>50</v>
      </c>
      <c r="D6" s="32" t="s">
        <v>134</v>
      </c>
      <c r="E6" s="32" t="s">
        <v>63</v>
      </c>
      <c r="F6" s="32">
        <v>70</v>
      </c>
      <c r="G6" s="36">
        <v>7</v>
      </c>
    </row>
    <row r="7" spans="2:7" x14ac:dyDescent="0.3">
      <c r="B7" s="30" t="s">
        <v>60</v>
      </c>
      <c r="C7" s="32">
        <v>130</v>
      </c>
      <c r="D7" s="32" t="s">
        <v>148</v>
      </c>
      <c r="E7" s="32" t="s">
        <v>64</v>
      </c>
      <c r="F7" s="32">
        <v>150</v>
      </c>
      <c r="G7" s="36">
        <v>9</v>
      </c>
    </row>
    <row r="8" spans="2:7" ht="17.25" thickBot="1" x14ac:dyDescent="0.35">
      <c r="B8" s="31" t="s">
        <v>61</v>
      </c>
      <c r="C8" s="37">
        <v>190</v>
      </c>
      <c r="D8" s="37" t="s">
        <v>135</v>
      </c>
      <c r="E8" s="37" t="s">
        <v>149</v>
      </c>
      <c r="F8" s="37">
        <v>220</v>
      </c>
      <c r="G8" s="38">
        <v>10</v>
      </c>
    </row>
  </sheetData>
  <mergeCells count="2">
    <mergeCell ref="B2:G2"/>
    <mergeCell ref="B3:G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CFB-F1D1-4BC6-AB8B-542CD16E6935}">
  <dimension ref="B1:E14"/>
  <sheetViews>
    <sheetView workbookViewId="0">
      <selection activeCell="B9" sqref="B9"/>
    </sheetView>
  </sheetViews>
  <sheetFormatPr defaultRowHeight="16.5" x14ac:dyDescent="0.3"/>
  <cols>
    <col min="2" max="5" width="24.625" customWidth="1"/>
  </cols>
  <sheetData>
    <row r="1" spans="2:5" ht="17.25" thickBot="1" x14ac:dyDescent="0.35"/>
    <row r="2" spans="2:5" ht="27" thickBot="1" x14ac:dyDescent="0.55000000000000004">
      <c r="B2" s="87" t="s">
        <v>84</v>
      </c>
      <c r="C2" s="105"/>
      <c r="D2" s="105"/>
      <c r="E2" s="89"/>
    </row>
    <row r="3" spans="2:5" ht="57.75" customHeight="1" thickBot="1" x14ac:dyDescent="0.35">
      <c r="B3" s="106" t="s">
        <v>150</v>
      </c>
      <c r="C3" s="107"/>
      <c r="D3" s="107"/>
      <c r="E3" s="108"/>
    </row>
    <row r="4" spans="2:5" x14ac:dyDescent="0.3">
      <c r="B4" s="39" t="s">
        <v>83</v>
      </c>
      <c r="C4" s="40" t="s">
        <v>90</v>
      </c>
      <c r="D4" s="40" t="s">
        <v>101</v>
      </c>
      <c r="E4" s="41" t="s">
        <v>85</v>
      </c>
    </row>
    <row r="5" spans="2:5" x14ac:dyDescent="0.3">
      <c r="B5" s="42" t="s">
        <v>86</v>
      </c>
      <c r="C5" s="79" t="s">
        <v>91</v>
      </c>
      <c r="D5" s="79" t="s">
        <v>102</v>
      </c>
      <c r="E5" s="80">
        <v>20</v>
      </c>
    </row>
    <row r="6" spans="2:5" x14ac:dyDescent="0.3">
      <c r="B6" s="42" t="s">
        <v>87</v>
      </c>
      <c r="C6" s="79" t="s">
        <v>91</v>
      </c>
      <c r="D6" s="79" t="s">
        <v>102</v>
      </c>
      <c r="E6" s="80">
        <v>30</v>
      </c>
    </row>
    <row r="7" spans="2:5" x14ac:dyDescent="0.3">
      <c r="B7" s="42" t="s">
        <v>88</v>
      </c>
      <c r="C7" s="79" t="s">
        <v>91</v>
      </c>
      <c r="D7" s="79" t="s">
        <v>102</v>
      </c>
      <c r="E7" s="80">
        <v>40</v>
      </c>
    </row>
    <row r="8" spans="2:5" x14ac:dyDescent="0.3">
      <c r="B8" s="51" t="s">
        <v>89</v>
      </c>
      <c r="C8" s="79" t="s">
        <v>91</v>
      </c>
      <c r="D8" s="79" t="s">
        <v>102</v>
      </c>
      <c r="E8" s="81">
        <v>50</v>
      </c>
    </row>
    <row r="9" spans="2:5" x14ac:dyDescent="0.3">
      <c r="B9" s="51" t="s">
        <v>94</v>
      </c>
      <c r="C9" s="79" t="s">
        <v>93</v>
      </c>
      <c r="D9" s="79" t="s">
        <v>103</v>
      </c>
      <c r="E9" s="81">
        <v>5</v>
      </c>
    </row>
    <row r="10" spans="2:5" x14ac:dyDescent="0.3">
      <c r="B10" s="51" t="s">
        <v>95</v>
      </c>
      <c r="C10" s="79" t="s">
        <v>93</v>
      </c>
      <c r="D10" s="79" t="s">
        <v>103</v>
      </c>
      <c r="E10" s="81">
        <v>5</v>
      </c>
    </row>
    <row r="11" spans="2:5" x14ac:dyDescent="0.3">
      <c r="B11" s="51" t="s">
        <v>96</v>
      </c>
      <c r="C11" s="79" t="s">
        <v>93</v>
      </c>
      <c r="D11" s="79" t="s">
        <v>104</v>
      </c>
      <c r="E11" s="81">
        <v>30</v>
      </c>
    </row>
    <row r="12" spans="2:5" ht="33" x14ac:dyDescent="0.3">
      <c r="B12" s="51" t="s">
        <v>126</v>
      </c>
      <c r="C12" s="79" t="s">
        <v>93</v>
      </c>
      <c r="D12" s="82" t="s">
        <v>127</v>
      </c>
      <c r="E12" s="81">
        <v>50</v>
      </c>
    </row>
    <row r="13" spans="2:5" x14ac:dyDescent="0.3">
      <c r="B13" s="51" t="s">
        <v>97</v>
      </c>
      <c r="C13" s="79" t="s">
        <v>92</v>
      </c>
      <c r="D13" s="82" t="s">
        <v>104</v>
      </c>
      <c r="E13" s="81">
        <v>300</v>
      </c>
    </row>
    <row r="14" spans="2:5" ht="17.25" thickBot="1" x14ac:dyDescent="0.35">
      <c r="B14" s="45" t="s">
        <v>99</v>
      </c>
      <c r="C14" s="83" t="s">
        <v>100</v>
      </c>
      <c r="D14" s="83" t="s">
        <v>105</v>
      </c>
      <c r="E14" s="84"/>
    </row>
  </sheetData>
  <mergeCells count="2">
    <mergeCell ref="B2:E2"/>
    <mergeCell ref="B3:E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563F-C58F-492D-952B-B2858C833A92}">
  <dimension ref="B1:J19"/>
  <sheetViews>
    <sheetView workbookViewId="0">
      <selection activeCell="I1" sqref="I1:I1048576"/>
    </sheetView>
  </sheetViews>
  <sheetFormatPr defaultRowHeight="16.5" x14ac:dyDescent="0.3"/>
  <cols>
    <col min="1" max="1" width="9" style="1"/>
    <col min="2" max="2" width="17.375" style="1" customWidth="1"/>
    <col min="3" max="3" width="6.25" style="1" bestFit="1" customWidth="1"/>
    <col min="4" max="4" width="5.25" style="1" bestFit="1" customWidth="1"/>
    <col min="5" max="5" width="6.25" style="1" bestFit="1" customWidth="1"/>
    <col min="6" max="6" width="5.25" style="1" bestFit="1" customWidth="1"/>
    <col min="7" max="7" width="6.25" style="1" bestFit="1" customWidth="1"/>
    <col min="8" max="8" width="5.25" style="1" bestFit="1" customWidth="1"/>
    <col min="9" max="9" width="13.75" style="1" customWidth="1"/>
    <col min="10" max="10" width="22.125" style="1" customWidth="1"/>
    <col min="11" max="16384" width="9" style="1"/>
  </cols>
  <sheetData>
    <row r="1" spans="2:10" ht="17.25" thickBot="1" x14ac:dyDescent="0.35"/>
    <row r="2" spans="2:10" ht="26.25" x14ac:dyDescent="0.5">
      <c r="B2" s="109" t="s">
        <v>106</v>
      </c>
      <c r="C2" s="110"/>
      <c r="D2" s="110"/>
      <c r="E2" s="110"/>
      <c r="F2" s="110"/>
      <c r="G2" s="110"/>
      <c r="H2" s="110"/>
      <c r="I2" s="111"/>
      <c r="J2" s="112"/>
    </row>
    <row r="3" spans="2:10" ht="104.25" customHeight="1" thickBot="1" x14ac:dyDescent="0.35">
      <c r="B3" s="113" t="s">
        <v>158</v>
      </c>
      <c r="C3" s="114"/>
      <c r="D3" s="114"/>
      <c r="E3" s="114"/>
      <c r="F3" s="114"/>
      <c r="G3" s="114"/>
      <c r="H3" s="114"/>
      <c r="I3" s="115"/>
      <c r="J3" s="116"/>
    </row>
    <row r="4" spans="2:10" x14ac:dyDescent="0.3">
      <c r="B4" s="39" t="s">
        <v>107</v>
      </c>
      <c r="C4" s="40" t="s">
        <v>86</v>
      </c>
      <c r="D4" s="40" t="s">
        <v>123</v>
      </c>
      <c r="E4" s="40" t="s">
        <v>87</v>
      </c>
      <c r="F4" s="40" t="s">
        <v>123</v>
      </c>
      <c r="G4" s="40" t="s">
        <v>88</v>
      </c>
      <c r="H4" s="40" t="s">
        <v>123</v>
      </c>
      <c r="I4" s="48" t="s">
        <v>74</v>
      </c>
      <c r="J4" s="41" t="s">
        <v>108</v>
      </c>
    </row>
    <row r="5" spans="2:10" x14ac:dyDescent="0.3">
      <c r="B5" s="42" t="s">
        <v>109</v>
      </c>
      <c r="C5" s="43" t="s">
        <v>94</v>
      </c>
      <c r="D5" s="43">
        <v>10</v>
      </c>
      <c r="E5" s="43" t="s">
        <v>95</v>
      </c>
      <c r="F5" s="43">
        <v>4</v>
      </c>
      <c r="G5" s="43"/>
      <c r="H5" s="43"/>
      <c r="I5" s="49">
        <v>2</v>
      </c>
      <c r="J5" s="44" t="s">
        <v>111</v>
      </c>
    </row>
    <row r="6" spans="2:10" x14ac:dyDescent="0.3">
      <c r="B6" s="42" t="s">
        <v>110</v>
      </c>
      <c r="C6" s="43" t="s">
        <v>94</v>
      </c>
      <c r="D6" s="43">
        <v>12</v>
      </c>
      <c r="E6" s="43" t="s">
        <v>95</v>
      </c>
      <c r="F6" s="43">
        <v>5</v>
      </c>
      <c r="G6" s="43"/>
      <c r="H6" s="43"/>
      <c r="I6" s="49">
        <v>3</v>
      </c>
      <c r="J6" s="44" t="s">
        <v>111</v>
      </c>
    </row>
    <row r="7" spans="2:10" x14ac:dyDescent="0.3">
      <c r="B7" s="42" t="s">
        <v>112</v>
      </c>
      <c r="C7" s="43" t="s">
        <v>94</v>
      </c>
      <c r="D7" s="43">
        <v>14</v>
      </c>
      <c r="E7" s="43" t="s">
        <v>95</v>
      </c>
      <c r="F7" s="43">
        <v>6</v>
      </c>
      <c r="G7" s="43"/>
      <c r="H7" s="43"/>
      <c r="I7" s="49">
        <v>4</v>
      </c>
      <c r="J7" s="44" t="s">
        <v>111</v>
      </c>
    </row>
    <row r="8" spans="2:10" x14ac:dyDescent="0.3">
      <c r="B8" s="42" t="s">
        <v>113</v>
      </c>
      <c r="C8" s="43" t="s">
        <v>94</v>
      </c>
      <c r="D8" s="43">
        <v>16</v>
      </c>
      <c r="E8" s="43" t="s">
        <v>95</v>
      </c>
      <c r="F8" s="43">
        <v>7</v>
      </c>
      <c r="G8" s="43"/>
      <c r="H8" s="43"/>
      <c r="I8" s="49">
        <v>5</v>
      </c>
      <c r="J8" s="44" t="s">
        <v>111</v>
      </c>
    </row>
    <row r="9" spans="2:10" x14ac:dyDescent="0.3">
      <c r="B9" s="42" t="s">
        <v>114</v>
      </c>
      <c r="C9" s="43" t="s">
        <v>94</v>
      </c>
      <c r="D9" s="43">
        <v>18</v>
      </c>
      <c r="E9" s="43" t="s">
        <v>95</v>
      </c>
      <c r="F9" s="43">
        <v>8</v>
      </c>
      <c r="G9" s="43"/>
      <c r="H9" s="43"/>
      <c r="I9" s="49">
        <v>6</v>
      </c>
      <c r="J9" s="44" t="s">
        <v>111</v>
      </c>
    </row>
    <row r="10" spans="2:10" x14ac:dyDescent="0.3">
      <c r="B10" s="42" t="s">
        <v>115</v>
      </c>
      <c r="C10" s="43" t="s">
        <v>94</v>
      </c>
      <c r="D10" s="43">
        <v>20</v>
      </c>
      <c r="E10" s="43" t="s">
        <v>95</v>
      </c>
      <c r="F10" s="43">
        <v>9</v>
      </c>
      <c r="G10" s="43"/>
      <c r="H10" s="43"/>
      <c r="I10" s="49">
        <v>7</v>
      </c>
      <c r="J10" s="44" t="s">
        <v>111</v>
      </c>
    </row>
    <row r="11" spans="2:10" x14ac:dyDescent="0.3">
      <c r="B11" s="42" t="s">
        <v>116</v>
      </c>
      <c r="C11" s="43" t="s">
        <v>94</v>
      </c>
      <c r="D11" s="43">
        <v>22</v>
      </c>
      <c r="E11" s="43" t="s">
        <v>95</v>
      </c>
      <c r="F11" s="43">
        <v>10</v>
      </c>
      <c r="G11" s="43"/>
      <c r="H11" s="43"/>
      <c r="I11" s="49">
        <v>8</v>
      </c>
      <c r="J11" s="44" t="s">
        <v>111</v>
      </c>
    </row>
    <row r="12" spans="2:10" x14ac:dyDescent="0.3">
      <c r="B12" s="42" t="s">
        <v>117</v>
      </c>
      <c r="C12" s="43" t="s">
        <v>94</v>
      </c>
      <c r="D12" s="43">
        <v>24</v>
      </c>
      <c r="E12" s="43" t="s">
        <v>95</v>
      </c>
      <c r="F12" s="43">
        <v>11</v>
      </c>
      <c r="G12" s="43"/>
      <c r="H12" s="43"/>
      <c r="I12" s="49">
        <v>9</v>
      </c>
      <c r="J12" s="44" t="s">
        <v>111</v>
      </c>
    </row>
    <row r="13" spans="2:10" x14ac:dyDescent="0.3">
      <c r="B13" s="42" t="s">
        <v>118</v>
      </c>
      <c r="C13" s="43" t="s">
        <v>94</v>
      </c>
      <c r="D13" s="43">
        <v>26</v>
      </c>
      <c r="E13" s="43" t="s">
        <v>95</v>
      </c>
      <c r="F13" s="43">
        <v>12</v>
      </c>
      <c r="G13" s="43"/>
      <c r="H13" s="43"/>
      <c r="I13" s="49">
        <v>10</v>
      </c>
      <c r="J13" s="44" t="s">
        <v>111</v>
      </c>
    </row>
    <row r="14" spans="2:10" x14ac:dyDescent="0.3">
      <c r="B14" s="42" t="s">
        <v>130</v>
      </c>
      <c r="C14" s="43" t="s">
        <v>94</v>
      </c>
      <c r="D14" s="43">
        <v>20</v>
      </c>
      <c r="E14" s="43" t="s">
        <v>95</v>
      </c>
      <c r="F14" s="43">
        <v>10</v>
      </c>
      <c r="G14" s="43" t="s">
        <v>7</v>
      </c>
      <c r="H14" s="43">
        <v>20</v>
      </c>
      <c r="I14" s="49">
        <v>10</v>
      </c>
      <c r="J14" s="44" t="s">
        <v>124</v>
      </c>
    </row>
    <row r="15" spans="2:10" x14ac:dyDescent="0.3">
      <c r="B15" s="42" t="s">
        <v>131</v>
      </c>
      <c r="C15" s="43" t="s">
        <v>94</v>
      </c>
      <c r="D15" s="43">
        <v>30</v>
      </c>
      <c r="E15" s="43" t="s">
        <v>95</v>
      </c>
      <c r="F15" s="43">
        <v>15</v>
      </c>
      <c r="G15" s="43" t="s">
        <v>7</v>
      </c>
      <c r="H15" s="43">
        <v>25</v>
      </c>
      <c r="I15" s="49">
        <v>10</v>
      </c>
      <c r="J15" s="44" t="s">
        <v>111</v>
      </c>
    </row>
    <row r="16" spans="2:10" x14ac:dyDescent="0.3">
      <c r="B16" s="42" t="s">
        <v>132</v>
      </c>
      <c r="C16" s="43" t="s">
        <v>94</v>
      </c>
      <c r="D16" s="43">
        <v>40</v>
      </c>
      <c r="E16" s="43" t="s">
        <v>95</v>
      </c>
      <c r="F16" s="43">
        <v>20</v>
      </c>
      <c r="G16" s="43" t="s">
        <v>7</v>
      </c>
      <c r="H16" s="43">
        <v>30</v>
      </c>
      <c r="I16" s="49">
        <v>10</v>
      </c>
      <c r="J16" s="44" t="s">
        <v>111</v>
      </c>
    </row>
    <row r="17" spans="2:10" x14ac:dyDescent="0.3">
      <c r="B17" s="42" t="s">
        <v>119</v>
      </c>
      <c r="C17" s="43" t="s">
        <v>94</v>
      </c>
      <c r="D17" s="43">
        <v>10</v>
      </c>
      <c r="E17" s="43"/>
      <c r="F17" s="43"/>
      <c r="G17" s="43"/>
      <c r="H17" s="43"/>
      <c r="I17" s="49">
        <v>3</v>
      </c>
      <c r="J17" s="44" t="s">
        <v>122</v>
      </c>
    </row>
    <row r="18" spans="2:10" x14ac:dyDescent="0.3">
      <c r="B18" s="42" t="s">
        <v>120</v>
      </c>
      <c r="C18" s="43" t="s">
        <v>95</v>
      </c>
      <c r="D18" s="43">
        <v>20</v>
      </c>
      <c r="E18" s="43"/>
      <c r="F18" s="43"/>
      <c r="G18" s="43"/>
      <c r="H18" s="43"/>
      <c r="I18" s="49">
        <v>5</v>
      </c>
      <c r="J18" s="44" t="s">
        <v>121</v>
      </c>
    </row>
    <row r="19" spans="2:10" ht="17.25" thickBot="1" x14ac:dyDescent="0.35">
      <c r="B19" s="45" t="s">
        <v>98</v>
      </c>
      <c r="C19" s="46" t="s">
        <v>125</v>
      </c>
      <c r="D19" s="46">
        <v>2</v>
      </c>
      <c r="E19" s="46"/>
      <c r="F19" s="46"/>
      <c r="G19" s="46"/>
      <c r="H19" s="46"/>
      <c r="I19" s="50">
        <v>2</v>
      </c>
      <c r="J19" s="47" t="s">
        <v>104</v>
      </c>
    </row>
  </sheetData>
  <mergeCells count="2">
    <mergeCell ref="B2:J2"/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DB히스토리</vt:lpstr>
      <vt:lpstr>작물DB</vt:lpstr>
      <vt:lpstr>농기구DB</vt:lpstr>
      <vt:lpstr>캐릭터DB(농장)</vt:lpstr>
      <vt:lpstr>캐릭터DB(전투)</vt:lpstr>
      <vt:lpstr>무기(스킬)DB</vt:lpstr>
      <vt:lpstr>몬스터DB</vt:lpstr>
      <vt:lpstr>기타아이템DB</vt:lpstr>
      <vt:lpstr>크래프트DB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KGA_10</dc:creator>
  <cp:lastModifiedBy>KGA_10</cp:lastModifiedBy>
  <dcterms:created xsi:type="dcterms:W3CDTF">2015-06-05T18:19:34Z</dcterms:created>
  <dcterms:modified xsi:type="dcterms:W3CDTF">2020-10-28T05:41:09Z</dcterms:modified>
</cp:coreProperties>
</file>