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User\Desktop\sjh\미니프로젝트\파이썬 파일\"/>
    </mc:Choice>
  </mc:AlternateContent>
  <xr:revisionPtr revIDLastSave="0" documentId="13_ncr:1_{2CD65BE0-93B1-4E8C-BBB0-0FD883B3E6A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표지" sheetId="4" r:id="rId1"/>
    <sheet name="2. 진단결과 통계" sheetId="5" r:id="rId2"/>
    <sheet name="3. 영역별 보안지수" sheetId="6" r:id="rId3"/>
    <sheet name="4. 진단결과 요약" sheetId="7" r:id="rId4"/>
  </sheets>
  <definedNames>
    <definedName name="_xlnm.Print_Area" localSheetId="1">'2. 진단결과 통계'!$A$1:$M$23</definedName>
    <definedName name="_xlnm.Print_Area" localSheetId="0">표지!$A$1:$N$28</definedName>
  </definedNames>
  <calcPr calcId="191029"/>
</workbook>
</file>

<file path=xl/calcChain.xml><?xml version="1.0" encoding="utf-8"?>
<calcChain xmlns="http://schemas.openxmlformats.org/spreadsheetml/2006/main">
  <c r="F4" i="6" l="1"/>
  <c r="G4" i="6"/>
  <c r="C15" i="5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G19" i="6"/>
  <c r="C16" i="5" s="1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G38" i="6"/>
  <c r="C17" i="5" s="1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G73" i="6"/>
  <c r="C18" i="5" s="1"/>
  <c r="F74" i="6"/>
  <c r="G74" i="6"/>
  <c r="C19" i="5" s="1"/>
  <c r="F75" i="6"/>
  <c r="C76" i="6"/>
  <c r="B5" i="7" s="1"/>
  <c r="D76" i="6"/>
  <c r="B6" i="7" s="1"/>
  <c r="E76" i="6"/>
  <c r="B7" i="7" s="1"/>
  <c r="C77" i="6"/>
  <c r="C6" i="5" s="1"/>
  <c r="B4" i="7" l="1"/>
  <c r="C20" i="5"/>
</calcChain>
</file>

<file path=xl/sharedStrings.xml><?xml version="1.0" encoding="utf-8"?>
<sst xmlns="http://schemas.openxmlformats.org/spreadsheetml/2006/main" count="297" uniqueCount="218">
  <si>
    <t>2. 진단결과 통계</t>
  </si>
  <si>
    <t xml:space="preserve">1. Unix 평균 보안수준 </t>
  </si>
  <si>
    <t>(단위: %)</t>
  </si>
  <si>
    <t>보안수준</t>
  </si>
  <si>
    <t>보안지수</t>
  </si>
  <si>
    <t>보안상태</t>
  </si>
  <si>
    <t>구 분</t>
  </si>
  <si>
    <t>평균</t>
  </si>
  <si>
    <t>최우수</t>
  </si>
  <si>
    <t>91% ~ 100%</t>
  </si>
  <si>
    <t>취약점 제거율 90% 초과</t>
  </si>
  <si>
    <t>Unix</t>
  </si>
  <si>
    <t>우수</t>
  </si>
  <si>
    <t>81% ~ 90%</t>
  </si>
  <si>
    <t>취약점 제거율 80% 초과</t>
  </si>
  <si>
    <t>보통</t>
  </si>
  <si>
    <t>71% ~ 80%</t>
  </si>
  <si>
    <t>취약점 제거율 70% 초과</t>
  </si>
  <si>
    <t>미흡</t>
  </si>
  <si>
    <t>61% ~ 70%</t>
  </si>
  <si>
    <t>취약점 제거율 60% 초과</t>
  </si>
  <si>
    <t>불량</t>
  </si>
  <si>
    <t>0% ~ 60%</t>
  </si>
  <si>
    <t>취약점 제거율 60% 이하</t>
  </si>
  <si>
    <t>[참고] 평가등급표</t>
  </si>
  <si>
    <t>2. 영역별 진단 결과</t>
  </si>
  <si>
    <t>구분</t>
  </si>
  <si>
    <t>1. 계정 관리</t>
  </si>
  <si>
    <t>2. 파일 및 디렉터리 관리</t>
  </si>
  <si>
    <t>3. 서비스 관리</t>
  </si>
  <si>
    <t>4. 패치 관리</t>
  </si>
  <si>
    <t>5. 로그 관리</t>
  </si>
  <si>
    <t>Unix 평균</t>
  </si>
  <si>
    <t>서버(Unix) 취약점진단 상세 보고서</t>
  </si>
  <si>
    <t>본 문서는 임의로 복사되거나 배포 될 수 없음</t>
  </si>
  <si>
    <t>V.1.0</t>
  </si>
  <si>
    <t>2024.02.</t>
    <phoneticPr fontId="2" type="noConversion"/>
  </si>
  <si>
    <t>종합보안수준</t>
    <phoneticPr fontId="15" type="noConversion"/>
  </si>
  <si>
    <t>-</t>
    <phoneticPr fontId="15" type="noConversion"/>
  </si>
  <si>
    <t>전체 통계</t>
    <phoneticPr fontId="15" type="noConversion"/>
  </si>
  <si>
    <t>2. 파일 및
디렉토리
관리</t>
    <phoneticPr fontId="15" type="noConversion"/>
  </si>
  <si>
    <t>1. 계정관리</t>
  </si>
  <si>
    <t>영역별 보안지수</t>
    <phoneticPr fontId="15" type="noConversion"/>
  </si>
  <si>
    <t>항목별 보안지수</t>
    <phoneticPr fontId="15" type="noConversion"/>
  </si>
  <si>
    <t>N/A</t>
    <phoneticPr fontId="15" type="noConversion"/>
  </si>
  <si>
    <t>취약</t>
    <phoneticPr fontId="15" type="noConversion"/>
  </si>
  <si>
    <t>양호</t>
    <phoneticPr fontId="15" type="noConversion"/>
  </si>
  <si>
    <t>영역</t>
    <phoneticPr fontId="15" type="noConversion"/>
  </si>
  <si>
    <t>보안 계수</t>
    <phoneticPr fontId="15" type="noConversion"/>
  </si>
  <si>
    <t>3. 영역별 보안지수</t>
    <phoneticPr fontId="15" type="noConversion"/>
  </si>
  <si>
    <t>보안 수준</t>
    <phoneticPr fontId="15" type="noConversion"/>
  </si>
  <si>
    <t>N/A</t>
  </si>
  <si>
    <t>취약</t>
  </si>
  <si>
    <t>양호</t>
  </si>
  <si>
    <t>통계</t>
    <phoneticPr fontId="15" type="noConversion"/>
  </si>
  <si>
    <t>(하)</t>
  </si>
  <si>
    <t>5.2 정책에 따른 시스템 로깅 설정</t>
  </si>
  <si>
    <t>U-72</t>
  </si>
  <si>
    <t>(상)</t>
  </si>
  <si>
    <t>5.1 로그의 정기적 검토 및 보고</t>
  </si>
  <si>
    <t>U-43</t>
  </si>
  <si>
    <t>4.1 최신 보안패치 및 벤더 권고사항 적용</t>
  </si>
  <si>
    <t>U-42</t>
  </si>
  <si>
    <t>(중)</t>
  </si>
  <si>
    <t>3.35 Apache 웹 서비스 정보 숨김</t>
  </si>
  <si>
    <t>U-71</t>
  </si>
  <si>
    <t>3.34 expn, vrfy 명령어 제한</t>
  </si>
  <si>
    <t>U-70</t>
  </si>
  <si>
    <t>3.33 NFS 설정파일 접근권한</t>
  </si>
  <si>
    <t>U-69</t>
  </si>
  <si>
    <t>3.32 로그온 시 경고 메시지 제공</t>
  </si>
  <si>
    <t>U-68</t>
  </si>
  <si>
    <t>3.31 SNMP 서비스 Community String의 복잡성 설정</t>
  </si>
  <si>
    <t>U-67</t>
  </si>
  <si>
    <t>3.30 SNMP 서비스 구동 점검</t>
  </si>
  <si>
    <t>U-66</t>
  </si>
  <si>
    <t>3.29 AT 파일 소유자 및 권한 설정</t>
  </si>
  <si>
    <t>U-65</t>
  </si>
  <si>
    <t>3.28 FTP 접속 시 root 계정 차단</t>
  </si>
  <si>
    <t>U-64</t>
  </si>
  <si>
    <t>3.27 FTP 접근제어 파일 소유자 및 권한 설정</t>
  </si>
  <si>
    <t>U-63</t>
  </si>
  <si>
    <t>3.26 FTP 계정 shell 제한</t>
  </si>
  <si>
    <t>U-62</t>
  </si>
  <si>
    <t>3.25 FTP 서비스 확인</t>
  </si>
  <si>
    <t>U-61</t>
  </si>
  <si>
    <t>3.24 ssh 원격접속 허용</t>
  </si>
  <si>
    <t>U-60</t>
  </si>
  <si>
    <t>3.23 Apache 웹 서비스 영역의 분리</t>
  </si>
  <si>
    <t>U-41</t>
  </si>
  <si>
    <t>3.22 Apache 파일 업로드 및 다운로드 제한</t>
  </si>
  <si>
    <t>U-40</t>
  </si>
  <si>
    <t>3.21 Apache 링크 사용 금지</t>
  </si>
  <si>
    <t>U-39</t>
  </si>
  <si>
    <t>3.20 Apache 불필요한 파일 제거</t>
  </si>
  <si>
    <t>U-38</t>
  </si>
  <si>
    <t>3.19 Apache 상위 디렉토리 접근 금지</t>
  </si>
  <si>
    <t>U-37</t>
  </si>
  <si>
    <t>3.18 Apache 웹 프로세스 권한 제한</t>
  </si>
  <si>
    <t>U-36</t>
  </si>
  <si>
    <t>3.17 Apache 디렉토리 리스팅 제거</t>
  </si>
  <si>
    <t>U-35</t>
  </si>
  <si>
    <t>3.16 DNS Zone Transfer</t>
  </si>
  <si>
    <t>U-34</t>
  </si>
  <si>
    <t>3.15 DNS 보안 버전 패치</t>
  </si>
  <si>
    <t>U-33</t>
  </si>
  <si>
    <t>3.14 일반사용자의 Sendmail 실행 방지</t>
  </si>
  <si>
    <t>U-32</t>
  </si>
  <si>
    <t>3.13 스팸 메일 릴레이 제한</t>
  </si>
  <si>
    <t>U-31</t>
  </si>
  <si>
    <t>3.12 Sendmail 버전 관리</t>
  </si>
  <si>
    <t>U-30</t>
  </si>
  <si>
    <t>3.11 tftp, talk 서비스 비활성화</t>
  </si>
  <si>
    <t>U-29</t>
  </si>
  <si>
    <t>3.10 NIS, NIS+ 점검</t>
  </si>
  <si>
    <t>U-28</t>
  </si>
  <si>
    <t>3.9 RPC 서비스 확인</t>
  </si>
  <si>
    <t>U-27</t>
  </si>
  <si>
    <t>3.8 automountd 제거</t>
  </si>
  <si>
    <t>U-26</t>
  </si>
  <si>
    <t>3.7 NFS 접근 통제</t>
  </si>
  <si>
    <t>U-25</t>
  </si>
  <si>
    <t>3.6 NFS 서비스 비활성화</t>
  </si>
  <si>
    <t>U-24</t>
  </si>
  <si>
    <t>3.5 DoS 공격에 취약한 서비스 비활성화</t>
  </si>
  <si>
    <t>U-23</t>
  </si>
  <si>
    <t>3.4 crond 파일 소유자 및 권한 설정</t>
  </si>
  <si>
    <t>U-22</t>
  </si>
  <si>
    <t>3.3 r계열 서비스 비활성화</t>
  </si>
  <si>
    <t>U-21</t>
  </si>
  <si>
    <t>3.2 Anonymous FTP 비활성화</t>
  </si>
  <si>
    <t>U-20</t>
  </si>
  <si>
    <t>3.1 Finger 서비스 비활성화</t>
  </si>
  <si>
    <t>U-19</t>
  </si>
  <si>
    <t>3. 서비스 관리</t>
    <phoneticPr fontId="15" type="noConversion"/>
  </si>
  <si>
    <t>2.20 숨겨진 파일 및 디렉토리 검색 및 제거</t>
  </si>
  <si>
    <t>U-59</t>
  </si>
  <si>
    <t>2.19 홈디렉토리로 지정한 디렉토리의 존재 관리</t>
  </si>
  <si>
    <t>U-58</t>
  </si>
  <si>
    <t>2.18 홈디렉토리 소유자 및 권한 설정</t>
  </si>
  <si>
    <t>U-57</t>
  </si>
  <si>
    <t>2.17 UMASK 설정 관리</t>
  </si>
  <si>
    <t>U-56</t>
  </si>
  <si>
    <t>2.15 hosts.lpd 파일 소유자 및 권한 설정</t>
  </si>
  <si>
    <t>U-55</t>
  </si>
  <si>
    <t>2.14 접속 IP 및 포트 제한</t>
  </si>
  <si>
    <t>U-18</t>
  </si>
  <si>
    <t>2.13 $HOME/.rhosts, hosts.equiv 사용 금지</t>
  </si>
  <si>
    <t>U-17</t>
  </si>
  <si>
    <t>2.12 /dev에 존재하지 않는 device 파일 점검</t>
  </si>
  <si>
    <t>U-16</t>
  </si>
  <si>
    <t>2.11 world writable 파일 점검</t>
  </si>
  <si>
    <t>U-15</t>
  </si>
  <si>
    <t>2.10 사용자, 시스템 시작파일 및 환경파일 소유자 및 권한 설정</t>
  </si>
  <si>
    <t>U-14</t>
  </si>
  <si>
    <t>2.9 SUID, SGID 설정 파일 점검</t>
  </si>
  <si>
    <t>U-13</t>
  </si>
  <si>
    <t>2.8 /etc/services 파일 소유자 및 권한 설정</t>
  </si>
  <si>
    <t>U-12</t>
  </si>
  <si>
    <t>2.7 /etc/syslog.conf 파일 소유자 및 권한 설정</t>
  </si>
  <si>
    <t>U-11</t>
  </si>
  <si>
    <t>2.6 /etc/(x)inetd.conf 파일 소유자 및 권한 설정</t>
  </si>
  <si>
    <t>U-10</t>
  </si>
  <si>
    <t>2.5 /etc/hosts 파일 소유자 및 권한 설정</t>
  </si>
  <si>
    <t>U-09</t>
  </si>
  <si>
    <t>2.4 /etc/shadow 파일 소유자 및 권한 설정</t>
  </si>
  <si>
    <t>U-08</t>
  </si>
  <si>
    <t>2.3 /etc/passwd 파일 소유자 및 권한 설정</t>
  </si>
  <si>
    <t>U-07</t>
  </si>
  <si>
    <t>2.2 파일 및 디렉터리 소유자 설정</t>
  </si>
  <si>
    <t>U-06</t>
  </si>
  <si>
    <t>2.1 root홈, 패스 디렉터리 권한 및 패스 설정</t>
  </si>
  <si>
    <t>U-05</t>
  </si>
  <si>
    <t>1.15 Session Timeout 설정</t>
  </si>
  <si>
    <t>U-54</t>
  </si>
  <si>
    <t>1.14 사용자 shell 점검</t>
  </si>
  <si>
    <t>U-53</t>
  </si>
  <si>
    <t>1.13 동일한 UID 금지</t>
  </si>
  <si>
    <t>U-52</t>
  </si>
  <si>
    <t>1.12 계정이 존재하지 않는 GID 금지</t>
  </si>
  <si>
    <t>U-51</t>
  </si>
  <si>
    <t>1.11 관리자 그룹에 최소한의 계정 포함</t>
  </si>
  <si>
    <t>U-50</t>
  </si>
  <si>
    <t>1.10 불필요한 계정 제거</t>
  </si>
  <si>
    <t>U-49</t>
  </si>
  <si>
    <t>1.9 패스워드 최소 사용기간 설정</t>
  </si>
  <si>
    <t>U-48</t>
  </si>
  <si>
    <t>1.8 패스워드 최대 사용기간 설정</t>
  </si>
  <si>
    <t>U-47</t>
  </si>
  <si>
    <t>1.7 패스워드 최소 길이 설정</t>
  </si>
  <si>
    <t>U-46</t>
  </si>
  <si>
    <t>1.6 root 계정 su 제한</t>
  </si>
  <si>
    <t>U-45</t>
  </si>
  <si>
    <t>1.5 root 이외의 UID가 '0' 금지</t>
  </si>
  <si>
    <t>U-44</t>
  </si>
  <si>
    <t>1.4 패스워드 파일 보호</t>
  </si>
  <si>
    <t>U-04</t>
  </si>
  <si>
    <t>1.3 계정 잠금 임계값 설정</t>
  </si>
  <si>
    <t>U-03</t>
  </si>
  <si>
    <t>1.2 패스워드 복잡성 설정</t>
  </si>
  <si>
    <t>U-02</t>
  </si>
  <si>
    <t>1.1 root 계정 원격 접속 제한</t>
    <phoneticPr fontId="2" type="noConversion"/>
  </si>
  <si>
    <t>U-01</t>
  </si>
  <si>
    <t>위험도</t>
    <phoneticPr fontId="15" type="noConversion"/>
  </si>
  <si>
    <t>진단 항목</t>
    <phoneticPr fontId="15" type="noConversion"/>
  </si>
  <si>
    <t>항목코드</t>
    <phoneticPr fontId="15" type="noConversion"/>
  </si>
  <si>
    <t>호스트 이름 :</t>
  </si>
  <si>
    <t>IP 주소 :</t>
  </si>
  <si>
    <t>보안지수 평균 :</t>
    <phoneticPr fontId="15" type="noConversion"/>
  </si>
  <si>
    <t>4. 진단결과 요약</t>
    <phoneticPr fontId="15" type="noConversion"/>
  </si>
  <si>
    <t>운영체제 :</t>
    <phoneticPr fontId="2" type="noConversion"/>
  </si>
  <si>
    <t>양호 :</t>
    <phoneticPr fontId="2" type="noConversion"/>
  </si>
  <si>
    <t>취약 :</t>
    <phoneticPr fontId="2" type="noConversion"/>
  </si>
  <si>
    <t>N/A :</t>
    <phoneticPr fontId="2" type="noConversion"/>
  </si>
  <si>
    <t>No :</t>
    <phoneticPr fontId="2" type="noConversion"/>
  </si>
  <si>
    <t>점검 일 :</t>
    <phoneticPr fontId="2" type="noConversion"/>
  </si>
  <si>
    <t>사업명</t>
    <phoneticPr fontId="2" type="noConversion"/>
  </si>
  <si>
    <t>소닉붐 실습작성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</si>
</sst>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%"/>
  </numFmts>
  <fonts count="24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i/>
      <sz val="10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000000"/>
      </patternFill>
    </fill>
    <fill>
      <patternFill patternType="solid">
        <fgColor rgb="FFFFFF99"/>
      </patternFill>
    </fill>
    <fill>
      <patternFill patternType="solid">
        <fgColor rgb="FFB7DEE8"/>
      </patternFill>
    </fill>
    <fill>
      <patternFill patternType="solid">
        <fgColor rgb="FF50AEC8"/>
      </patternFill>
    </fill>
    <fill>
      <patternFill patternType="solid">
        <fgColor rgb="FF215968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 diagonalUp="1" diagonalDown="1"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</cellStyleXfs>
  <cellXfs count="94">
    <xf numFmtId="0" fontId="0" fillId="0" borderId="0" xfId="0"/>
    <xf numFmtId="0" fontId="3" fillId="0" borderId="0" xfId="1" applyAlignment="1">
      <alignment vertical="center"/>
    </xf>
    <xf numFmtId="0" fontId="3" fillId="2" borderId="0" xfId="1" applyFill="1" applyAlignment="1">
      <alignment vertical="center"/>
    </xf>
    <xf numFmtId="0" fontId="3" fillId="2" borderId="1" xfId="1" applyFill="1" applyBorder="1" applyAlignment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ill="1" applyAlignment="1"/>
    <xf numFmtId="0" fontId="6" fillId="2" borderId="0" xfId="1" applyFont="1" applyFill="1" applyAlignment="1">
      <alignment horizontal="center"/>
    </xf>
    <xf numFmtId="0" fontId="3" fillId="2" borderId="0" xfId="1" applyFill="1" applyAlignment="1">
      <alignment horizontal="right"/>
    </xf>
    <xf numFmtId="0" fontId="7" fillId="2" borderId="6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0" fillId="2" borderId="0" xfId="1" applyFont="1" applyFill="1" applyAlignment="1">
      <alignment vertical="center"/>
    </xf>
    <xf numFmtId="176" fontId="8" fillId="2" borderId="6" xfId="1" applyNumberFormat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176" fontId="8" fillId="0" borderId="6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13" fillId="0" borderId="0" xfId="1" applyFont="1" applyAlignment="1">
      <alignment vertical="center"/>
    </xf>
    <xf numFmtId="0" fontId="13" fillId="2" borderId="0" xfId="1" applyFont="1" applyFill="1" applyAlignment="1">
      <alignment vertical="center"/>
    </xf>
    <xf numFmtId="0" fontId="6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right"/>
    </xf>
    <xf numFmtId="0" fontId="11" fillId="2" borderId="0" xfId="1" applyFont="1" applyFill="1" applyAlignment="1">
      <alignment vertical="center"/>
    </xf>
    <xf numFmtId="0" fontId="8" fillId="4" borderId="6" xfId="1" applyFont="1" applyFill="1" applyBorder="1" applyAlignment="1">
      <alignment horizontal="center" vertical="center" wrapText="1"/>
    </xf>
    <xf numFmtId="0" fontId="8" fillId="5" borderId="6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177" fontId="8" fillId="0" borderId="6" xfId="1" applyNumberFormat="1" applyFont="1" applyBorder="1" applyAlignment="1">
      <alignment horizontal="center" vertical="center"/>
    </xf>
    <xf numFmtId="0" fontId="8" fillId="8" borderId="6" xfId="1" applyFont="1" applyFill="1" applyBorder="1" applyAlignment="1">
      <alignment horizontal="center" vertical="center" wrapText="1"/>
    </xf>
    <xf numFmtId="0" fontId="11" fillId="3" borderId="6" xfId="1" quotePrefix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3" fillId="0" borderId="0" xfId="1" applyNumberFormat="1">
      <alignment vertical="center"/>
    </xf>
    <xf numFmtId="0" fontId="1" fillId="9" borderId="10" xfId="1" applyNumberFormat="1" applyFont="1" applyFill="1" applyBorder="1" applyAlignment="1">
      <alignment horizontal="center" vertical="center"/>
    </xf>
    <xf numFmtId="0" fontId="3" fillId="0" borderId="0" xfId="1" applyNumberFormat="1" applyFill="1">
      <alignment vertical="center"/>
    </xf>
    <xf numFmtId="0" fontId="3" fillId="0" borderId="10" xfId="1" applyNumberFormat="1" applyBorder="1" applyAlignment="1">
      <alignment horizontal="center" vertical="center"/>
    </xf>
    <xf numFmtId="0" fontId="1" fillId="10" borderId="10" xfId="1" applyNumberFormat="1" applyFont="1" applyFill="1" applyBorder="1" applyAlignment="1">
      <alignment horizontal="center" vertical="center"/>
    </xf>
    <xf numFmtId="0" fontId="3" fillId="11" borderId="0" xfId="1" applyNumberFormat="1" applyFill="1">
      <alignment vertical="center"/>
    </xf>
    <xf numFmtId="178" fontId="3" fillId="0" borderId="10" xfId="1" applyNumberFormat="1" applyBorder="1" applyAlignment="1">
      <alignment horizontal="center" vertical="center"/>
    </xf>
    <xf numFmtId="0" fontId="14" fillId="11" borderId="0" xfId="3" applyFill="1" applyBorder="1" applyAlignment="1">
      <alignment horizontal="right" vertical="center"/>
    </xf>
    <xf numFmtId="0" fontId="16" fillId="0" borderId="10" xfId="3" applyFont="1" applyBorder="1" applyAlignment="1">
      <alignment horizontal="center" vertical="center"/>
    </xf>
    <xf numFmtId="0" fontId="17" fillId="12" borderId="10" xfId="1" applyNumberFormat="1" applyFont="1" applyFill="1" applyBorder="1" applyAlignment="1">
      <alignment horizontal="center" vertical="center"/>
    </xf>
    <xf numFmtId="0" fontId="18" fillId="12" borderId="10" xfId="3" applyFont="1" applyFill="1" applyBorder="1" applyAlignment="1">
      <alignment horizontal="center" vertical="center"/>
    </xf>
    <xf numFmtId="0" fontId="16" fillId="11" borderId="0" xfId="3" applyFont="1" applyFill="1" applyBorder="1" applyAlignment="1">
      <alignment horizontal="center" vertical="center"/>
    </xf>
    <xf numFmtId="0" fontId="14" fillId="0" borderId="0" xfId="3"/>
    <xf numFmtId="0" fontId="14" fillId="9" borderId="10" xfId="3" applyFill="1" applyBorder="1"/>
    <xf numFmtId="0" fontId="19" fillId="9" borderId="10" xfId="3" applyFont="1" applyFill="1" applyBorder="1" applyAlignment="1">
      <alignment horizontal="center" vertical="center"/>
    </xf>
    <xf numFmtId="0" fontId="14" fillId="10" borderId="10" xfId="3" applyFill="1" applyBorder="1"/>
    <xf numFmtId="0" fontId="14" fillId="10" borderId="12" xfId="3" applyFill="1" applyBorder="1"/>
    <xf numFmtId="0" fontId="14" fillId="0" borderId="10" xfId="3" applyBorder="1" applyAlignment="1">
      <alignment horizontal="center" vertical="center"/>
    </xf>
    <xf numFmtId="0" fontId="3" fillId="0" borderId="10" xfId="1" applyBorder="1" applyAlignment="1"/>
    <xf numFmtId="0" fontId="21" fillId="0" borderId="14" xfId="3" applyFont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2" fillId="13" borderId="0" xfId="3" applyFont="1" applyFill="1" applyAlignment="1">
      <alignment horizontal="right"/>
    </xf>
    <xf numFmtId="0" fontId="14" fillId="13" borderId="0" xfId="3" applyFill="1"/>
    <xf numFmtId="0" fontId="14" fillId="13" borderId="0" xfId="3" applyFill="1" applyBorder="1"/>
    <xf numFmtId="178" fontId="14" fillId="13" borderId="0" xfId="3" applyNumberFormat="1" applyFill="1" applyBorder="1"/>
    <xf numFmtId="0" fontId="23" fillId="0" borderId="0" xfId="3" applyFont="1" applyAlignment="1">
      <alignment vertical="top"/>
    </xf>
    <xf numFmtId="0" fontId="3" fillId="0" borderId="10" xfId="1" applyNumberFormat="1" applyBorder="1" applyAlignment="1">
      <alignment horizontal="center" vertical="center"/>
    </xf>
    <xf numFmtId="0" fontId="22" fillId="13" borderId="0" xfId="3" applyFont="1" applyFill="1" applyAlignment="1">
      <alignment horizontal="right" vertical="top"/>
    </xf>
    <xf numFmtId="0" fontId="14" fillId="13" borderId="0" xfId="3" applyFill="1" applyAlignment="1">
      <alignment vertical="top"/>
    </xf>
    <xf numFmtId="0" fontId="7" fillId="2" borderId="6" xfId="1" applyFont="1" applyFill="1" applyBorder="1" applyAlignment="1">
      <alignment horizontal="center" vertical="center" wrapText="1"/>
    </xf>
    <xf numFmtId="0" fontId="3" fillId="0" borderId="5" xfId="1" applyBorder="1" applyAlignment="1"/>
    <xf numFmtId="0" fontId="3" fillId="0" borderId="4" xfId="1" applyBorder="1" applyAlignment="1"/>
    <xf numFmtId="0" fontId="4" fillId="2" borderId="0" xfId="1" quotePrefix="1" applyFont="1" applyFill="1" applyAlignment="1">
      <alignment horizontal="center"/>
    </xf>
    <xf numFmtId="0" fontId="3" fillId="0" borderId="0" xfId="1" applyAlignment="1">
      <alignment vertical="center"/>
    </xf>
    <xf numFmtId="0" fontId="3" fillId="0" borderId="7" xfId="1" applyBorder="1" applyAlignment="1"/>
    <xf numFmtId="0" fontId="3" fillId="0" borderId="3" xfId="1" applyBorder="1" applyAlignment="1"/>
    <xf numFmtId="0" fontId="3" fillId="0" borderId="2" xfId="1" applyBorder="1" applyAlignment="1"/>
    <xf numFmtId="0" fontId="4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7" fillId="2" borderId="6" xfId="2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/>
    </xf>
    <xf numFmtId="0" fontId="3" fillId="0" borderId="8" xfId="1" applyBorder="1" applyAlignment="1"/>
    <xf numFmtId="178" fontId="3" fillId="0" borderId="10" xfId="1" applyNumberFormat="1" applyBorder="1" applyAlignment="1">
      <alignment horizontal="center" vertical="center"/>
    </xf>
    <xf numFmtId="0" fontId="16" fillId="0" borderId="10" xfId="3" applyFont="1" applyBorder="1" applyAlignment="1">
      <alignment horizontal="center" vertical="center"/>
    </xf>
    <xf numFmtId="0" fontId="14" fillId="0" borderId="11" xfId="3" applyBorder="1" applyAlignment="1">
      <alignment horizontal="center" vertical="center"/>
    </xf>
    <xf numFmtId="0" fontId="14" fillId="0" borderId="12" xfId="3" applyBorder="1" applyAlignment="1">
      <alignment horizontal="center" vertical="center"/>
    </xf>
    <xf numFmtId="0" fontId="6" fillId="0" borderId="0" xfId="1" applyNumberFormat="1" applyFont="1" applyAlignment="1">
      <alignment horizontal="left" vertical="top"/>
    </xf>
    <xf numFmtId="0" fontId="3" fillId="0" borderId="10" xfId="1" applyNumberFormat="1" applyFont="1" applyBorder="1" applyAlignment="1">
      <alignment horizontal="center" vertical="center"/>
    </xf>
    <xf numFmtId="0" fontId="3" fillId="0" borderId="10" xfId="1" applyNumberFormat="1" applyBorder="1" applyAlignment="1">
      <alignment horizontal="center" vertical="center"/>
    </xf>
    <xf numFmtId="0" fontId="16" fillId="0" borderId="10" xfId="3" applyFont="1" applyBorder="1" applyAlignment="1">
      <alignment horizontal="center" vertical="center" wrapText="1"/>
    </xf>
    <xf numFmtId="0" fontId="14" fillId="10" borderId="13" xfId="3" applyFill="1" applyBorder="1" applyAlignment="1">
      <alignment horizontal="center"/>
    </xf>
    <xf numFmtId="0" fontId="14" fillId="10" borderId="4" xfId="3" applyFill="1" applyBorder="1" applyAlignment="1">
      <alignment horizontal="center"/>
    </xf>
    <xf numFmtId="0" fontId="19" fillId="10" borderId="14" xfId="3" applyFont="1" applyFill="1" applyBorder="1" applyAlignment="1">
      <alignment horizontal="center" vertical="center"/>
    </xf>
    <xf numFmtId="0" fontId="19" fillId="10" borderId="11" xfId="3" applyFont="1" applyFill="1" applyBorder="1" applyAlignment="1">
      <alignment horizontal="center" vertical="center"/>
    </xf>
    <xf numFmtId="0" fontId="19" fillId="10" borderId="12" xfId="3" applyFont="1" applyFill="1" applyBorder="1" applyAlignment="1">
      <alignment horizontal="center" vertical="center"/>
    </xf>
    <xf numFmtId="0" fontId="14" fillId="9" borderId="13" xfId="3" applyFill="1" applyBorder="1" applyAlignment="1">
      <alignment horizontal="center"/>
    </xf>
    <xf numFmtId="0" fontId="14" fillId="9" borderId="4" xfId="3" applyFill="1" applyBorder="1" applyAlignment="1">
      <alignment horizontal="center"/>
    </xf>
    <xf numFmtId="0" fontId="19" fillId="10" borderId="13" xfId="3" applyFont="1" applyFill="1" applyBorder="1" applyAlignment="1">
      <alignment horizontal="center"/>
    </xf>
    <xf numFmtId="0" fontId="19" fillId="10" borderId="2" xfId="3" applyFont="1" applyFill="1" applyBorder="1" applyAlignment="1">
      <alignment horizontal="center"/>
    </xf>
    <xf numFmtId="0" fontId="20" fillId="10" borderId="13" xfId="3" applyFont="1" applyFill="1" applyBorder="1" applyAlignment="1">
      <alignment horizontal="center"/>
    </xf>
    <xf numFmtId="0" fontId="20" fillId="10" borderId="4" xfId="3" applyFont="1" applyFill="1" applyBorder="1" applyAlignment="1">
      <alignment horizontal="center"/>
    </xf>
  </cellXfs>
  <cellStyles count="4">
    <cellStyle name="표준" xfId="0" builtinId="0"/>
    <cellStyle name="표준 2" xfId="1" xr:uid="{893E192B-7972-462F-89A3-A0A4115F3FD5}"/>
    <cellStyle name="표준 2 2" xfId="3" xr:uid="{DDE267F1-CE1F-41B0-8154-CD128CE63302}"/>
    <cellStyle name="표준 2 2 10 2 2" xfId="2" xr:uid="{4C9DEC06-D651-48E8-96CE-057CAE04FAC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2368360757828"/>
          <c:y val="7.1721933782100677E-2"/>
          <c:w val="0.72104382514953613"/>
          <c:h val="0.799489200115203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 진단결과 통계'!$C$5</c:f>
              <c:strCache>
                <c:ptCount val="1"/>
                <c:pt idx="0">
                  <c:v>평균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dLbl>
              <c:idx val="0"/>
              <c:spPr>
                <a:ln>
                  <a:prstDash val="solid"/>
                </a:ln>
              </c:spPr>
              <c:txPr>
                <a:bodyPr rot="0" vert="horz" lIns="0" tIns="0" rIns="0" bIns="0" anchor="ctr" anchorCtr="1"/>
                <a:lstStyle/>
                <a:p>
                  <a:pPr algn="l">
                    <a:defRPr b="0" i="0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3680-40A3-AADD-0376F5ABDD1E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 rot="0" vert="horz" lIns="0" tIns="0" rIns="0" bIns="0" anchor="ctr" anchorCtr="1"/>
                <a:lstStyle/>
                <a:p>
                  <a:pPr algn="l">
                    <a:defRPr b="0" i="0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680-40A3-AADD-0376F5ABDD1E}"/>
                </c:ext>
              </c:extLst>
            </c:dLbl>
            <c:spPr>
              <a:noFill/>
              <a:ln w="9525"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통계'!$C$5</c:f>
              <c:strCache>
                <c:ptCount val="1"/>
                <c:pt idx="0">
                  <c:v>평균</c:v>
                </c:pt>
              </c:strCache>
            </c:strRef>
          </c:cat>
          <c:val>
            <c:numRef>
              <c:f>'2. 진단결과 통계'!$C$6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3680-40A3-AADD-0376F5AB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138882048"/>
        <c:axId val="207080256"/>
        <c:axId val="0"/>
      </c:bar3DChart>
      <c:catAx>
        <c:axId val="138882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 lIns="0" tIns="0" rIns="0" bIns="0" anchor="ctr" anchorCtr="1"/>
          <a:lstStyle/>
          <a:p>
            <a:pPr algn="l">
              <a:defRPr b="0" i="0"/>
            </a:pPr>
            <a:endParaRPr lang="ko-KR"/>
          </a:p>
        </c:txPr>
        <c:crossAx val="20708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080256"/>
        <c:scaling>
          <c:orientation val="minMax"/>
          <c:max val="100"/>
          <c:min val="0"/>
        </c:scaling>
        <c:delete val="0"/>
        <c:axPos val="l"/>
        <c:majorGridlines/>
        <c:numFmt formatCode="0.0_ " sourceLinked="1"/>
        <c:majorTickMark val="in"/>
        <c:minorTickMark val="none"/>
        <c:tickLblPos val="nextTo"/>
        <c:txPr>
          <a:bodyPr rot="0" vert="horz" lIns="0" tIns="0" rIns="0" bIns="0" anchor="ctr" anchorCtr="1"/>
          <a:lstStyle/>
          <a:p>
            <a:pPr algn="l">
              <a:defRPr b="0" i="0"/>
            </a:pPr>
            <a:endParaRPr lang="ko-KR"/>
          </a:p>
        </c:txPr>
        <c:crossAx val="138882048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48343217372894"/>
          <c:y val="2.2297387477010489E-3"/>
          <c:w val="0.76300525665283203"/>
          <c:h val="0.84058904647827148"/>
        </c:manualLayout>
      </c:layout>
      <c:bar3DChart>
        <c:barDir val="bar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 w="9525"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통계'!$B$15:$B$19</c:f>
              <c:strCache>
                <c:ptCount val="5"/>
                <c:pt idx="0">
                  <c:v>1. 계정 관리</c:v>
                </c:pt>
                <c:pt idx="1">
                  <c:v>2. 파일 및 디렉터리 관리</c:v>
                </c:pt>
                <c:pt idx="2">
                  <c:v>3. 서비스 관리</c:v>
                </c:pt>
                <c:pt idx="3">
                  <c:v>4. 패치 관리</c:v>
                </c:pt>
                <c:pt idx="4">
                  <c:v>5. 로그 관리</c:v>
                </c:pt>
              </c:strCache>
            </c:strRef>
          </c:cat>
          <c:val>
            <c:numRef>
              <c:f>'2. 진단결과 통계'!$C$15:$C$19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3E1-4B91-B3AB-4ED6B83F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735552"/>
        <c:axId val="207081408"/>
        <c:axId val="0"/>
      </c:bar3DChart>
      <c:catAx>
        <c:axId val="13973555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low"/>
        <c:txPr>
          <a:bodyPr rot="0" vert="horz" lIns="0" tIns="0" rIns="0" bIns="0" anchor="ctr" anchorCtr="1"/>
          <a:lstStyle/>
          <a:p>
            <a:pPr algn="l">
              <a:defRPr b="0" i="0"/>
            </a:pPr>
            <a:endParaRPr lang="ko-KR"/>
          </a:p>
        </c:txPr>
        <c:crossAx val="2070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081408"/>
        <c:scaling>
          <c:orientation val="minMax"/>
          <c:max val="100"/>
          <c:min val="0"/>
        </c:scaling>
        <c:delete val="0"/>
        <c:axPos val="t"/>
        <c:majorGridlines/>
        <c:numFmt formatCode="0.0" sourceLinked="1"/>
        <c:majorTickMark val="in"/>
        <c:minorTickMark val="none"/>
        <c:tickLblPos val="nextTo"/>
        <c:txPr>
          <a:bodyPr rot="0" vert="horz" lIns="0" tIns="0" rIns="0" bIns="0" anchor="ctr" anchorCtr="1"/>
          <a:lstStyle/>
          <a:p>
            <a:pPr algn="l">
              <a:defRPr b="0" i="0"/>
            </a:pPr>
            <a:endParaRPr lang="ko-KR"/>
          </a:p>
        </c:txPr>
        <c:crossAx val="13973555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678180</xdr:colOff>
      <xdr:row>0</xdr:row>
      <xdr:rowOff>106680</xdr:rowOff>
    </xdr:from>
    <xdr:to>
      <xdr:col>12</xdr:col>
      <xdr:colOff>182880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C8CDD-C03E-46A1-BCF4-C3BE4B33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10</xdr:row>
      <xdr:rowOff>228600</xdr:rowOff>
    </xdr:from>
    <xdr:to>
      <xdr:col>12</xdr:col>
      <xdr:colOff>205740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C7899-04FD-4876-A766-3BEC2F173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0DD3-3033-457F-8F4B-ECE315183782}">
  <dimension ref="A1:N29"/>
  <sheetViews>
    <sheetView tabSelected="1" view="pageBreakPreview" zoomScale="85" zoomScaleNormal="85" zoomScaleSheetLayoutView="85" workbookViewId="0">
      <selection activeCell="R7" sqref="R7"/>
    </sheetView>
  </sheetViews>
  <sheetFormatPr defaultColWidth="9" defaultRowHeight="17.399999999999999" x14ac:dyDescent="0.4"/>
  <cols>
    <col min="1" max="1" width="8" style="1" bestFit="1" customWidth="1"/>
    <col min="2" max="3" width="9" style="1" customWidth="1"/>
    <col min="4" max="16384" width="9" style="1"/>
  </cols>
  <sheetData>
    <row r="1" spans="1:14" ht="19.2" customHeight="1" x14ac:dyDescent="0.4">
      <c r="A1" s="8" t="s">
        <v>216</v>
      </c>
      <c r="B1" s="72" t="s">
        <v>217</v>
      </c>
      <c r="C1" s="63"/>
      <c r="D1" s="63"/>
      <c r="E1" s="63"/>
      <c r="F1" s="63"/>
      <c r="G1" s="63"/>
      <c r="H1" s="63"/>
      <c r="I1" s="63"/>
      <c r="J1" s="63"/>
      <c r="K1" s="63"/>
      <c r="L1" s="64"/>
      <c r="M1" s="62" t="s">
        <v>35</v>
      </c>
      <c r="N1" s="67"/>
    </row>
    <row r="2" spans="1:14" ht="19.2" customHeight="1" x14ac:dyDescent="0.4">
      <c r="A2" s="62" t="s">
        <v>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4"/>
      <c r="M2" s="68"/>
      <c r="N2" s="69"/>
    </row>
    <row r="3" spans="1:14" ht="18" thickBo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7"/>
    </row>
    <row r="4" spans="1:14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45">
      <c r="A12" s="2"/>
      <c r="B12" s="2"/>
      <c r="C12" s="2"/>
      <c r="D12" s="2"/>
      <c r="E12" s="6"/>
      <c r="F12" s="6"/>
      <c r="G12" s="6"/>
      <c r="H12" s="6"/>
      <c r="I12" s="6"/>
      <c r="J12" s="6"/>
      <c r="K12" s="2"/>
      <c r="L12" s="2"/>
      <c r="M12" s="2"/>
      <c r="N12" s="2"/>
    </row>
    <row r="13" spans="1:14" x14ac:dyDescent="0.4">
      <c r="A13" s="5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36" customHeight="1" x14ac:dyDescent="0.75">
      <c r="A14" s="71" t="s">
        <v>33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</row>
    <row r="15" spans="1:14" ht="25.2" customHeight="1" x14ac:dyDescent="0.55000000000000004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spans="1:14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6.5" customHeight="1" x14ac:dyDescent="0.4">
      <c r="A18" s="70" t="s">
        <v>36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</row>
    <row r="19" spans="1:14" ht="16.5" customHeight="1" x14ac:dyDescent="0.4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</row>
    <row r="20" spans="1:14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8" thickBo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6">
    <mergeCell ref="A2:L2"/>
    <mergeCell ref="A15:N15"/>
    <mergeCell ref="M1:N2"/>
    <mergeCell ref="A18:N19"/>
    <mergeCell ref="A14:N14"/>
    <mergeCell ref="B1:L1"/>
  </mergeCells>
  <phoneticPr fontId="2" type="noConversion"/>
  <pageMargins left="0.7086111307144165" right="0.7086111307144165" top="0.74791663885116577" bottom="0.74791663885116577" header="0.31486111879348749" footer="0.31486111879348749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DF74-0A1E-43E8-8E9C-59B4C35C3E72}">
  <sheetPr>
    <pageSetUpPr fitToPage="1"/>
  </sheetPr>
  <dimension ref="A1:U42"/>
  <sheetViews>
    <sheetView view="pageBreakPreview" zoomScaleNormal="70" zoomScaleSheetLayoutView="100" workbookViewId="0">
      <selection activeCell="C19" sqref="C19"/>
    </sheetView>
  </sheetViews>
  <sheetFormatPr defaultColWidth="9" defaultRowHeight="17.399999999999999" x14ac:dyDescent="0.4"/>
  <cols>
    <col min="1" max="1" width="2.3984375" style="2" customWidth="1"/>
    <col min="2" max="2" width="21.59765625" style="1" customWidth="1"/>
    <col min="3" max="3" width="11" style="1" customWidth="1"/>
    <col min="4" max="12" width="9" style="1" customWidth="1"/>
    <col min="13" max="13" width="5.8984375" style="1" customWidth="1"/>
    <col min="14" max="14" width="8" style="1" customWidth="1"/>
    <col min="15" max="15" width="10.3984375" style="1" customWidth="1"/>
    <col min="16" max="16" width="19.5" style="1" customWidth="1"/>
    <col min="17" max="17" width="11.69921875" style="1" customWidth="1"/>
    <col min="18" max="21" width="9" style="2" customWidth="1"/>
    <col min="22" max="22" width="9" style="1" customWidth="1"/>
    <col min="23" max="16384" width="9" style="1"/>
  </cols>
  <sheetData>
    <row r="1" spans="1:21" s="20" customFormat="1" ht="21" customHeight="1" x14ac:dyDescent="0.4">
      <c r="A1" s="32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s="20" customFormat="1" ht="6" customHeight="1" x14ac:dyDescent="0.4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s="20" customFormat="1" ht="21" customHeight="1" x14ac:dyDescent="0.4">
      <c r="A3" s="22"/>
      <c r="B3" s="24" t="s">
        <v>1</v>
      </c>
      <c r="C3" s="1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20" customFormat="1" ht="21" customHeight="1" x14ac:dyDescent="0.3">
      <c r="A4" s="22"/>
      <c r="B4" s="10"/>
      <c r="C4" s="23" t="s">
        <v>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15" t="s">
        <v>3</v>
      </c>
      <c r="O4" s="15" t="s">
        <v>4</v>
      </c>
      <c r="P4" s="15" t="s">
        <v>5</v>
      </c>
      <c r="Q4" s="21"/>
      <c r="R4" s="21"/>
      <c r="S4" s="21"/>
      <c r="T4" s="21"/>
      <c r="U4" s="21"/>
    </row>
    <row r="5" spans="1:21" s="20" customFormat="1" ht="21" customHeight="1" x14ac:dyDescent="0.4">
      <c r="A5" s="22"/>
      <c r="B5" s="15" t="s">
        <v>6</v>
      </c>
      <c r="C5" s="31" t="s">
        <v>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30" t="s">
        <v>8</v>
      </c>
      <c r="O5" s="30" t="s">
        <v>9</v>
      </c>
      <c r="P5" s="30" t="s">
        <v>10</v>
      </c>
      <c r="Q5" s="13"/>
      <c r="R5" s="21"/>
      <c r="S5" s="21"/>
      <c r="T5" s="21"/>
    </row>
    <row r="6" spans="1:21" s="20" customFormat="1" ht="21" customHeight="1" x14ac:dyDescent="0.4">
      <c r="A6" s="22"/>
      <c r="B6" s="19" t="s">
        <v>11</v>
      </c>
      <c r="C6" s="29" t="e">
        <f>'3. 영역별 보안지수'!C77*100</f>
        <v>#DIV/0!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8" t="s">
        <v>12</v>
      </c>
      <c r="O6" s="28" t="s">
        <v>13</v>
      </c>
      <c r="P6" s="28" t="s">
        <v>14</v>
      </c>
      <c r="Q6" s="13"/>
      <c r="R6" s="21"/>
      <c r="S6" s="21"/>
      <c r="T6" s="21"/>
    </row>
    <row r="7" spans="1:21" s="20" customFormat="1" ht="21" customHeight="1" x14ac:dyDescent="0.4">
      <c r="A7" s="22"/>
      <c r="B7" s="10"/>
      <c r="C7" s="10"/>
      <c r="D7" s="21"/>
      <c r="E7" s="21"/>
      <c r="F7" s="21"/>
      <c r="G7" s="21"/>
      <c r="H7" s="21"/>
      <c r="I7" s="21"/>
      <c r="J7" s="21"/>
      <c r="K7" s="21"/>
      <c r="L7" s="21"/>
      <c r="M7" s="21"/>
      <c r="N7" s="27" t="s">
        <v>15</v>
      </c>
      <c r="O7" s="27" t="s">
        <v>16</v>
      </c>
      <c r="P7" s="27" t="s">
        <v>17</v>
      </c>
      <c r="Q7" s="13"/>
      <c r="R7" s="21"/>
      <c r="S7" s="21"/>
      <c r="T7" s="21"/>
      <c r="U7" s="21"/>
    </row>
    <row r="8" spans="1:21" s="20" customFormat="1" ht="21" customHeight="1" x14ac:dyDescent="0.4">
      <c r="A8" s="22"/>
      <c r="B8" s="10"/>
      <c r="C8" s="10"/>
      <c r="D8" s="21"/>
      <c r="E8" s="21"/>
      <c r="F8" s="21"/>
      <c r="G8" s="21"/>
      <c r="H8" s="21"/>
      <c r="I8" s="21"/>
      <c r="J8" s="21"/>
      <c r="K8" s="21"/>
      <c r="L8" s="21"/>
      <c r="M8" s="21"/>
      <c r="N8" s="26" t="s">
        <v>18</v>
      </c>
      <c r="O8" s="26" t="s">
        <v>19</v>
      </c>
      <c r="P8" s="26" t="s">
        <v>20</v>
      </c>
      <c r="Q8" s="13"/>
      <c r="R8" s="21"/>
      <c r="S8" s="21"/>
      <c r="T8" s="21"/>
      <c r="U8" s="21"/>
    </row>
    <row r="9" spans="1:21" s="20" customFormat="1" ht="21" customHeight="1" x14ac:dyDescent="0.4">
      <c r="A9" s="22"/>
      <c r="B9" s="10"/>
      <c r="C9" s="10"/>
      <c r="D9" s="21"/>
      <c r="E9" s="21"/>
      <c r="F9" s="21"/>
      <c r="G9" s="21"/>
      <c r="H9" s="21"/>
      <c r="I9" s="21"/>
      <c r="J9" s="21"/>
      <c r="K9" s="21"/>
      <c r="L9" s="21"/>
      <c r="M9" s="21"/>
      <c r="N9" s="25" t="s">
        <v>21</v>
      </c>
      <c r="O9" s="25" t="s">
        <v>22</v>
      </c>
      <c r="P9" s="25" t="s">
        <v>23</v>
      </c>
      <c r="Q9" s="13"/>
      <c r="R9" s="21"/>
      <c r="S9" s="21"/>
      <c r="T9" s="21"/>
      <c r="U9" s="21"/>
    </row>
    <row r="10" spans="1:21" s="20" customFormat="1" ht="21" customHeight="1" x14ac:dyDescent="0.4">
      <c r="A10" s="22"/>
      <c r="B10" s="10"/>
      <c r="C10" s="1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73" t="s">
        <v>24</v>
      </c>
      <c r="O10" s="74"/>
      <c r="P10" s="74"/>
      <c r="Q10" s="21"/>
      <c r="R10" s="21"/>
      <c r="S10" s="21"/>
      <c r="T10" s="21"/>
      <c r="U10" s="21"/>
    </row>
    <row r="11" spans="1:21" s="20" customFormat="1" ht="21" customHeight="1" x14ac:dyDescent="0.4">
      <c r="A11" s="22"/>
      <c r="B11" s="10"/>
      <c r="C11" s="1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0" customFormat="1" ht="21" customHeight="1" x14ac:dyDescent="0.4">
      <c r="A12" s="22"/>
      <c r="B12" s="24" t="s">
        <v>25</v>
      </c>
      <c r="C12" s="1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s="20" customFormat="1" ht="21" customHeight="1" x14ac:dyDescent="0.3">
      <c r="A13" s="22"/>
      <c r="B13" s="24"/>
      <c r="C13" s="23" t="s">
        <v>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s="20" customFormat="1" ht="21" customHeight="1" x14ac:dyDescent="0.4">
      <c r="A14" s="22"/>
      <c r="B14" s="15" t="s">
        <v>26</v>
      </c>
      <c r="C14" s="15" t="s">
        <v>4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s="16" customFormat="1" ht="16.5" customHeight="1" x14ac:dyDescent="0.4">
      <c r="A15" s="17"/>
      <c r="B15" s="19" t="s">
        <v>27</v>
      </c>
      <c r="C15" s="18" t="e">
        <f>'3. 영역별 보안지수'!G4*100</f>
        <v>#VALUE!</v>
      </c>
      <c r="D15" s="17"/>
      <c r="E15" s="17"/>
      <c r="F15" s="17"/>
      <c r="G15" s="17"/>
      <c r="H15" s="17"/>
      <c r="I15" s="17"/>
      <c r="J15" s="17"/>
      <c r="K15" s="17"/>
      <c r="L15" s="17"/>
      <c r="M15" s="2"/>
      <c r="N15" s="2"/>
      <c r="O15" s="2"/>
      <c r="P15" s="2"/>
      <c r="Q15" s="2"/>
      <c r="R15" s="2"/>
      <c r="S15" s="17"/>
      <c r="T15" s="17"/>
      <c r="U15" s="17"/>
    </row>
    <row r="16" spans="1:21" s="16" customFormat="1" ht="16.5" customHeight="1" x14ac:dyDescent="0.4">
      <c r="A16" s="17"/>
      <c r="B16" s="19" t="s">
        <v>28</v>
      </c>
      <c r="C16" s="18" t="e">
        <f>'3. 영역별 보안지수'!G19*100</f>
        <v>#VALUE!</v>
      </c>
      <c r="D16" s="17"/>
      <c r="E16" s="17"/>
      <c r="F16" s="17"/>
      <c r="G16" s="17"/>
      <c r="H16" s="17"/>
      <c r="I16" s="17"/>
      <c r="J16" s="17"/>
      <c r="K16" s="17"/>
      <c r="L16" s="17"/>
      <c r="M16" s="2"/>
      <c r="N16" s="2"/>
      <c r="O16" s="2"/>
      <c r="P16" s="2"/>
      <c r="Q16" s="2"/>
      <c r="R16" s="2"/>
      <c r="S16" s="17"/>
      <c r="T16" s="17"/>
      <c r="U16" s="17"/>
    </row>
    <row r="17" spans="1:21" s="16" customFormat="1" ht="16.5" customHeight="1" x14ac:dyDescent="0.4">
      <c r="A17" s="17"/>
      <c r="B17" s="19" t="s">
        <v>29</v>
      </c>
      <c r="C17" s="18" t="e">
        <f>'3. 영역별 보안지수'!G38*100</f>
        <v>#VALUE!</v>
      </c>
      <c r="D17" s="17"/>
      <c r="E17" s="17"/>
      <c r="F17" s="17"/>
      <c r="G17" s="17"/>
      <c r="H17" s="17"/>
      <c r="I17" s="17"/>
      <c r="J17" s="17"/>
      <c r="K17" s="17"/>
      <c r="L17" s="17"/>
      <c r="M17" s="2"/>
      <c r="N17" s="2"/>
      <c r="O17" s="2"/>
      <c r="P17" s="2"/>
      <c r="Q17" s="2"/>
      <c r="R17" s="2"/>
      <c r="S17" s="17"/>
      <c r="T17" s="17"/>
      <c r="U17" s="17"/>
    </row>
    <row r="18" spans="1:21" s="16" customFormat="1" ht="16.5" customHeight="1" x14ac:dyDescent="0.4">
      <c r="A18" s="17"/>
      <c r="B18" s="19" t="s">
        <v>30</v>
      </c>
      <c r="C18" s="18" t="e">
        <f>'3. 영역별 보안지수'!G73*100</f>
        <v>#VALUE!</v>
      </c>
      <c r="D18" s="17"/>
      <c r="E18" s="17"/>
      <c r="F18" s="17"/>
      <c r="G18" s="17"/>
      <c r="H18" s="17"/>
      <c r="I18" s="17"/>
      <c r="J18" s="17"/>
      <c r="K18" s="17"/>
      <c r="L18" s="17"/>
      <c r="M18" s="2"/>
      <c r="N18" s="2"/>
      <c r="O18" s="2"/>
      <c r="P18" s="2"/>
      <c r="Q18" s="2"/>
      <c r="R18" s="2"/>
      <c r="S18" s="17"/>
      <c r="T18" s="17"/>
      <c r="U18" s="17"/>
    </row>
    <row r="19" spans="1:21" s="16" customFormat="1" ht="16.5" customHeight="1" x14ac:dyDescent="0.4">
      <c r="A19" s="17"/>
      <c r="B19" s="19" t="s">
        <v>31</v>
      </c>
      <c r="C19" s="18" t="e">
        <f>'3. 영역별 보안지수'!G74*100</f>
        <v>#VALUE!</v>
      </c>
      <c r="D19" s="17"/>
      <c r="E19" s="17"/>
      <c r="F19" s="17"/>
      <c r="G19" s="17"/>
      <c r="H19" s="17"/>
      <c r="I19" s="17"/>
      <c r="J19" s="17"/>
      <c r="K19" s="17"/>
      <c r="L19" s="17"/>
      <c r="M19" s="2"/>
      <c r="N19" s="2"/>
      <c r="O19" s="2"/>
      <c r="P19" s="2"/>
      <c r="Q19" s="2"/>
      <c r="R19" s="2"/>
      <c r="S19" s="17"/>
      <c r="T19" s="17"/>
      <c r="U19" s="17"/>
    </row>
    <row r="20" spans="1:21" s="12" customFormat="1" ht="16.5" customHeight="1" x14ac:dyDescent="0.4">
      <c r="A20" s="13"/>
      <c r="B20" s="15" t="s">
        <v>32</v>
      </c>
      <c r="C20" s="14" t="e">
        <f>'3. 영역별 보안지수'!C77*100</f>
        <v>#DIV/0!</v>
      </c>
      <c r="D20" s="13"/>
      <c r="E20" s="13"/>
      <c r="F20" s="13"/>
      <c r="G20" s="13"/>
      <c r="H20" s="13"/>
      <c r="I20" s="13"/>
      <c r="J20" s="13"/>
      <c r="K20" s="13"/>
      <c r="L20" s="2"/>
      <c r="M20" s="2"/>
      <c r="N20" s="2"/>
      <c r="O20" s="2"/>
      <c r="P20" s="2"/>
      <c r="Q20" s="2"/>
      <c r="R20" s="13"/>
      <c r="S20" s="13"/>
      <c r="T20" s="13"/>
    </row>
    <row r="21" spans="1:21" ht="16.5" customHeight="1" x14ac:dyDescent="0.4"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1" ht="16.5" customHeight="1" x14ac:dyDescent="0.4">
      <c r="B22" s="10"/>
      <c r="C22" s="1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1" ht="16.5" customHeight="1" x14ac:dyDescent="0.4">
      <c r="B23" s="10"/>
      <c r="C23" s="1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1" s="2" customFormat="1" ht="12.9" customHeight="1" x14ac:dyDescent="0.4">
      <c r="A24" s="11"/>
    </row>
    <row r="25" spans="1:21" s="2" customFormat="1" x14ac:dyDescent="0.4">
      <c r="A25" s="11"/>
    </row>
    <row r="26" spans="1:21" s="2" customFormat="1" x14ac:dyDescent="0.4">
      <c r="A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21" s="2" customFormat="1" x14ac:dyDescent="0.4">
      <c r="A27" s="1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21" s="2" customFormat="1" x14ac:dyDescent="0.4">
      <c r="A28" s="1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1" s="2" customFormat="1" x14ac:dyDescent="0.4">
      <c r="A29" s="1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1" s="2" customFormat="1" x14ac:dyDescent="0.4">
      <c r="A30" s="10"/>
      <c r="B30" s="9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1" s="2" customFormat="1" x14ac:dyDescent="0.4">
      <c r="A31" s="10"/>
      <c r="B31" s="9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1" s="2" customFormat="1" x14ac:dyDescent="0.4">
      <c r="A32" s="10"/>
      <c r="B32" s="9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s="2" customFormat="1" x14ac:dyDescent="0.4">
      <c r="A33" s="10"/>
      <c r="B33" s="9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0"/>
      <c r="B34" s="9"/>
      <c r="C34" s="9"/>
    </row>
    <row r="35" spans="1:17" x14ac:dyDescent="0.4">
      <c r="A35" s="10"/>
      <c r="B35" s="9"/>
      <c r="C35" s="9"/>
    </row>
    <row r="36" spans="1:17" x14ac:dyDescent="0.4">
      <c r="A36" s="10"/>
      <c r="B36" s="9"/>
      <c r="C36" s="9"/>
    </row>
    <row r="37" spans="1:17" x14ac:dyDescent="0.4">
      <c r="A37" s="10"/>
      <c r="B37" s="9"/>
      <c r="C37" s="9"/>
    </row>
    <row r="38" spans="1:17" x14ac:dyDescent="0.4">
      <c r="B38" s="9"/>
      <c r="C38" s="9"/>
    </row>
    <row r="39" spans="1:17" x14ac:dyDescent="0.4">
      <c r="B39" s="9"/>
      <c r="C39" s="9"/>
    </row>
    <row r="40" spans="1:17" x14ac:dyDescent="0.4">
      <c r="B40" s="9"/>
      <c r="C40" s="9"/>
    </row>
    <row r="41" spans="1:17" x14ac:dyDescent="0.4">
      <c r="B41" s="9"/>
      <c r="C41" s="9"/>
    </row>
    <row r="42" spans="1:17" x14ac:dyDescent="0.4">
      <c r="B42" s="9"/>
      <c r="C42" s="9"/>
    </row>
  </sheetData>
  <mergeCells count="1">
    <mergeCell ref="N10:P10"/>
  </mergeCells>
  <phoneticPr fontId="2" type="noConversion"/>
  <pageMargins left="0.7086111307144165" right="0.7086111307144165" top="0.98416668176651001" bottom="0.98416668176651001" header="0.31486111879348749" footer="0"/>
  <pageSetup paperSize="9" scale="99" fitToHeight="0" orientation="landscape" r:id="rId1"/>
  <headerFooter>
    <oddFooter>&amp;C&amp;"돋움,Regular"&amp;P/&amp;N</oddFooter>
  </headerFooter>
  <colBreaks count="1" manualBreakCount="1">
    <brk id="13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2E8F-A2BF-4BC4-802C-756FF47382CA}">
  <dimension ref="A1:G77"/>
  <sheetViews>
    <sheetView zoomScale="70" zoomScaleNormal="70" workbookViewId="0">
      <selection activeCell="Q12" sqref="Q12"/>
    </sheetView>
  </sheetViews>
  <sheetFormatPr defaultRowHeight="17.399999999999999" x14ac:dyDescent="0.4"/>
  <cols>
    <col min="1" max="1" width="8.796875" style="33"/>
    <col min="2" max="2" width="13.5" style="33" customWidth="1"/>
    <col min="3" max="5" width="8.796875" style="33"/>
    <col min="6" max="7" width="14.69921875" style="33" customWidth="1"/>
    <col min="8" max="16384" width="8.796875" style="33"/>
  </cols>
  <sheetData>
    <row r="1" spans="1:7" ht="21" customHeight="1" x14ac:dyDescent="0.4">
      <c r="A1" s="79" t="s">
        <v>49</v>
      </c>
      <c r="B1" s="79"/>
      <c r="C1" s="79"/>
      <c r="D1" s="79"/>
      <c r="E1" s="79"/>
      <c r="F1" s="79"/>
      <c r="G1" s="79"/>
    </row>
    <row r="2" spans="1:7" ht="21" customHeight="1" x14ac:dyDescent="0.4">
      <c r="A2" s="79"/>
      <c r="B2" s="79"/>
      <c r="C2" s="79"/>
      <c r="D2" s="79"/>
      <c r="E2" s="79"/>
      <c r="F2" s="79"/>
      <c r="G2" s="79"/>
    </row>
    <row r="3" spans="1:7" x14ac:dyDescent="0.4">
      <c r="A3" s="44" t="s">
        <v>48</v>
      </c>
      <c r="B3" s="43" t="s">
        <v>47</v>
      </c>
      <c r="C3" s="42" t="s">
        <v>46</v>
      </c>
      <c r="D3" s="42" t="s">
        <v>45</v>
      </c>
      <c r="E3" s="42" t="s">
        <v>44</v>
      </c>
      <c r="F3" s="42" t="s">
        <v>43</v>
      </c>
      <c r="G3" s="42" t="s">
        <v>42</v>
      </c>
    </row>
    <row r="4" spans="1:7" x14ac:dyDescent="0.4">
      <c r="A4" s="40">
        <v>3</v>
      </c>
      <c r="B4" s="76" t="s">
        <v>41</v>
      </c>
      <c r="C4" s="36">
        <v>0</v>
      </c>
      <c r="D4" s="36">
        <v>0</v>
      </c>
      <c r="E4" s="36">
        <v>0</v>
      </c>
      <c r="F4" s="39" t="str">
        <f t="shared" ref="F4:F35" si="0">IF(SUM(C4:D4)=0,"N/A",C4/SUM(C4:D4))</f>
        <v>N/A</v>
      </c>
      <c r="G4" s="75" t="str">
        <f>IF(SUM(C4:D18)=0,"N/A",SUMPRODUCT(C4:C18,A4:A18)/(SUMPRODUCT(C4:C18+D4:D18,A4:A18)))</f>
        <v>N/A</v>
      </c>
    </row>
    <row r="5" spans="1:7" x14ac:dyDescent="0.4">
      <c r="A5" s="40">
        <v>3</v>
      </c>
      <c r="B5" s="77"/>
      <c r="C5" s="36">
        <v>0</v>
      </c>
      <c r="D5" s="36">
        <v>0</v>
      </c>
      <c r="E5" s="36">
        <v>0</v>
      </c>
      <c r="F5" s="39" t="str">
        <f t="shared" si="0"/>
        <v>N/A</v>
      </c>
      <c r="G5" s="75"/>
    </row>
    <row r="6" spans="1:7" x14ac:dyDescent="0.4">
      <c r="A6" s="40">
        <v>3</v>
      </c>
      <c r="B6" s="77"/>
      <c r="C6" s="36">
        <v>0</v>
      </c>
      <c r="D6" s="36">
        <v>0</v>
      </c>
      <c r="E6" s="36">
        <v>0</v>
      </c>
      <c r="F6" s="39" t="str">
        <f t="shared" si="0"/>
        <v>N/A</v>
      </c>
      <c r="G6" s="75"/>
    </row>
    <row r="7" spans="1:7" x14ac:dyDescent="0.4">
      <c r="A7" s="40">
        <v>3</v>
      </c>
      <c r="B7" s="77"/>
      <c r="C7" s="36">
        <v>0</v>
      </c>
      <c r="D7" s="36">
        <v>0</v>
      </c>
      <c r="E7" s="36">
        <v>0</v>
      </c>
      <c r="F7" s="39" t="str">
        <f t="shared" si="0"/>
        <v>N/A</v>
      </c>
      <c r="G7" s="75"/>
    </row>
    <row r="8" spans="1:7" x14ac:dyDescent="0.4">
      <c r="A8" s="40">
        <v>2</v>
      </c>
      <c r="B8" s="77"/>
      <c r="C8" s="36">
        <v>0</v>
      </c>
      <c r="D8" s="36">
        <v>0</v>
      </c>
      <c r="E8" s="36">
        <v>0</v>
      </c>
      <c r="F8" s="39" t="str">
        <f t="shared" si="0"/>
        <v>N/A</v>
      </c>
      <c r="G8" s="75"/>
    </row>
    <row r="9" spans="1:7" x14ac:dyDescent="0.4">
      <c r="A9" s="40">
        <v>1</v>
      </c>
      <c r="B9" s="77"/>
      <c r="C9" s="36">
        <v>0</v>
      </c>
      <c r="D9" s="36">
        <v>0</v>
      </c>
      <c r="E9" s="36">
        <v>0</v>
      </c>
      <c r="F9" s="39" t="str">
        <f t="shared" si="0"/>
        <v>N/A</v>
      </c>
      <c r="G9" s="75"/>
    </row>
    <row r="10" spans="1:7" x14ac:dyDescent="0.4">
      <c r="A10" s="40">
        <v>2</v>
      </c>
      <c r="B10" s="77"/>
      <c r="C10" s="36">
        <v>0</v>
      </c>
      <c r="D10" s="36">
        <v>0</v>
      </c>
      <c r="E10" s="36">
        <v>0</v>
      </c>
      <c r="F10" s="39" t="str">
        <f t="shared" si="0"/>
        <v>N/A</v>
      </c>
      <c r="G10" s="75"/>
    </row>
    <row r="11" spans="1:7" x14ac:dyDescent="0.4">
      <c r="A11" s="40">
        <v>2</v>
      </c>
      <c r="B11" s="77"/>
      <c r="C11" s="59">
        <v>0</v>
      </c>
      <c r="D11" s="59">
        <v>0</v>
      </c>
      <c r="E11" s="59">
        <v>0</v>
      </c>
      <c r="F11" s="39" t="str">
        <f t="shared" si="0"/>
        <v>N/A</v>
      </c>
      <c r="G11" s="75"/>
    </row>
    <row r="12" spans="1:7" x14ac:dyDescent="0.4">
      <c r="A12" s="40">
        <v>2</v>
      </c>
      <c r="B12" s="77"/>
      <c r="C12" s="59">
        <v>0</v>
      </c>
      <c r="D12" s="59">
        <v>0</v>
      </c>
      <c r="E12" s="59">
        <v>0</v>
      </c>
      <c r="F12" s="39" t="str">
        <f t="shared" si="0"/>
        <v>N/A</v>
      </c>
      <c r="G12" s="75"/>
    </row>
    <row r="13" spans="1:7" x14ac:dyDescent="0.4">
      <c r="A13" s="40">
        <v>1</v>
      </c>
      <c r="B13" s="77"/>
      <c r="C13" s="59">
        <v>0</v>
      </c>
      <c r="D13" s="59">
        <v>0</v>
      </c>
      <c r="E13" s="59">
        <v>0</v>
      </c>
      <c r="F13" s="39" t="str">
        <f t="shared" si="0"/>
        <v>N/A</v>
      </c>
      <c r="G13" s="75"/>
    </row>
    <row r="14" spans="1:7" x14ac:dyDescent="0.4">
      <c r="A14" s="40">
        <v>1</v>
      </c>
      <c r="B14" s="77"/>
      <c r="C14" s="59">
        <v>0</v>
      </c>
      <c r="D14" s="59">
        <v>0</v>
      </c>
      <c r="E14" s="59">
        <v>0</v>
      </c>
      <c r="F14" s="39" t="str">
        <f t="shared" si="0"/>
        <v>N/A</v>
      </c>
      <c r="G14" s="75"/>
    </row>
    <row r="15" spans="1:7" x14ac:dyDescent="0.4">
      <c r="A15" s="40">
        <v>1</v>
      </c>
      <c r="B15" s="77"/>
      <c r="C15" s="59">
        <v>0</v>
      </c>
      <c r="D15" s="59">
        <v>0</v>
      </c>
      <c r="E15" s="59">
        <v>0</v>
      </c>
      <c r="F15" s="39" t="str">
        <f t="shared" si="0"/>
        <v>N/A</v>
      </c>
      <c r="G15" s="75"/>
    </row>
    <row r="16" spans="1:7" x14ac:dyDescent="0.4">
      <c r="A16" s="40">
        <v>2</v>
      </c>
      <c r="B16" s="77"/>
      <c r="C16" s="59">
        <v>0</v>
      </c>
      <c r="D16" s="59">
        <v>0</v>
      </c>
      <c r="E16" s="59">
        <v>0</v>
      </c>
      <c r="F16" s="39" t="str">
        <f t="shared" si="0"/>
        <v>N/A</v>
      </c>
      <c r="G16" s="75"/>
    </row>
    <row r="17" spans="1:7" x14ac:dyDescent="0.4">
      <c r="A17" s="40">
        <v>1</v>
      </c>
      <c r="B17" s="77"/>
      <c r="C17" s="59">
        <v>0</v>
      </c>
      <c r="D17" s="59">
        <v>0</v>
      </c>
      <c r="E17" s="59">
        <v>0</v>
      </c>
      <c r="F17" s="39" t="str">
        <f t="shared" si="0"/>
        <v>N/A</v>
      </c>
      <c r="G17" s="75"/>
    </row>
    <row r="18" spans="1:7" x14ac:dyDescent="0.4">
      <c r="A18" s="40">
        <v>1</v>
      </c>
      <c r="B18" s="78"/>
      <c r="C18" s="59">
        <v>0</v>
      </c>
      <c r="D18" s="59">
        <v>0</v>
      </c>
      <c r="E18" s="59">
        <v>0</v>
      </c>
      <c r="F18" s="39" t="str">
        <f t="shared" si="0"/>
        <v>N/A</v>
      </c>
      <c r="G18" s="75"/>
    </row>
    <row r="19" spans="1:7" x14ac:dyDescent="0.4">
      <c r="A19" s="40">
        <v>3</v>
      </c>
      <c r="B19" s="82" t="s">
        <v>40</v>
      </c>
      <c r="C19" s="59">
        <v>0</v>
      </c>
      <c r="D19" s="59">
        <v>0</v>
      </c>
      <c r="E19" s="59">
        <v>0</v>
      </c>
      <c r="F19" s="39" t="str">
        <f t="shared" si="0"/>
        <v>N/A</v>
      </c>
      <c r="G19" s="75" t="str">
        <f>IF(SUM(C19:D37)=0,"N/A",SUMPRODUCT(C19:C37,A19:A37)/(SUMPRODUCT(C19:C37+D19:D37,A19:A37)))</f>
        <v>N/A</v>
      </c>
    </row>
    <row r="20" spans="1:7" x14ac:dyDescent="0.4">
      <c r="A20" s="40">
        <v>3</v>
      </c>
      <c r="B20" s="77"/>
      <c r="C20" s="59">
        <v>0</v>
      </c>
      <c r="D20" s="59">
        <v>0</v>
      </c>
      <c r="E20" s="59">
        <v>0</v>
      </c>
      <c r="F20" s="39" t="str">
        <f t="shared" si="0"/>
        <v>N/A</v>
      </c>
      <c r="G20" s="75"/>
    </row>
    <row r="21" spans="1:7" x14ac:dyDescent="0.4">
      <c r="A21" s="40">
        <v>3</v>
      </c>
      <c r="B21" s="77"/>
      <c r="C21" s="59">
        <v>0</v>
      </c>
      <c r="D21" s="59">
        <v>0</v>
      </c>
      <c r="E21" s="59">
        <v>0</v>
      </c>
      <c r="F21" s="39" t="str">
        <f t="shared" si="0"/>
        <v>N/A</v>
      </c>
      <c r="G21" s="75"/>
    </row>
    <row r="22" spans="1:7" x14ac:dyDescent="0.4">
      <c r="A22" s="40">
        <v>3</v>
      </c>
      <c r="B22" s="77"/>
      <c r="C22" s="59">
        <v>0</v>
      </c>
      <c r="D22" s="59">
        <v>0</v>
      </c>
      <c r="E22" s="59">
        <v>0</v>
      </c>
      <c r="F22" s="39" t="str">
        <f t="shared" si="0"/>
        <v>N/A</v>
      </c>
      <c r="G22" s="75"/>
    </row>
    <row r="23" spans="1:7" x14ac:dyDescent="0.4">
      <c r="A23" s="40">
        <v>3</v>
      </c>
      <c r="B23" s="77"/>
      <c r="C23" s="59">
        <v>0</v>
      </c>
      <c r="D23" s="59">
        <v>0</v>
      </c>
      <c r="E23" s="59">
        <v>0</v>
      </c>
      <c r="F23" s="39" t="str">
        <f t="shared" si="0"/>
        <v>N/A</v>
      </c>
      <c r="G23" s="75"/>
    </row>
    <row r="24" spans="1:7" x14ac:dyDescent="0.4">
      <c r="A24" s="40">
        <v>3</v>
      </c>
      <c r="B24" s="77"/>
      <c r="C24" s="59">
        <v>0</v>
      </c>
      <c r="D24" s="59">
        <v>0</v>
      </c>
      <c r="E24" s="59">
        <v>0</v>
      </c>
      <c r="F24" s="39" t="str">
        <f t="shared" si="0"/>
        <v>N/A</v>
      </c>
      <c r="G24" s="75"/>
    </row>
    <row r="25" spans="1:7" x14ac:dyDescent="0.4">
      <c r="A25" s="40">
        <v>3</v>
      </c>
      <c r="B25" s="77"/>
      <c r="C25" s="59">
        <v>0</v>
      </c>
      <c r="D25" s="59">
        <v>0</v>
      </c>
      <c r="E25" s="59">
        <v>0</v>
      </c>
      <c r="F25" s="39" t="str">
        <f t="shared" si="0"/>
        <v>N/A</v>
      </c>
      <c r="G25" s="75"/>
    </row>
    <row r="26" spans="1:7" x14ac:dyDescent="0.4">
      <c r="A26" s="40">
        <v>3</v>
      </c>
      <c r="B26" s="77"/>
      <c r="C26" s="59">
        <v>0</v>
      </c>
      <c r="D26" s="59">
        <v>0</v>
      </c>
      <c r="E26" s="59">
        <v>0</v>
      </c>
      <c r="F26" s="39" t="str">
        <f t="shared" si="0"/>
        <v>N/A</v>
      </c>
      <c r="G26" s="75"/>
    </row>
    <row r="27" spans="1:7" x14ac:dyDescent="0.4">
      <c r="A27" s="40">
        <v>3</v>
      </c>
      <c r="B27" s="77"/>
      <c r="C27" s="59">
        <v>0</v>
      </c>
      <c r="D27" s="59">
        <v>0</v>
      </c>
      <c r="E27" s="59">
        <v>0</v>
      </c>
      <c r="F27" s="39" t="str">
        <f t="shared" si="0"/>
        <v>N/A</v>
      </c>
      <c r="G27" s="75"/>
    </row>
    <row r="28" spans="1:7" x14ac:dyDescent="0.4">
      <c r="A28" s="40">
        <v>3</v>
      </c>
      <c r="B28" s="77"/>
      <c r="C28" s="59">
        <v>0</v>
      </c>
      <c r="D28" s="59">
        <v>0</v>
      </c>
      <c r="E28" s="59">
        <v>0</v>
      </c>
      <c r="F28" s="39" t="str">
        <f t="shared" si="0"/>
        <v>N/A</v>
      </c>
      <c r="G28" s="75"/>
    </row>
    <row r="29" spans="1:7" x14ac:dyDescent="0.4">
      <c r="A29" s="40">
        <v>3</v>
      </c>
      <c r="B29" s="77"/>
      <c r="C29" s="59">
        <v>0</v>
      </c>
      <c r="D29" s="59">
        <v>0</v>
      </c>
      <c r="E29" s="59">
        <v>0</v>
      </c>
      <c r="F29" s="39" t="str">
        <f t="shared" si="0"/>
        <v>N/A</v>
      </c>
      <c r="G29" s="75"/>
    </row>
    <row r="30" spans="1:7" x14ac:dyDescent="0.4">
      <c r="A30" s="40">
        <v>3</v>
      </c>
      <c r="B30" s="77"/>
      <c r="C30" s="59">
        <v>0</v>
      </c>
      <c r="D30" s="59">
        <v>0</v>
      </c>
      <c r="E30" s="59">
        <v>0</v>
      </c>
      <c r="F30" s="39" t="str">
        <f t="shared" si="0"/>
        <v>N/A</v>
      </c>
      <c r="G30" s="75"/>
    </row>
    <row r="31" spans="1:7" x14ac:dyDescent="0.4">
      <c r="A31" s="40">
        <v>3</v>
      </c>
      <c r="B31" s="77"/>
      <c r="C31" s="59">
        <v>0</v>
      </c>
      <c r="D31" s="59">
        <v>0</v>
      </c>
      <c r="E31" s="59">
        <v>0</v>
      </c>
      <c r="F31" s="39" t="str">
        <f t="shared" si="0"/>
        <v>N/A</v>
      </c>
      <c r="G31" s="75"/>
    </row>
    <row r="32" spans="1:7" x14ac:dyDescent="0.4">
      <c r="A32" s="40">
        <v>3</v>
      </c>
      <c r="B32" s="77"/>
      <c r="C32" s="59">
        <v>0</v>
      </c>
      <c r="D32" s="59">
        <v>0</v>
      </c>
      <c r="E32" s="59">
        <v>0</v>
      </c>
      <c r="F32" s="39" t="str">
        <f t="shared" si="0"/>
        <v>N/A</v>
      </c>
      <c r="G32" s="75"/>
    </row>
    <row r="33" spans="1:7" x14ac:dyDescent="0.4">
      <c r="A33" s="40">
        <v>1</v>
      </c>
      <c r="B33" s="77"/>
      <c r="C33" s="59">
        <v>0</v>
      </c>
      <c r="D33" s="59">
        <v>0</v>
      </c>
      <c r="E33" s="59">
        <v>0</v>
      </c>
      <c r="F33" s="39" t="str">
        <f t="shared" si="0"/>
        <v>N/A</v>
      </c>
      <c r="G33" s="75"/>
    </row>
    <row r="34" spans="1:7" x14ac:dyDescent="0.4">
      <c r="A34" s="40">
        <v>2</v>
      </c>
      <c r="B34" s="77"/>
      <c r="C34" s="59">
        <v>0</v>
      </c>
      <c r="D34" s="59">
        <v>0</v>
      </c>
      <c r="E34" s="59">
        <v>0</v>
      </c>
      <c r="F34" s="39" t="str">
        <f t="shared" si="0"/>
        <v>N/A</v>
      </c>
      <c r="G34" s="75"/>
    </row>
    <row r="35" spans="1:7" x14ac:dyDescent="0.4">
      <c r="A35" s="40">
        <v>2</v>
      </c>
      <c r="B35" s="77"/>
      <c r="C35" s="59">
        <v>0</v>
      </c>
      <c r="D35" s="59">
        <v>0</v>
      </c>
      <c r="E35" s="59">
        <v>0</v>
      </c>
      <c r="F35" s="39" t="str">
        <f t="shared" si="0"/>
        <v>N/A</v>
      </c>
      <c r="G35" s="75"/>
    </row>
    <row r="36" spans="1:7" x14ac:dyDescent="0.4">
      <c r="A36" s="40">
        <v>2</v>
      </c>
      <c r="B36" s="77"/>
      <c r="C36" s="59">
        <v>0</v>
      </c>
      <c r="D36" s="59">
        <v>0</v>
      </c>
      <c r="E36" s="59">
        <v>0</v>
      </c>
      <c r="F36" s="39" t="str">
        <f t="shared" ref="F36:F67" si="1">IF(SUM(C36:D36)=0,"N/A",C36/SUM(C36:D36))</f>
        <v>N/A</v>
      </c>
      <c r="G36" s="75"/>
    </row>
    <row r="37" spans="1:7" x14ac:dyDescent="0.4">
      <c r="A37" s="40">
        <v>1</v>
      </c>
      <c r="B37" s="78"/>
      <c r="C37" s="59">
        <v>0</v>
      </c>
      <c r="D37" s="59">
        <v>0</v>
      </c>
      <c r="E37" s="59">
        <v>0</v>
      </c>
      <c r="F37" s="39" t="str">
        <f t="shared" si="1"/>
        <v>N/A</v>
      </c>
      <c r="G37" s="75"/>
    </row>
    <row r="38" spans="1:7" x14ac:dyDescent="0.4">
      <c r="A38" s="40">
        <v>3</v>
      </c>
      <c r="B38" s="76" t="s">
        <v>29</v>
      </c>
      <c r="C38" s="59">
        <v>0</v>
      </c>
      <c r="D38" s="59">
        <v>0</v>
      </c>
      <c r="E38" s="59">
        <v>0</v>
      </c>
      <c r="F38" s="39" t="str">
        <f t="shared" si="1"/>
        <v>N/A</v>
      </c>
      <c r="G38" s="75" t="str">
        <f>IF(SUM(C38:D72)=0,"N/A",SUMPRODUCT(C38:C72,A38:A72)/(SUMPRODUCT(C38:C72+D38:D72,A38:A72)))</f>
        <v>N/A</v>
      </c>
    </row>
    <row r="39" spans="1:7" x14ac:dyDescent="0.4">
      <c r="A39" s="40">
        <v>3</v>
      </c>
      <c r="B39" s="77"/>
      <c r="C39" s="59">
        <v>0</v>
      </c>
      <c r="D39" s="59">
        <v>0</v>
      </c>
      <c r="E39" s="59">
        <v>0</v>
      </c>
      <c r="F39" s="39" t="str">
        <f t="shared" si="1"/>
        <v>N/A</v>
      </c>
      <c r="G39" s="75"/>
    </row>
    <row r="40" spans="1:7" x14ac:dyDescent="0.4">
      <c r="A40" s="40">
        <v>3</v>
      </c>
      <c r="B40" s="77"/>
      <c r="C40" s="59">
        <v>0</v>
      </c>
      <c r="D40" s="59">
        <v>0</v>
      </c>
      <c r="E40" s="59">
        <v>0</v>
      </c>
      <c r="F40" s="39" t="str">
        <f t="shared" si="1"/>
        <v>N/A</v>
      </c>
      <c r="G40" s="75"/>
    </row>
    <row r="41" spans="1:7" x14ac:dyDescent="0.4">
      <c r="A41" s="40">
        <v>3</v>
      </c>
      <c r="B41" s="77"/>
      <c r="C41" s="59">
        <v>0</v>
      </c>
      <c r="D41" s="59">
        <v>0</v>
      </c>
      <c r="E41" s="59">
        <v>0</v>
      </c>
      <c r="F41" s="39" t="str">
        <f t="shared" si="1"/>
        <v>N/A</v>
      </c>
      <c r="G41" s="75"/>
    </row>
    <row r="42" spans="1:7" x14ac:dyDescent="0.4">
      <c r="A42" s="40">
        <v>3</v>
      </c>
      <c r="B42" s="77"/>
      <c r="C42" s="59">
        <v>0</v>
      </c>
      <c r="D42" s="59">
        <v>0</v>
      </c>
      <c r="E42" s="59">
        <v>0</v>
      </c>
      <c r="F42" s="39" t="str">
        <f t="shared" si="1"/>
        <v>N/A</v>
      </c>
      <c r="G42" s="75"/>
    </row>
    <row r="43" spans="1:7" x14ac:dyDescent="0.4">
      <c r="A43" s="40">
        <v>3</v>
      </c>
      <c r="B43" s="77"/>
      <c r="C43" s="59">
        <v>0</v>
      </c>
      <c r="D43" s="59">
        <v>0</v>
      </c>
      <c r="E43" s="59">
        <v>0</v>
      </c>
      <c r="F43" s="39" t="str">
        <f t="shared" si="1"/>
        <v>N/A</v>
      </c>
      <c r="G43" s="75"/>
    </row>
    <row r="44" spans="1:7" x14ac:dyDescent="0.4">
      <c r="A44" s="40">
        <v>3</v>
      </c>
      <c r="B44" s="77"/>
      <c r="C44" s="59">
        <v>0</v>
      </c>
      <c r="D44" s="59">
        <v>0</v>
      </c>
      <c r="E44" s="59">
        <v>0</v>
      </c>
      <c r="F44" s="39" t="str">
        <f t="shared" si="1"/>
        <v>N/A</v>
      </c>
      <c r="G44" s="75"/>
    </row>
    <row r="45" spans="1:7" x14ac:dyDescent="0.4">
      <c r="A45" s="40">
        <v>3</v>
      </c>
      <c r="B45" s="77"/>
      <c r="C45" s="59">
        <v>0</v>
      </c>
      <c r="D45" s="59">
        <v>0</v>
      </c>
      <c r="E45" s="59">
        <v>0</v>
      </c>
      <c r="F45" s="39" t="str">
        <f t="shared" si="1"/>
        <v>N/A</v>
      </c>
      <c r="G45" s="75"/>
    </row>
    <row r="46" spans="1:7" x14ac:dyDescent="0.4">
      <c r="A46" s="40">
        <v>3</v>
      </c>
      <c r="B46" s="77"/>
      <c r="C46" s="59">
        <v>0</v>
      </c>
      <c r="D46" s="59">
        <v>0</v>
      </c>
      <c r="E46" s="59">
        <v>0</v>
      </c>
      <c r="F46" s="39" t="str">
        <f t="shared" si="1"/>
        <v>N/A</v>
      </c>
      <c r="G46" s="75"/>
    </row>
    <row r="47" spans="1:7" x14ac:dyDescent="0.4">
      <c r="A47" s="40">
        <v>3</v>
      </c>
      <c r="B47" s="77"/>
      <c r="C47" s="59">
        <v>0</v>
      </c>
      <c r="D47" s="59">
        <v>0</v>
      </c>
      <c r="E47" s="59">
        <v>0</v>
      </c>
      <c r="F47" s="39" t="str">
        <f t="shared" si="1"/>
        <v>N/A</v>
      </c>
      <c r="G47" s="75"/>
    </row>
    <row r="48" spans="1:7" x14ac:dyDescent="0.4">
      <c r="A48" s="40">
        <v>3</v>
      </c>
      <c r="B48" s="77"/>
      <c r="C48" s="59">
        <v>0</v>
      </c>
      <c r="D48" s="59">
        <v>0</v>
      </c>
      <c r="E48" s="59">
        <v>0</v>
      </c>
      <c r="F48" s="39" t="str">
        <f t="shared" si="1"/>
        <v>N/A</v>
      </c>
      <c r="G48" s="75"/>
    </row>
    <row r="49" spans="1:7" x14ac:dyDescent="0.4">
      <c r="A49" s="40">
        <v>3</v>
      </c>
      <c r="B49" s="77"/>
      <c r="C49" s="59">
        <v>0</v>
      </c>
      <c r="D49" s="59">
        <v>0</v>
      </c>
      <c r="E49" s="59">
        <v>0</v>
      </c>
      <c r="F49" s="39" t="str">
        <f t="shared" si="1"/>
        <v>N/A</v>
      </c>
      <c r="G49" s="75"/>
    </row>
    <row r="50" spans="1:7" x14ac:dyDescent="0.4">
      <c r="A50" s="40">
        <v>3</v>
      </c>
      <c r="B50" s="77"/>
      <c r="C50" s="59">
        <v>0</v>
      </c>
      <c r="D50" s="59">
        <v>0</v>
      </c>
      <c r="E50" s="59">
        <v>0</v>
      </c>
      <c r="F50" s="39" t="str">
        <f t="shared" si="1"/>
        <v>N/A</v>
      </c>
      <c r="G50" s="75"/>
    </row>
    <row r="51" spans="1:7" x14ac:dyDescent="0.4">
      <c r="A51" s="40">
        <v>3</v>
      </c>
      <c r="B51" s="77"/>
      <c r="C51" s="59">
        <v>0</v>
      </c>
      <c r="D51" s="59">
        <v>0</v>
      </c>
      <c r="E51" s="59">
        <v>0</v>
      </c>
      <c r="F51" s="39" t="str">
        <f t="shared" si="1"/>
        <v>N/A</v>
      </c>
      <c r="G51" s="75"/>
    </row>
    <row r="52" spans="1:7" x14ac:dyDescent="0.4">
      <c r="A52" s="40">
        <v>3</v>
      </c>
      <c r="B52" s="77"/>
      <c r="C52" s="59">
        <v>0</v>
      </c>
      <c r="D52" s="59">
        <v>0</v>
      </c>
      <c r="E52" s="59">
        <v>0</v>
      </c>
      <c r="F52" s="39" t="str">
        <f t="shared" si="1"/>
        <v>N/A</v>
      </c>
      <c r="G52" s="75"/>
    </row>
    <row r="53" spans="1:7" x14ac:dyDescent="0.4">
      <c r="A53" s="40">
        <v>3</v>
      </c>
      <c r="B53" s="77"/>
      <c r="C53" s="59">
        <v>0</v>
      </c>
      <c r="D53" s="59">
        <v>0</v>
      </c>
      <c r="E53" s="59">
        <v>0</v>
      </c>
      <c r="F53" s="39" t="str">
        <f t="shared" si="1"/>
        <v>N/A</v>
      </c>
      <c r="G53" s="75"/>
    </row>
    <row r="54" spans="1:7" x14ac:dyDescent="0.4">
      <c r="A54" s="40">
        <v>3</v>
      </c>
      <c r="B54" s="77"/>
      <c r="C54" s="59">
        <v>0</v>
      </c>
      <c r="D54" s="59">
        <v>0</v>
      </c>
      <c r="E54" s="59">
        <v>0</v>
      </c>
      <c r="F54" s="39" t="str">
        <f t="shared" si="1"/>
        <v>N/A</v>
      </c>
      <c r="G54" s="75"/>
    </row>
    <row r="55" spans="1:7" x14ac:dyDescent="0.4">
      <c r="A55" s="40">
        <v>3</v>
      </c>
      <c r="B55" s="77"/>
      <c r="C55" s="59">
        <v>0</v>
      </c>
      <c r="D55" s="59">
        <v>0</v>
      </c>
      <c r="E55" s="59">
        <v>0</v>
      </c>
      <c r="F55" s="39" t="str">
        <f t="shared" si="1"/>
        <v>N/A</v>
      </c>
      <c r="G55" s="75"/>
    </row>
    <row r="56" spans="1:7" x14ac:dyDescent="0.4">
      <c r="A56" s="40">
        <v>3</v>
      </c>
      <c r="B56" s="77"/>
      <c r="C56" s="59">
        <v>0</v>
      </c>
      <c r="D56" s="59">
        <v>0</v>
      </c>
      <c r="E56" s="59">
        <v>0</v>
      </c>
      <c r="F56" s="39" t="str">
        <f t="shared" si="1"/>
        <v>N/A</v>
      </c>
      <c r="G56" s="75"/>
    </row>
    <row r="57" spans="1:7" x14ac:dyDescent="0.4">
      <c r="A57" s="40">
        <v>3</v>
      </c>
      <c r="B57" s="77"/>
      <c r="C57" s="59">
        <v>0</v>
      </c>
      <c r="D57" s="59">
        <v>0</v>
      </c>
      <c r="E57" s="59">
        <v>0</v>
      </c>
      <c r="F57" s="39" t="str">
        <f t="shared" si="1"/>
        <v>N/A</v>
      </c>
      <c r="G57" s="75"/>
    </row>
    <row r="58" spans="1:7" x14ac:dyDescent="0.4">
      <c r="A58" s="40">
        <v>3</v>
      </c>
      <c r="B58" s="77"/>
      <c r="C58" s="59">
        <v>0</v>
      </c>
      <c r="D58" s="59">
        <v>0</v>
      </c>
      <c r="E58" s="59">
        <v>0</v>
      </c>
      <c r="F58" s="39" t="str">
        <f t="shared" si="1"/>
        <v>N/A</v>
      </c>
      <c r="G58" s="75"/>
    </row>
    <row r="59" spans="1:7" x14ac:dyDescent="0.4">
      <c r="A59" s="40">
        <v>3</v>
      </c>
      <c r="B59" s="77"/>
      <c r="C59" s="59">
        <v>0</v>
      </c>
      <c r="D59" s="59">
        <v>0</v>
      </c>
      <c r="E59" s="59">
        <v>0</v>
      </c>
      <c r="F59" s="39" t="str">
        <f t="shared" si="1"/>
        <v>N/A</v>
      </c>
      <c r="G59" s="75"/>
    </row>
    <row r="60" spans="1:7" x14ac:dyDescent="0.4">
      <c r="A60" s="40">
        <v>3</v>
      </c>
      <c r="B60" s="77"/>
      <c r="C60" s="59">
        <v>0</v>
      </c>
      <c r="D60" s="59">
        <v>0</v>
      </c>
      <c r="E60" s="59">
        <v>0</v>
      </c>
      <c r="F60" s="39" t="str">
        <f t="shared" si="1"/>
        <v>N/A</v>
      </c>
      <c r="G60" s="75"/>
    </row>
    <row r="61" spans="1:7" x14ac:dyDescent="0.4">
      <c r="A61" s="40">
        <v>2</v>
      </c>
      <c r="B61" s="77"/>
      <c r="C61" s="59">
        <v>0</v>
      </c>
      <c r="D61" s="59">
        <v>0</v>
      </c>
      <c r="E61" s="59">
        <v>0</v>
      </c>
      <c r="F61" s="39" t="str">
        <f t="shared" si="1"/>
        <v>N/A</v>
      </c>
      <c r="G61" s="75"/>
    </row>
    <row r="62" spans="1:7" x14ac:dyDescent="0.4">
      <c r="A62" s="40">
        <v>1</v>
      </c>
      <c r="B62" s="77"/>
      <c r="C62" s="59">
        <v>0</v>
      </c>
      <c r="D62" s="59">
        <v>0</v>
      </c>
      <c r="E62" s="59">
        <v>0</v>
      </c>
      <c r="F62" s="39" t="str">
        <f t="shared" si="1"/>
        <v>N/A</v>
      </c>
      <c r="G62" s="75"/>
    </row>
    <row r="63" spans="1:7" x14ac:dyDescent="0.4">
      <c r="A63" s="40">
        <v>2</v>
      </c>
      <c r="B63" s="77"/>
      <c r="C63" s="59">
        <v>0</v>
      </c>
      <c r="D63" s="59">
        <v>0</v>
      </c>
      <c r="E63" s="59">
        <v>0</v>
      </c>
      <c r="F63" s="39" t="str">
        <f t="shared" si="1"/>
        <v>N/A</v>
      </c>
      <c r="G63" s="75"/>
    </row>
    <row r="64" spans="1:7" x14ac:dyDescent="0.4">
      <c r="A64" s="40">
        <v>1</v>
      </c>
      <c r="B64" s="77"/>
      <c r="C64" s="59">
        <v>0</v>
      </c>
      <c r="D64" s="59">
        <v>0</v>
      </c>
      <c r="E64" s="59">
        <v>0</v>
      </c>
      <c r="F64" s="39" t="str">
        <f t="shared" si="1"/>
        <v>N/A</v>
      </c>
      <c r="G64" s="75"/>
    </row>
    <row r="65" spans="1:7" x14ac:dyDescent="0.4">
      <c r="A65" s="40">
        <v>2</v>
      </c>
      <c r="B65" s="77"/>
      <c r="C65" s="59">
        <v>0</v>
      </c>
      <c r="D65" s="59">
        <v>0</v>
      </c>
      <c r="E65" s="59">
        <v>0</v>
      </c>
      <c r="F65" s="39" t="str">
        <f t="shared" si="1"/>
        <v>N/A</v>
      </c>
      <c r="G65" s="75"/>
    </row>
    <row r="66" spans="1:7" x14ac:dyDescent="0.4">
      <c r="A66" s="40">
        <v>2</v>
      </c>
      <c r="B66" s="77"/>
      <c r="C66" s="59">
        <v>0</v>
      </c>
      <c r="D66" s="59">
        <v>0</v>
      </c>
      <c r="E66" s="59">
        <v>0</v>
      </c>
      <c r="F66" s="39" t="str">
        <f t="shared" si="1"/>
        <v>N/A</v>
      </c>
      <c r="G66" s="75"/>
    </row>
    <row r="67" spans="1:7" x14ac:dyDescent="0.4">
      <c r="A67" s="40">
        <v>2</v>
      </c>
      <c r="B67" s="77"/>
      <c r="C67" s="59">
        <v>0</v>
      </c>
      <c r="D67" s="59">
        <v>0</v>
      </c>
      <c r="E67" s="59">
        <v>0</v>
      </c>
      <c r="F67" s="39" t="str">
        <f t="shared" si="1"/>
        <v>N/A</v>
      </c>
      <c r="G67" s="75"/>
    </row>
    <row r="68" spans="1:7" x14ac:dyDescent="0.4">
      <c r="A68" s="40">
        <v>2</v>
      </c>
      <c r="B68" s="77"/>
      <c r="C68" s="59">
        <v>0</v>
      </c>
      <c r="D68" s="59">
        <v>0</v>
      </c>
      <c r="E68" s="59">
        <v>0</v>
      </c>
      <c r="F68" s="39" t="str">
        <f t="shared" ref="F68:F75" si="2">IF(SUM(C68:D68)=0,"N/A",C68/SUM(C68:D68))</f>
        <v>N/A</v>
      </c>
      <c r="G68" s="75"/>
    </row>
    <row r="69" spans="1:7" x14ac:dyDescent="0.4">
      <c r="A69" s="40">
        <v>1</v>
      </c>
      <c r="B69" s="77"/>
      <c r="C69" s="59">
        <v>0</v>
      </c>
      <c r="D69" s="59">
        <v>0</v>
      </c>
      <c r="E69" s="59">
        <v>0</v>
      </c>
      <c r="F69" s="39" t="str">
        <f t="shared" si="2"/>
        <v>N/A</v>
      </c>
      <c r="G69" s="75"/>
    </row>
    <row r="70" spans="1:7" x14ac:dyDescent="0.4">
      <c r="A70" s="40">
        <v>2</v>
      </c>
      <c r="B70" s="77"/>
      <c r="C70" s="59">
        <v>0</v>
      </c>
      <c r="D70" s="59">
        <v>0</v>
      </c>
      <c r="E70" s="59">
        <v>0</v>
      </c>
      <c r="F70" s="39" t="str">
        <f t="shared" si="2"/>
        <v>N/A</v>
      </c>
      <c r="G70" s="75"/>
    </row>
    <row r="71" spans="1:7" x14ac:dyDescent="0.4">
      <c r="A71" s="40">
        <v>2</v>
      </c>
      <c r="B71" s="77"/>
      <c r="C71" s="59">
        <v>0</v>
      </c>
      <c r="D71" s="59">
        <v>0</v>
      </c>
      <c r="E71" s="59">
        <v>0</v>
      </c>
      <c r="F71" s="39" t="str">
        <f t="shared" si="2"/>
        <v>N/A</v>
      </c>
      <c r="G71" s="75"/>
    </row>
    <row r="72" spans="1:7" x14ac:dyDescent="0.4">
      <c r="A72" s="40">
        <v>2</v>
      </c>
      <c r="B72" s="78"/>
      <c r="C72" s="59">
        <v>0</v>
      </c>
      <c r="D72" s="59">
        <v>0</v>
      </c>
      <c r="E72" s="59">
        <v>0</v>
      </c>
      <c r="F72" s="39" t="str">
        <f t="shared" si="2"/>
        <v>N/A</v>
      </c>
      <c r="G72" s="75"/>
    </row>
    <row r="73" spans="1:7" x14ac:dyDescent="0.4">
      <c r="A73" s="40">
        <v>3</v>
      </c>
      <c r="B73" s="41" t="s">
        <v>30</v>
      </c>
      <c r="C73" s="59">
        <v>0</v>
      </c>
      <c r="D73" s="59">
        <v>0</v>
      </c>
      <c r="E73" s="59">
        <v>0</v>
      </c>
      <c r="F73" s="39" t="str">
        <f t="shared" si="2"/>
        <v>N/A</v>
      </c>
      <c r="G73" s="39" t="str">
        <f>IF(SUM(C73:D73)=0,"N/A",SUMPRODUCT(C73,A73)/(SUMPRODUCT(C73+D73,A73)))</f>
        <v>N/A</v>
      </c>
    </row>
    <row r="74" spans="1:7" x14ac:dyDescent="0.4">
      <c r="A74" s="40">
        <v>3</v>
      </c>
      <c r="B74" s="76" t="s">
        <v>31</v>
      </c>
      <c r="C74" s="59">
        <v>0</v>
      </c>
      <c r="D74" s="59">
        <v>0</v>
      </c>
      <c r="E74" s="59">
        <v>0</v>
      </c>
      <c r="F74" s="39" t="str">
        <f t="shared" si="2"/>
        <v>N/A</v>
      </c>
      <c r="G74" s="75" t="str">
        <f>IF(SUM(C74:D75)=0,"N/A",SUMPRODUCT(C74:C75,A74:A75)/(SUMPRODUCT(C74:C75+D74:D75,A74:A75)))</f>
        <v>N/A</v>
      </c>
    </row>
    <row r="75" spans="1:7" x14ac:dyDescent="0.4">
      <c r="A75" s="40">
        <v>1</v>
      </c>
      <c r="B75" s="77"/>
      <c r="C75" s="59">
        <v>0</v>
      </c>
      <c r="D75" s="59">
        <v>0</v>
      </c>
      <c r="E75" s="59">
        <v>0</v>
      </c>
      <c r="F75" s="39" t="str">
        <f t="shared" si="2"/>
        <v>N/A</v>
      </c>
      <c r="G75" s="75"/>
    </row>
    <row r="76" spans="1:7" x14ac:dyDescent="0.4">
      <c r="A76" s="38"/>
      <c r="B76" s="37" t="s">
        <v>39</v>
      </c>
      <c r="C76" s="36">
        <f>SUM(C4:C75)</f>
        <v>0</v>
      </c>
      <c r="D76" s="36">
        <f>SUM(D4:D75)</f>
        <v>0</v>
      </c>
      <c r="E76" s="36">
        <f>SUM(E4:E75)</f>
        <v>0</v>
      </c>
      <c r="F76" s="80" t="s">
        <v>38</v>
      </c>
      <c r="G76" s="81"/>
    </row>
    <row r="77" spans="1:7" x14ac:dyDescent="0.4">
      <c r="A77" s="35"/>
      <c r="B77" s="34" t="s">
        <v>37</v>
      </c>
      <c r="C77" s="75" t="e">
        <f>SUMPRODUCT(C4:C72,A4:A72)/SUMPRODUCT(C4:C72+D4:D72,A4:A72)</f>
        <v>#DIV/0!</v>
      </c>
      <c r="D77" s="75"/>
      <c r="E77" s="75"/>
      <c r="F77" s="75"/>
      <c r="G77" s="75"/>
    </row>
  </sheetData>
  <mergeCells count="11">
    <mergeCell ref="G74:G75"/>
    <mergeCell ref="F76:G76"/>
    <mergeCell ref="C77:G77"/>
    <mergeCell ref="B19:B37"/>
    <mergeCell ref="B38:B72"/>
    <mergeCell ref="B74:B75"/>
    <mergeCell ref="G4:G18"/>
    <mergeCell ref="G19:G37"/>
    <mergeCell ref="G38:G72"/>
    <mergeCell ref="B4:B18"/>
    <mergeCell ref="A1:G2"/>
  </mergeCells>
  <phoneticPr fontId="2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E048-D0D1-43BD-A4D6-E7F0FEA92969}">
  <dimension ref="A1:D84"/>
  <sheetViews>
    <sheetView zoomScale="70" zoomScaleNormal="70" workbookViewId="0">
      <selection activeCell="H9" sqref="H9"/>
    </sheetView>
  </sheetViews>
  <sheetFormatPr defaultRowHeight="17.399999999999999" x14ac:dyDescent="0.4"/>
  <cols>
    <col min="1" max="1" width="12.69921875" style="45" customWidth="1"/>
    <col min="2" max="2" width="8.5" style="45" customWidth="1"/>
    <col min="3" max="3" width="54.09765625" style="45" customWidth="1"/>
    <col min="4" max="5" width="8.796875" style="45"/>
    <col min="6" max="6" width="8.5" style="45" customWidth="1"/>
    <col min="7" max="16384" width="8.796875" style="45"/>
  </cols>
  <sheetData>
    <row r="1" spans="1:4" ht="21" customHeight="1" x14ac:dyDescent="0.4">
      <c r="A1" s="58" t="s">
        <v>209</v>
      </c>
      <c r="B1" s="58"/>
      <c r="C1" s="58"/>
      <c r="D1" s="58"/>
    </row>
    <row r="2" spans="1:4" ht="17.399999999999999" customHeight="1" x14ac:dyDescent="0.4">
      <c r="A2" s="58"/>
      <c r="B2" s="58"/>
      <c r="C2" s="58"/>
      <c r="D2" s="58"/>
    </row>
    <row r="3" spans="1:4" x14ac:dyDescent="0.4">
      <c r="A3" s="55"/>
      <c r="B3" s="56"/>
      <c r="C3" s="56"/>
      <c r="D3" s="54" t="s">
        <v>214</v>
      </c>
    </row>
    <row r="4" spans="1:4" x14ac:dyDescent="0.4">
      <c r="A4" s="54" t="s">
        <v>208</v>
      </c>
      <c r="B4" s="57" t="e">
        <f>'3. 영역별 보안지수'!C77</f>
        <v>#DIV/0!</v>
      </c>
      <c r="C4" s="56"/>
      <c r="D4" s="54" t="s">
        <v>215</v>
      </c>
    </row>
    <row r="5" spans="1:4" x14ac:dyDescent="0.4">
      <c r="A5" s="54" t="s">
        <v>211</v>
      </c>
      <c r="B5" s="56">
        <f>'3. 영역별 보안지수'!C76</f>
        <v>0</v>
      </c>
      <c r="C5" s="56"/>
      <c r="D5" s="54" t="s">
        <v>207</v>
      </c>
    </row>
    <row r="6" spans="1:4" x14ac:dyDescent="0.4">
      <c r="A6" s="54" t="s">
        <v>212</v>
      </c>
      <c r="B6" s="56">
        <f>'3. 영역별 보안지수'!D76</f>
        <v>0</v>
      </c>
      <c r="C6" s="56"/>
      <c r="D6" s="54" t="s">
        <v>210</v>
      </c>
    </row>
    <row r="7" spans="1:4" x14ac:dyDescent="0.4">
      <c r="A7" s="60" t="s">
        <v>213</v>
      </c>
      <c r="B7" s="61">
        <f>'3. 영역별 보안지수'!E76</f>
        <v>0</v>
      </c>
      <c r="C7" s="55"/>
      <c r="D7" s="60" t="s">
        <v>206</v>
      </c>
    </row>
    <row r="8" spans="1:4" x14ac:dyDescent="0.4">
      <c r="A8" s="41" t="s">
        <v>47</v>
      </c>
      <c r="B8" s="41" t="s">
        <v>205</v>
      </c>
      <c r="C8" s="41" t="s">
        <v>204</v>
      </c>
      <c r="D8" s="41" t="s">
        <v>203</v>
      </c>
    </row>
    <row r="9" spans="1:4" x14ac:dyDescent="0.4">
      <c r="A9" s="76" t="s">
        <v>41</v>
      </c>
      <c r="B9" s="53" t="s">
        <v>202</v>
      </c>
      <c r="C9" s="51" t="s">
        <v>201</v>
      </c>
      <c r="D9" s="50" t="s">
        <v>58</v>
      </c>
    </row>
    <row r="10" spans="1:4" x14ac:dyDescent="0.4">
      <c r="A10" s="77"/>
      <c r="B10" s="53" t="s">
        <v>200</v>
      </c>
      <c r="C10" s="51" t="s">
        <v>199</v>
      </c>
      <c r="D10" s="50" t="s">
        <v>58</v>
      </c>
    </row>
    <row r="11" spans="1:4" x14ac:dyDescent="0.4">
      <c r="A11" s="77"/>
      <c r="B11" s="53" t="s">
        <v>198</v>
      </c>
      <c r="C11" s="51" t="s">
        <v>197</v>
      </c>
      <c r="D11" s="50" t="s">
        <v>58</v>
      </c>
    </row>
    <row r="12" spans="1:4" x14ac:dyDescent="0.4">
      <c r="A12" s="77"/>
      <c r="B12" s="53" t="s">
        <v>196</v>
      </c>
      <c r="C12" s="51" t="s">
        <v>195</v>
      </c>
      <c r="D12" s="50" t="s">
        <v>58</v>
      </c>
    </row>
    <row r="13" spans="1:4" x14ac:dyDescent="0.4">
      <c r="A13" s="77"/>
      <c r="B13" s="53" t="s">
        <v>194</v>
      </c>
      <c r="C13" s="51" t="s">
        <v>193</v>
      </c>
      <c r="D13" s="50" t="s">
        <v>63</v>
      </c>
    </row>
    <row r="14" spans="1:4" x14ac:dyDescent="0.4">
      <c r="A14" s="77"/>
      <c r="B14" s="53" t="s">
        <v>192</v>
      </c>
      <c r="C14" s="51" t="s">
        <v>191</v>
      </c>
      <c r="D14" s="50" t="s">
        <v>55</v>
      </c>
    </row>
    <row r="15" spans="1:4" x14ac:dyDescent="0.4">
      <c r="A15" s="77"/>
      <c r="B15" s="53" t="s">
        <v>190</v>
      </c>
      <c r="C15" s="51" t="s">
        <v>189</v>
      </c>
      <c r="D15" s="50" t="s">
        <v>63</v>
      </c>
    </row>
    <row r="16" spans="1:4" x14ac:dyDescent="0.4">
      <c r="A16" s="77"/>
      <c r="B16" s="53" t="s">
        <v>188</v>
      </c>
      <c r="C16" s="51" t="s">
        <v>187</v>
      </c>
      <c r="D16" s="50" t="s">
        <v>63</v>
      </c>
    </row>
    <row r="17" spans="1:4" x14ac:dyDescent="0.4">
      <c r="A17" s="77"/>
      <c r="B17" s="53" t="s">
        <v>186</v>
      </c>
      <c r="C17" s="51" t="s">
        <v>185</v>
      </c>
      <c r="D17" s="50" t="s">
        <v>63</v>
      </c>
    </row>
    <row r="18" spans="1:4" x14ac:dyDescent="0.4">
      <c r="A18" s="77"/>
      <c r="B18" s="53" t="s">
        <v>184</v>
      </c>
      <c r="C18" s="51" t="s">
        <v>183</v>
      </c>
      <c r="D18" s="50" t="s">
        <v>55</v>
      </c>
    </row>
    <row r="19" spans="1:4" x14ac:dyDescent="0.4">
      <c r="A19" s="77"/>
      <c r="B19" s="53" t="s">
        <v>182</v>
      </c>
      <c r="C19" s="51" t="s">
        <v>181</v>
      </c>
      <c r="D19" s="50" t="s">
        <v>55</v>
      </c>
    </row>
    <row r="20" spans="1:4" x14ac:dyDescent="0.4">
      <c r="A20" s="77"/>
      <c r="B20" s="53" t="s">
        <v>180</v>
      </c>
      <c r="C20" s="51" t="s">
        <v>179</v>
      </c>
      <c r="D20" s="50" t="s">
        <v>55</v>
      </c>
    </row>
    <row r="21" spans="1:4" x14ac:dyDescent="0.4">
      <c r="A21" s="77"/>
      <c r="B21" s="53" t="s">
        <v>178</v>
      </c>
      <c r="C21" s="51" t="s">
        <v>177</v>
      </c>
      <c r="D21" s="50" t="s">
        <v>63</v>
      </c>
    </row>
    <row r="22" spans="1:4" x14ac:dyDescent="0.4">
      <c r="A22" s="77"/>
      <c r="B22" s="53" t="s">
        <v>176</v>
      </c>
      <c r="C22" s="51" t="s">
        <v>175</v>
      </c>
      <c r="D22" s="50" t="s">
        <v>55</v>
      </c>
    </row>
    <row r="23" spans="1:4" x14ac:dyDescent="0.4">
      <c r="A23" s="78"/>
      <c r="B23" s="53" t="s">
        <v>174</v>
      </c>
      <c r="C23" s="51" t="s">
        <v>173</v>
      </c>
      <c r="D23" s="50" t="s">
        <v>55</v>
      </c>
    </row>
    <row r="24" spans="1:4" x14ac:dyDescent="0.4">
      <c r="A24" s="82" t="s">
        <v>40</v>
      </c>
      <c r="B24" s="53" t="s">
        <v>172</v>
      </c>
      <c r="C24" s="51" t="s">
        <v>171</v>
      </c>
      <c r="D24" s="50" t="s">
        <v>58</v>
      </c>
    </row>
    <row r="25" spans="1:4" x14ac:dyDescent="0.4">
      <c r="A25" s="77"/>
      <c r="B25" s="53" t="s">
        <v>170</v>
      </c>
      <c r="C25" s="51" t="s">
        <v>169</v>
      </c>
      <c r="D25" s="50" t="s">
        <v>58</v>
      </c>
    </row>
    <row r="26" spans="1:4" x14ac:dyDescent="0.4">
      <c r="A26" s="77"/>
      <c r="B26" s="53" t="s">
        <v>168</v>
      </c>
      <c r="C26" s="51" t="s">
        <v>167</v>
      </c>
      <c r="D26" s="50" t="s">
        <v>58</v>
      </c>
    </row>
    <row r="27" spans="1:4" x14ac:dyDescent="0.4">
      <c r="A27" s="77"/>
      <c r="B27" s="53" t="s">
        <v>166</v>
      </c>
      <c r="C27" s="51" t="s">
        <v>165</v>
      </c>
      <c r="D27" s="50" t="s">
        <v>58</v>
      </c>
    </row>
    <row r="28" spans="1:4" x14ac:dyDescent="0.4">
      <c r="A28" s="77"/>
      <c r="B28" s="53" t="s">
        <v>164</v>
      </c>
      <c r="C28" s="51" t="s">
        <v>163</v>
      </c>
      <c r="D28" s="50" t="s">
        <v>58</v>
      </c>
    </row>
    <row r="29" spans="1:4" x14ac:dyDescent="0.4">
      <c r="A29" s="77"/>
      <c r="B29" s="53" t="s">
        <v>162</v>
      </c>
      <c r="C29" s="51" t="s">
        <v>161</v>
      </c>
      <c r="D29" s="50" t="s">
        <v>58</v>
      </c>
    </row>
    <row r="30" spans="1:4" x14ac:dyDescent="0.4">
      <c r="A30" s="77"/>
      <c r="B30" s="53" t="s">
        <v>160</v>
      </c>
      <c r="C30" s="51" t="s">
        <v>159</v>
      </c>
      <c r="D30" s="50" t="s">
        <v>58</v>
      </c>
    </row>
    <row r="31" spans="1:4" x14ac:dyDescent="0.4">
      <c r="A31" s="77"/>
      <c r="B31" s="53" t="s">
        <v>158</v>
      </c>
      <c r="C31" s="51" t="s">
        <v>157</v>
      </c>
      <c r="D31" s="50" t="s">
        <v>58</v>
      </c>
    </row>
    <row r="32" spans="1:4" x14ac:dyDescent="0.4">
      <c r="A32" s="77"/>
      <c r="B32" s="53" t="s">
        <v>156</v>
      </c>
      <c r="C32" s="51" t="s">
        <v>155</v>
      </c>
      <c r="D32" s="50" t="s">
        <v>58</v>
      </c>
    </row>
    <row r="33" spans="1:4" x14ac:dyDescent="0.4">
      <c r="A33" s="77"/>
      <c r="B33" s="53" t="s">
        <v>154</v>
      </c>
      <c r="C33" s="51" t="s">
        <v>153</v>
      </c>
      <c r="D33" s="50" t="s">
        <v>58</v>
      </c>
    </row>
    <row r="34" spans="1:4" x14ac:dyDescent="0.4">
      <c r="A34" s="77"/>
      <c r="B34" s="53" t="s">
        <v>152</v>
      </c>
      <c r="C34" s="51" t="s">
        <v>151</v>
      </c>
      <c r="D34" s="50" t="s">
        <v>58</v>
      </c>
    </row>
    <row r="35" spans="1:4" x14ac:dyDescent="0.4">
      <c r="A35" s="77"/>
      <c r="B35" s="53" t="s">
        <v>150</v>
      </c>
      <c r="C35" s="51" t="s">
        <v>149</v>
      </c>
      <c r="D35" s="50" t="s">
        <v>58</v>
      </c>
    </row>
    <row r="36" spans="1:4" x14ac:dyDescent="0.4">
      <c r="A36" s="77"/>
      <c r="B36" s="53" t="s">
        <v>148</v>
      </c>
      <c r="C36" s="51" t="s">
        <v>147</v>
      </c>
      <c r="D36" s="50" t="s">
        <v>58</v>
      </c>
    </row>
    <row r="37" spans="1:4" x14ac:dyDescent="0.4">
      <c r="A37" s="77"/>
      <c r="B37" s="53" t="s">
        <v>146</v>
      </c>
      <c r="C37" s="51" t="s">
        <v>145</v>
      </c>
      <c r="D37" s="50" t="s">
        <v>58</v>
      </c>
    </row>
    <row r="38" spans="1:4" x14ac:dyDescent="0.4">
      <c r="A38" s="77"/>
      <c r="B38" s="53" t="s">
        <v>144</v>
      </c>
      <c r="C38" s="51" t="s">
        <v>143</v>
      </c>
      <c r="D38" s="50" t="s">
        <v>55</v>
      </c>
    </row>
    <row r="39" spans="1:4" x14ac:dyDescent="0.4">
      <c r="A39" s="77"/>
      <c r="B39" s="53" t="s">
        <v>142</v>
      </c>
      <c r="C39" s="51" t="s">
        <v>141</v>
      </c>
      <c r="D39" s="50" t="s">
        <v>63</v>
      </c>
    </row>
    <row r="40" spans="1:4" x14ac:dyDescent="0.4">
      <c r="A40" s="77"/>
      <c r="B40" s="53" t="s">
        <v>140</v>
      </c>
      <c r="C40" s="51" t="s">
        <v>139</v>
      </c>
      <c r="D40" s="50" t="s">
        <v>63</v>
      </c>
    </row>
    <row r="41" spans="1:4" x14ac:dyDescent="0.4">
      <c r="A41" s="77"/>
      <c r="B41" s="53" t="s">
        <v>138</v>
      </c>
      <c r="C41" s="51" t="s">
        <v>137</v>
      </c>
      <c r="D41" s="50" t="s">
        <v>63</v>
      </c>
    </row>
    <row r="42" spans="1:4" x14ac:dyDescent="0.4">
      <c r="A42" s="78"/>
      <c r="B42" s="53" t="s">
        <v>136</v>
      </c>
      <c r="C42" s="51" t="s">
        <v>135</v>
      </c>
      <c r="D42" s="50" t="s">
        <v>55</v>
      </c>
    </row>
    <row r="43" spans="1:4" x14ac:dyDescent="0.4">
      <c r="A43" s="76" t="s">
        <v>134</v>
      </c>
      <c r="B43" s="53" t="s">
        <v>133</v>
      </c>
      <c r="C43" s="51" t="s">
        <v>132</v>
      </c>
      <c r="D43" s="50" t="s">
        <v>58</v>
      </c>
    </row>
    <row r="44" spans="1:4" x14ac:dyDescent="0.4">
      <c r="A44" s="77"/>
      <c r="B44" s="53" t="s">
        <v>131</v>
      </c>
      <c r="C44" s="51" t="s">
        <v>130</v>
      </c>
      <c r="D44" s="50" t="s">
        <v>58</v>
      </c>
    </row>
    <row r="45" spans="1:4" x14ac:dyDescent="0.4">
      <c r="A45" s="77"/>
      <c r="B45" s="53" t="s">
        <v>129</v>
      </c>
      <c r="C45" s="51" t="s">
        <v>128</v>
      </c>
      <c r="D45" s="50" t="s">
        <v>58</v>
      </c>
    </row>
    <row r="46" spans="1:4" x14ac:dyDescent="0.4">
      <c r="A46" s="77"/>
      <c r="B46" s="53" t="s">
        <v>127</v>
      </c>
      <c r="C46" s="51" t="s">
        <v>126</v>
      </c>
      <c r="D46" s="50" t="s">
        <v>58</v>
      </c>
    </row>
    <row r="47" spans="1:4" x14ac:dyDescent="0.4">
      <c r="A47" s="77"/>
      <c r="B47" s="53" t="s">
        <v>125</v>
      </c>
      <c r="C47" s="51" t="s">
        <v>124</v>
      </c>
      <c r="D47" s="50" t="s">
        <v>58</v>
      </c>
    </row>
    <row r="48" spans="1:4" x14ac:dyDescent="0.4">
      <c r="A48" s="77"/>
      <c r="B48" s="53" t="s">
        <v>123</v>
      </c>
      <c r="C48" s="51" t="s">
        <v>122</v>
      </c>
      <c r="D48" s="50" t="s">
        <v>58</v>
      </c>
    </row>
    <row r="49" spans="1:4" x14ac:dyDescent="0.4">
      <c r="A49" s="77"/>
      <c r="B49" s="53" t="s">
        <v>121</v>
      </c>
      <c r="C49" s="51" t="s">
        <v>120</v>
      </c>
      <c r="D49" s="50" t="s">
        <v>58</v>
      </c>
    </row>
    <row r="50" spans="1:4" x14ac:dyDescent="0.4">
      <c r="A50" s="77"/>
      <c r="B50" s="53" t="s">
        <v>119</v>
      </c>
      <c r="C50" s="51" t="s">
        <v>118</v>
      </c>
      <c r="D50" s="50" t="s">
        <v>58</v>
      </c>
    </row>
    <row r="51" spans="1:4" x14ac:dyDescent="0.4">
      <c r="A51" s="77"/>
      <c r="B51" s="53" t="s">
        <v>117</v>
      </c>
      <c r="C51" s="51" t="s">
        <v>116</v>
      </c>
      <c r="D51" s="50" t="s">
        <v>58</v>
      </c>
    </row>
    <row r="52" spans="1:4" x14ac:dyDescent="0.4">
      <c r="A52" s="77"/>
      <c r="B52" s="53" t="s">
        <v>115</v>
      </c>
      <c r="C52" s="51" t="s">
        <v>114</v>
      </c>
      <c r="D52" s="50" t="s">
        <v>58</v>
      </c>
    </row>
    <row r="53" spans="1:4" x14ac:dyDescent="0.4">
      <c r="A53" s="77"/>
      <c r="B53" s="53" t="s">
        <v>113</v>
      </c>
      <c r="C53" s="51" t="s">
        <v>112</v>
      </c>
      <c r="D53" s="50" t="s">
        <v>58</v>
      </c>
    </row>
    <row r="54" spans="1:4" x14ac:dyDescent="0.4">
      <c r="A54" s="77"/>
      <c r="B54" s="53" t="s">
        <v>111</v>
      </c>
      <c r="C54" s="51" t="s">
        <v>110</v>
      </c>
      <c r="D54" s="50" t="s">
        <v>58</v>
      </c>
    </row>
    <row r="55" spans="1:4" x14ac:dyDescent="0.4">
      <c r="A55" s="77"/>
      <c r="B55" s="53" t="s">
        <v>109</v>
      </c>
      <c r="C55" s="51" t="s">
        <v>108</v>
      </c>
      <c r="D55" s="50" t="s">
        <v>58</v>
      </c>
    </row>
    <row r="56" spans="1:4" x14ac:dyDescent="0.4">
      <c r="A56" s="77"/>
      <c r="B56" s="53" t="s">
        <v>107</v>
      </c>
      <c r="C56" s="51" t="s">
        <v>106</v>
      </c>
      <c r="D56" s="50" t="s">
        <v>58</v>
      </c>
    </row>
    <row r="57" spans="1:4" x14ac:dyDescent="0.4">
      <c r="A57" s="77"/>
      <c r="B57" s="53" t="s">
        <v>105</v>
      </c>
      <c r="C57" s="51" t="s">
        <v>104</v>
      </c>
      <c r="D57" s="50" t="s">
        <v>58</v>
      </c>
    </row>
    <row r="58" spans="1:4" x14ac:dyDescent="0.4">
      <c r="A58" s="77"/>
      <c r="B58" s="53" t="s">
        <v>103</v>
      </c>
      <c r="C58" s="51" t="s">
        <v>102</v>
      </c>
      <c r="D58" s="50" t="s">
        <v>58</v>
      </c>
    </row>
    <row r="59" spans="1:4" x14ac:dyDescent="0.4">
      <c r="A59" s="77"/>
      <c r="B59" s="53" t="s">
        <v>101</v>
      </c>
      <c r="C59" s="51" t="s">
        <v>100</v>
      </c>
      <c r="D59" s="50" t="s">
        <v>58</v>
      </c>
    </row>
    <row r="60" spans="1:4" x14ac:dyDescent="0.4">
      <c r="A60" s="77"/>
      <c r="B60" s="53" t="s">
        <v>99</v>
      </c>
      <c r="C60" s="51" t="s">
        <v>98</v>
      </c>
      <c r="D60" s="50" t="s">
        <v>58</v>
      </c>
    </row>
    <row r="61" spans="1:4" x14ac:dyDescent="0.4">
      <c r="A61" s="77"/>
      <c r="B61" s="53" t="s">
        <v>97</v>
      </c>
      <c r="C61" s="51" t="s">
        <v>96</v>
      </c>
      <c r="D61" s="50" t="s">
        <v>58</v>
      </c>
    </row>
    <row r="62" spans="1:4" x14ac:dyDescent="0.4">
      <c r="A62" s="77"/>
      <c r="B62" s="53" t="s">
        <v>95</v>
      </c>
      <c r="C62" s="51" t="s">
        <v>94</v>
      </c>
      <c r="D62" s="50" t="s">
        <v>58</v>
      </c>
    </row>
    <row r="63" spans="1:4" x14ac:dyDescent="0.4">
      <c r="A63" s="77"/>
      <c r="B63" s="53" t="s">
        <v>93</v>
      </c>
      <c r="C63" s="51" t="s">
        <v>92</v>
      </c>
      <c r="D63" s="50" t="s">
        <v>58</v>
      </c>
    </row>
    <row r="64" spans="1:4" x14ac:dyDescent="0.4">
      <c r="A64" s="77"/>
      <c r="B64" s="53" t="s">
        <v>91</v>
      </c>
      <c r="C64" s="51" t="s">
        <v>90</v>
      </c>
      <c r="D64" s="50" t="s">
        <v>58</v>
      </c>
    </row>
    <row r="65" spans="1:4" x14ac:dyDescent="0.4">
      <c r="A65" s="77"/>
      <c r="B65" s="53" t="s">
        <v>89</v>
      </c>
      <c r="C65" s="51" t="s">
        <v>88</v>
      </c>
      <c r="D65" s="50" t="s">
        <v>58</v>
      </c>
    </row>
    <row r="66" spans="1:4" x14ac:dyDescent="0.4">
      <c r="A66" s="77"/>
      <c r="B66" s="53" t="s">
        <v>87</v>
      </c>
      <c r="C66" s="51" t="s">
        <v>86</v>
      </c>
      <c r="D66" s="50" t="s">
        <v>63</v>
      </c>
    </row>
    <row r="67" spans="1:4" x14ac:dyDescent="0.4">
      <c r="A67" s="77"/>
      <c r="B67" s="53" t="s">
        <v>85</v>
      </c>
      <c r="C67" s="51" t="s">
        <v>84</v>
      </c>
      <c r="D67" s="50" t="s">
        <v>55</v>
      </c>
    </row>
    <row r="68" spans="1:4" x14ac:dyDescent="0.4">
      <c r="A68" s="77"/>
      <c r="B68" s="53" t="s">
        <v>83</v>
      </c>
      <c r="C68" s="51" t="s">
        <v>82</v>
      </c>
      <c r="D68" s="50" t="s">
        <v>63</v>
      </c>
    </row>
    <row r="69" spans="1:4" x14ac:dyDescent="0.4">
      <c r="A69" s="77"/>
      <c r="B69" s="53" t="s">
        <v>81</v>
      </c>
      <c r="C69" s="51" t="s">
        <v>80</v>
      </c>
      <c r="D69" s="50" t="s">
        <v>55</v>
      </c>
    </row>
    <row r="70" spans="1:4" x14ac:dyDescent="0.4">
      <c r="A70" s="77"/>
      <c r="B70" s="53" t="s">
        <v>79</v>
      </c>
      <c r="C70" s="51" t="s">
        <v>78</v>
      </c>
      <c r="D70" s="50" t="s">
        <v>63</v>
      </c>
    </row>
    <row r="71" spans="1:4" x14ac:dyDescent="0.4">
      <c r="A71" s="77"/>
      <c r="B71" s="53" t="s">
        <v>77</v>
      </c>
      <c r="C71" s="51" t="s">
        <v>76</v>
      </c>
      <c r="D71" s="50" t="s">
        <v>63</v>
      </c>
    </row>
    <row r="72" spans="1:4" x14ac:dyDescent="0.4">
      <c r="A72" s="77"/>
      <c r="B72" s="53" t="s">
        <v>75</v>
      </c>
      <c r="C72" s="51" t="s">
        <v>74</v>
      </c>
      <c r="D72" s="50" t="s">
        <v>63</v>
      </c>
    </row>
    <row r="73" spans="1:4" x14ac:dyDescent="0.4">
      <c r="A73" s="77"/>
      <c r="B73" s="53" t="s">
        <v>73</v>
      </c>
      <c r="C73" s="51" t="s">
        <v>72</v>
      </c>
      <c r="D73" s="50" t="s">
        <v>63</v>
      </c>
    </row>
    <row r="74" spans="1:4" x14ac:dyDescent="0.4">
      <c r="A74" s="77"/>
      <c r="B74" s="53" t="s">
        <v>71</v>
      </c>
      <c r="C74" s="51" t="s">
        <v>70</v>
      </c>
      <c r="D74" s="50" t="s">
        <v>55</v>
      </c>
    </row>
    <row r="75" spans="1:4" x14ac:dyDescent="0.4">
      <c r="A75" s="77"/>
      <c r="B75" s="53" t="s">
        <v>69</v>
      </c>
      <c r="C75" s="51" t="s">
        <v>68</v>
      </c>
      <c r="D75" s="50" t="s">
        <v>63</v>
      </c>
    </row>
    <row r="76" spans="1:4" x14ac:dyDescent="0.4">
      <c r="A76" s="77"/>
      <c r="B76" s="53" t="s">
        <v>67</v>
      </c>
      <c r="C76" s="51" t="s">
        <v>66</v>
      </c>
      <c r="D76" s="50" t="s">
        <v>63</v>
      </c>
    </row>
    <row r="77" spans="1:4" x14ac:dyDescent="0.4">
      <c r="A77" s="78"/>
      <c r="B77" s="53" t="s">
        <v>65</v>
      </c>
      <c r="C77" s="51" t="s">
        <v>64</v>
      </c>
      <c r="D77" s="50" t="s">
        <v>63</v>
      </c>
    </row>
    <row r="78" spans="1:4" x14ac:dyDescent="0.4">
      <c r="A78" s="41" t="s">
        <v>30</v>
      </c>
      <c r="B78" s="53" t="s">
        <v>62</v>
      </c>
      <c r="C78" s="51" t="s">
        <v>61</v>
      </c>
      <c r="D78" s="50" t="s">
        <v>58</v>
      </c>
    </row>
    <row r="79" spans="1:4" x14ac:dyDescent="0.4">
      <c r="A79" s="76" t="s">
        <v>31</v>
      </c>
      <c r="B79" s="53" t="s">
        <v>60</v>
      </c>
      <c r="C79" s="51" t="s">
        <v>59</v>
      </c>
      <c r="D79" s="50" t="s">
        <v>58</v>
      </c>
    </row>
    <row r="80" spans="1:4" x14ac:dyDescent="0.4">
      <c r="A80" s="77"/>
      <c r="B80" s="52" t="s">
        <v>57</v>
      </c>
      <c r="C80" s="51" t="s">
        <v>56</v>
      </c>
      <c r="D80" s="50" t="s">
        <v>55</v>
      </c>
    </row>
    <row r="81" spans="1:4" x14ac:dyDescent="0.4">
      <c r="A81" s="85" t="s">
        <v>54</v>
      </c>
      <c r="B81" s="90" t="s">
        <v>53</v>
      </c>
      <c r="C81" s="91"/>
      <c r="D81" s="49"/>
    </row>
    <row r="82" spans="1:4" x14ac:dyDescent="0.4">
      <c r="A82" s="86"/>
      <c r="B82" s="92" t="s">
        <v>52</v>
      </c>
      <c r="C82" s="93"/>
      <c r="D82" s="48"/>
    </row>
    <row r="83" spans="1:4" x14ac:dyDescent="0.4">
      <c r="A83" s="87"/>
      <c r="B83" s="83" t="s">
        <v>51</v>
      </c>
      <c r="C83" s="84"/>
      <c r="D83" s="48"/>
    </row>
    <row r="84" spans="1:4" x14ac:dyDescent="0.4">
      <c r="A84" s="47" t="s">
        <v>50</v>
      </c>
      <c r="B84" s="88"/>
      <c r="C84" s="89"/>
      <c r="D84" s="46"/>
    </row>
  </sheetData>
  <mergeCells count="9">
    <mergeCell ref="B83:C83"/>
    <mergeCell ref="A81:A83"/>
    <mergeCell ref="B84:C84"/>
    <mergeCell ref="A9:A23"/>
    <mergeCell ref="A79:A80"/>
    <mergeCell ref="A43:A77"/>
    <mergeCell ref="A24:A42"/>
    <mergeCell ref="B81:C81"/>
    <mergeCell ref="B82:C8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표지</vt:lpstr>
      <vt:lpstr>2. 진단결과 통계</vt:lpstr>
      <vt:lpstr>3. 영역별 보안지수</vt:lpstr>
      <vt:lpstr>4. 진단결과 요약</vt:lpstr>
      <vt:lpstr>'2. 진단결과 통계'!Print_Area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2024-04-26T08:25:04Z</dcterms:created>
  <dcterms:modified xsi:type="dcterms:W3CDTF">2024-04-27T18:24:47Z</dcterms:modified>
</cp:coreProperties>
</file>