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hlimana\Desktop\Load profiles\"/>
    </mc:Choice>
  </mc:AlternateContent>
  <xr:revisionPtr revIDLastSave="0" documentId="13_ncr:1_{E98F39D1-F4E1-4502-9069-A4FD8798841A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Bilans el. FBiH 2019" sheetId="2" r:id="rId1"/>
    <sheet name="Bilans el. energije RS 2020" sheetId="12" r:id="rId2"/>
    <sheet name="Bilans topl.en 2019 FBIH" sheetId="3" r:id="rId3"/>
    <sheet name="Bilans topl en, RS 2020" sheetId="10" r:id="rId4"/>
    <sheet name="Potrošnja goriva FBIH" sheetId="6" r:id="rId5"/>
    <sheet name="Ugalj FBiH 2019" sheetId="4" r:id="rId6"/>
    <sheet name="Bilans uglja RS 2020" sheetId="11" r:id="rId7"/>
    <sheet name="Prirodni gas FBIH 2019" sheetId="5" r:id="rId8"/>
    <sheet name="Bilans gasa RS 2020" sheetId="14" r:id="rId9"/>
    <sheet name="Bilans biogasa 2020 RS" sheetId="13" r:id="rId10"/>
    <sheet name="Naftni derivati 2019 FBIH" sheetId="7" r:id="rId11"/>
    <sheet name="data" sheetId="8" r:id="rId12"/>
    <sheet name="data (2)" sheetId="9" r:id="rId13"/>
  </sheets>
  <definedNames>
    <definedName name="_xlnm.Print_Area" localSheetId="9">'Bilans biogasa 2020 RS'!$A$1:$L$14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1" l="1"/>
  <c r="J19" i="11" l="1"/>
  <c r="J20" i="11" s="1"/>
  <c r="J22" i="11" s="1"/>
  <c r="J25" i="11" s="1"/>
  <c r="J12" i="6"/>
  <c r="J11" i="6"/>
  <c r="J10" i="6"/>
  <c r="J9" i="6"/>
  <c r="J8" i="6"/>
  <c r="J7" i="6"/>
  <c r="C21" i="7"/>
  <c r="C20" i="7"/>
  <c r="C16" i="7"/>
  <c r="C17" i="7"/>
  <c r="C15" i="7"/>
  <c r="C10" i="7"/>
  <c r="C9" i="7"/>
  <c r="C8" i="7"/>
  <c r="C7" i="7"/>
  <c r="C6" i="7"/>
  <c r="C5" i="7"/>
  <c r="C33" i="4"/>
  <c r="C32" i="4"/>
  <c r="C18" i="4"/>
  <c r="C17" i="4"/>
  <c r="C16" i="4"/>
  <c r="C15" i="4"/>
  <c r="C12" i="4"/>
  <c r="C13" i="4"/>
  <c r="C14" i="4"/>
  <c r="C11" i="4"/>
  <c r="C10" i="4"/>
  <c r="C9" i="4"/>
  <c r="C8" i="4"/>
  <c r="C7" i="4"/>
  <c r="C6" i="4"/>
  <c r="C5" i="4"/>
  <c r="C4" i="4"/>
  <c r="C3" i="4"/>
  <c r="B23" i="2"/>
  <c r="B7" i="2"/>
</calcChain>
</file>

<file path=xl/sharedStrings.xml><?xml version="1.0" encoding="utf-8"?>
<sst xmlns="http://schemas.openxmlformats.org/spreadsheetml/2006/main" count="2410" uniqueCount="407">
  <si>
    <t>Tabela 14-1. BILANS ELEKTRIČNE ENERGIJE (GWh)</t>
  </si>
  <si>
    <t>2019</t>
  </si>
  <si>
    <t>Bruto proizvodnja: Ukupno</t>
  </si>
  <si>
    <t>Bruto proizvodnja: Hidroelektrane</t>
  </si>
  <si>
    <t>Bruto proizvodnja: Termoelektrane</t>
  </si>
  <si>
    <t>Bruto proizvodnja: Industrijske energane</t>
  </si>
  <si>
    <t>Bruto proizvodnja: Solarna energija</t>
  </si>
  <si>
    <t>Bruto proizvodnja: Vjetroenergija</t>
  </si>
  <si>
    <t>Sopstvena potrošnja</t>
  </si>
  <si>
    <t>Neto proizvodnja: Ukupno</t>
  </si>
  <si>
    <t>Neto proizvodnja: Hidroelektrane</t>
  </si>
  <si>
    <t>Neto proizvodnja:Termoelektrane</t>
  </si>
  <si>
    <t>Neto proizvodnja: Industrijske energane</t>
  </si>
  <si>
    <t>Neto proizvodnja: Solarna energija</t>
  </si>
  <si>
    <t>Neto proizvodnja:Vjetroenergija</t>
  </si>
  <si>
    <t>Gubici pri distribuciji</t>
  </si>
  <si>
    <t>Potrošnja u energetskom sektoru</t>
  </si>
  <si>
    <t>Finalna potrošnja</t>
  </si>
  <si>
    <t>Industrijski sektor</t>
  </si>
  <si>
    <t>Građevinarstvo</t>
  </si>
  <si>
    <t>Prijevoz</t>
  </si>
  <si>
    <t>Poljoprivreda</t>
  </si>
  <si>
    <t>Domaćinstva/Kućanstva</t>
  </si>
  <si>
    <t>Ostali sektori</t>
  </si>
  <si>
    <t>1) Metodologije se nalaze na web stranici: http://fzs.ba/index.php/klasifikacije-i-metodologije/english-metodologije/energetika/</t>
  </si>
  <si>
    <t>2) Metapodaci se nalaze na web stranici: http://fzs.ba/index.php/metapodaci/energetika/</t>
  </si>
  <si>
    <t>Izvor:</t>
  </si>
  <si>
    <t>Federalni zavod za statistiku</t>
  </si>
  <si>
    <t>Kontakt:</t>
  </si>
  <si>
    <t xml:space="preserve">Odsjek za statistiku industrije, građevinarstva i energije </t>
  </si>
  <si>
    <t xml:space="preserve">   Nasiha Jahić +387 33 206 451, nasiha.jahic@fzs.ba </t>
  </si>
  <si>
    <t xml:space="preserve">   Nusreta Imamović +387 33 200 124, nusreta.imamovic@fzs.ba</t>
  </si>
  <si>
    <t>Copyright</t>
  </si>
  <si>
    <t>Jedinice:</t>
  </si>
  <si>
    <t>Broj</t>
  </si>
  <si>
    <t>Referentni period:</t>
  </si>
  <si>
    <t>2013, 2014, 2015, 2016, 2017, 2018, 2019</t>
  </si>
  <si>
    <t>Interna referentna šifra:</t>
  </si>
  <si>
    <t>ENERGETIKA</t>
  </si>
  <si>
    <t>Tabela 14-2. BILANS TOPLOTNE ENERGIJE (TJ)</t>
  </si>
  <si>
    <t>Proizvodnja energije transformacijom: Ukupno</t>
  </si>
  <si>
    <t>Proizvodnja energije transformacijom: Toplane</t>
  </si>
  <si>
    <t>Proizvodnja energije transformacijom: Termoelektrane</t>
  </si>
  <si>
    <t>Proizvodnja energije transformacijom: Industrijske energane</t>
  </si>
  <si>
    <t>Sopstvena potrošnja u energetskom sektoru</t>
  </si>
  <si>
    <t>Finalna potrošnja: Ukupno</t>
  </si>
  <si>
    <t>Finalna potrošnja: Prerađivačka industrija</t>
  </si>
  <si>
    <t>Finalna potrošnja: Domaćinstva/Kućanstva</t>
  </si>
  <si>
    <t>Finalna potrošnja: Ostali sektori</t>
  </si>
  <si>
    <t>Tabela 14-3. BILANS UGLJENA (tona)</t>
  </si>
  <si>
    <t>Mrki ugalj</t>
  </si>
  <si>
    <t>Proizvodnja</t>
  </si>
  <si>
    <t>Uvoz</t>
  </si>
  <si>
    <t>Izvoz</t>
  </si>
  <si>
    <t>Primljeno u Federaciju BiH</t>
  </si>
  <si>
    <t>Isporučeno iz Federacije BiH</t>
  </si>
  <si>
    <t>Saldo zaliha</t>
  </si>
  <si>
    <t>..</t>
  </si>
  <si>
    <t>Potrošnja u energetskom sektoru: Ukupno</t>
  </si>
  <si>
    <t>Potrošnja u energetskom sektoru:Termoelektrane</t>
  </si>
  <si>
    <t>Potrošnja u energetskom sektoru:Toplane</t>
  </si>
  <si>
    <t>Potrošnja u energetskom sektoru: Industrijske energane</t>
  </si>
  <si>
    <t>Potrošnja u energetskom sektoru: Rudnici uglja</t>
  </si>
  <si>
    <t>Potrošnja u energetskom sektoru: Koksare</t>
  </si>
  <si>
    <t>...</t>
  </si>
  <si>
    <t>Potrošnja u energetskom sektoru: Visoke peći</t>
  </si>
  <si>
    <t>Domaćinstva</t>
  </si>
  <si>
    <t>Lignit</t>
  </si>
  <si>
    <t>Kameni ugalj i antracit</t>
  </si>
  <si>
    <t>Koks</t>
  </si>
  <si>
    <t>2016, 2017, 2018, 2019</t>
  </si>
  <si>
    <t>Tabela 14-4. BILANS PRIRODNOG PLINA (1000 Sm3)</t>
  </si>
  <si>
    <t xml:space="preserve">  Energetski sektor: Ukupno</t>
  </si>
  <si>
    <t xml:space="preserve">      Energetski sektor: Toplane</t>
  </si>
  <si>
    <t xml:space="preserve">      Energetski sektor: Industrijske energane</t>
  </si>
  <si>
    <t>Finalna potrošnja: Industrijski sektor, ukupno</t>
  </si>
  <si>
    <t>Finalna potrošnja: Građevinarstvo</t>
  </si>
  <si>
    <t>Finalna potrošnja: Prijevoz</t>
  </si>
  <si>
    <t>Finalna potrošnja: Domaćinstva</t>
  </si>
  <si>
    <t>Tabela 14-5. POTROŠNJA GORIVA U ENERGETSKIM SEKTORIMA</t>
  </si>
  <si>
    <t>Toplane: Mrki ugalj, t</t>
  </si>
  <si>
    <t>Toplane: Lignit, t</t>
  </si>
  <si>
    <t>Toplane: Drvni i biljni otpad, t</t>
  </si>
  <si>
    <t xml:space="preserve">   Toplane:  Loživo ulje, sumpor_1%, t</t>
  </si>
  <si>
    <t>Toplane: Loživo ulje, ekstra lako, t</t>
  </si>
  <si>
    <t>Toplane: Prirodni plin/gas, 000Sm3</t>
  </si>
  <si>
    <t>Toplane: Ogrijevno drvo, spm</t>
  </si>
  <si>
    <t>Toplane: Pelet</t>
  </si>
  <si>
    <t>Termoelektrane: Mrki ugalj, 000 t</t>
  </si>
  <si>
    <t>Termoelektrane: Lignit, 000 t</t>
  </si>
  <si>
    <t>Termoelektrane: Loživo ulje, ekstra lako, t</t>
  </si>
  <si>
    <t>Termoelektrane: Loživo ulje, sumpor_1%, t</t>
  </si>
  <si>
    <t>Industrijske energane: Mrki ugalj, 000 t</t>
  </si>
  <si>
    <t>Industrijske energane: Lignit, 000 t</t>
  </si>
  <si>
    <t>Industrijske energane: Loživo ulje, sumpor &lt; 1%, t</t>
  </si>
  <si>
    <t>Industrijske energane: Loživo ulje, sumpor_1%, t</t>
  </si>
  <si>
    <t>Industrijske energane: Prirodni plin/gas,  000Sm3</t>
  </si>
  <si>
    <t>Koksare: Koksni ugalj, 000 t</t>
  </si>
  <si>
    <t>Koksare: Koksni i VP plin, 000 Sm3</t>
  </si>
  <si>
    <t>Tabela 14-6. BILANS NAFTNIH DERIVATA (tona)</t>
  </si>
  <si>
    <t>Tečni naftni plin (TNP)</t>
  </si>
  <si>
    <t>Potrošnja u građevinarstvu</t>
  </si>
  <si>
    <t>Bezolovni motorni benzin</t>
  </si>
  <si>
    <t>Dizel i lož ulje</t>
  </si>
  <si>
    <t>Maziva, parafini i vazelini</t>
  </si>
  <si>
    <t>Bitumen</t>
  </si>
  <si>
    <t>2015, 2016, 2017, 2018, 2019</t>
  </si>
  <si>
    <t>Vremenski period</t>
  </si>
  <si>
    <t>Područje</t>
  </si>
  <si>
    <t>Indikator</t>
  </si>
  <si>
    <t>Vrijednost</t>
  </si>
  <si>
    <t>Jedinica</t>
  </si>
  <si>
    <t>Podgrupa</t>
  </si>
  <si>
    <t>Република Српска</t>
  </si>
  <si>
    <t>Годишњи подаци статистике енергетике, количине</t>
  </si>
  <si>
    <t>7782</t>
  </si>
  <si>
    <t>GWh</t>
  </si>
  <si>
    <t>Електрична енергија, GWh</t>
  </si>
  <si>
    <t xml:space="preserve">               Производња</t>
  </si>
  <si>
    <t>527</t>
  </si>
  <si>
    <t xml:space="preserve">              Увоз (увоз + набавка из ФБиХ и БД)</t>
  </si>
  <si>
    <t>3656</t>
  </si>
  <si>
    <t xml:space="preserve">             Извоз (извоз + испорука у ФБиХ и БД)</t>
  </si>
  <si>
    <t>-</t>
  </si>
  <si>
    <t xml:space="preserve">            Салдо залиха</t>
  </si>
  <si>
    <t xml:space="preserve">           Утрошак за производњу енергије</t>
  </si>
  <si>
    <t>576</t>
  </si>
  <si>
    <t xml:space="preserve">          Сопствена потрошња у енергетском сектору</t>
  </si>
  <si>
    <t>390</t>
  </si>
  <si>
    <t xml:space="preserve">         Губици</t>
  </si>
  <si>
    <t>3687</t>
  </si>
  <si>
    <t xml:space="preserve">        Финална потрошња</t>
  </si>
  <si>
    <t xml:space="preserve">       Финална потрошња за неенергетске сврхе</t>
  </si>
  <si>
    <t xml:space="preserve">      Финална потрошња за енергетске сврхе</t>
  </si>
  <si>
    <t>983</t>
  </si>
  <si>
    <t xml:space="preserve">     Финална потрошња - индустрија</t>
  </si>
  <si>
    <t>28</t>
  </si>
  <si>
    <t xml:space="preserve">    Финална потрошња - грађевинарство</t>
  </si>
  <si>
    <t>19</t>
  </si>
  <si>
    <t xml:space="preserve">   Финална потрошња - саобраћај</t>
  </si>
  <si>
    <t>1772</t>
  </si>
  <si>
    <t xml:space="preserve">  Финална потрошња - домаћинства</t>
  </si>
  <si>
    <t>39</t>
  </si>
  <si>
    <t xml:space="preserve"> Финална потрошња - пољопривреда</t>
  </si>
  <si>
    <t>846</t>
  </si>
  <si>
    <t>Финална потрошња - остали потрошачи</t>
  </si>
  <si>
    <t>1517</t>
  </si>
  <si>
    <t>ТЈ</t>
  </si>
  <si>
    <t>Топлотна енергија, TJ</t>
  </si>
  <si>
    <t>2</t>
  </si>
  <si>
    <t>120</t>
  </si>
  <si>
    <t>1395</t>
  </si>
  <si>
    <t>8</t>
  </si>
  <si>
    <t>1097</t>
  </si>
  <si>
    <t>308</t>
  </si>
  <si>
    <t>6819156</t>
  </si>
  <si>
    <t>t</t>
  </si>
  <si>
    <t>Угаљ, t</t>
  </si>
  <si>
    <t>259963</t>
  </si>
  <si>
    <t>408321</t>
  </si>
  <si>
    <t>54130</t>
  </si>
  <si>
    <t>6371244</t>
  </si>
  <si>
    <t>353684</t>
  </si>
  <si>
    <t>21660</t>
  </si>
  <si>
    <t>332024</t>
  </si>
  <si>
    <t>225398</t>
  </si>
  <si>
    <t>192</t>
  </si>
  <si>
    <t>65147</t>
  </si>
  <si>
    <t>701</t>
  </si>
  <si>
    <t>40586</t>
  </si>
  <si>
    <t>Сирова нафта и улазне сировине, t</t>
  </si>
  <si>
    <t>5844</t>
  </si>
  <si>
    <t>77053</t>
  </si>
  <si>
    <t>82897</t>
  </si>
  <si>
    <t>75353</t>
  </si>
  <si>
    <t>Деривати нафте, t</t>
  </si>
  <si>
    <t>632672</t>
  </si>
  <si>
    <t>304402</t>
  </si>
  <si>
    <t>32319</t>
  </si>
  <si>
    <t>5914</t>
  </si>
  <si>
    <t>33901</t>
  </si>
  <si>
    <t>396127</t>
  </si>
  <si>
    <t>18644</t>
  </si>
  <si>
    <t>377483</t>
  </si>
  <si>
    <t>33902</t>
  </si>
  <si>
    <t>9827</t>
  </si>
  <si>
    <t>307615</t>
  </si>
  <si>
    <t>5665</t>
  </si>
  <si>
    <t>12829</t>
  </si>
  <si>
    <t>7645</t>
  </si>
  <si>
    <t>Годишњи подаци статистике енергетике, TJ</t>
  </si>
  <si>
    <t>28015</t>
  </si>
  <si>
    <t>Електрична енергија</t>
  </si>
  <si>
    <t>1897</t>
  </si>
  <si>
    <t>13162</t>
  </si>
  <si>
    <t>2074</t>
  </si>
  <si>
    <t>1404</t>
  </si>
  <si>
    <t>13273</t>
  </si>
  <si>
    <t>3539</t>
  </si>
  <si>
    <t>101</t>
  </si>
  <si>
    <t>68</t>
  </si>
  <si>
    <t>6379</t>
  </si>
  <si>
    <t>140</t>
  </si>
  <si>
    <t>3046</t>
  </si>
  <si>
    <t>Топлотна енергија</t>
  </si>
  <si>
    <t>Природни гас</t>
  </si>
  <si>
    <t>2037</t>
  </si>
  <si>
    <t>206</t>
  </si>
  <si>
    <t>57</t>
  </si>
  <si>
    <t>1773</t>
  </si>
  <si>
    <t>1625</t>
  </si>
  <si>
    <t>7</t>
  </si>
  <si>
    <t>82</t>
  </si>
  <si>
    <t>58</t>
  </si>
  <si>
    <t>63934</t>
  </si>
  <si>
    <t>Угаљ</t>
  </si>
  <si>
    <t>4448</t>
  </si>
  <si>
    <t>4387</t>
  </si>
  <si>
    <t>217</t>
  </si>
  <si>
    <t>58948</t>
  </si>
  <si>
    <t>5264</t>
  </si>
  <si>
    <t>498</t>
  </si>
  <si>
    <t>4766</t>
  </si>
  <si>
    <t>3671</t>
  </si>
  <si>
    <t>651</t>
  </si>
  <si>
    <t>435</t>
  </si>
  <si>
    <t>Сирова нафта и улазне сировине</t>
  </si>
  <si>
    <t>236</t>
  </si>
  <si>
    <t>3284</t>
  </si>
  <si>
    <t>3521</t>
  </si>
  <si>
    <t>3146</t>
  </si>
  <si>
    <t>Деривати нафте</t>
  </si>
  <si>
    <t>27129</t>
  </si>
  <si>
    <t>12994</t>
  </si>
  <si>
    <t>1391</t>
  </si>
  <si>
    <t>238</t>
  </si>
  <si>
    <t>1424</t>
  </si>
  <si>
    <t>17010</t>
  </si>
  <si>
    <t>750</t>
  </si>
  <si>
    <t>16261</t>
  </si>
  <si>
    <t>1412</t>
  </si>
  <si>
    <t>420</t>
  </si>
  <si>
    <t>13299</t>
  </si>
  <si>
    <t>251</t>
  </si>
  <si>
    <t>553</t>
  </si>
  <si>
    <t>326</t>
  </si>
  <si>
    <t>76</t>
  </si>
  <si>
    <t>Биогас</t>
  </si>
  <si>
    <r>
      <t xml:space="preserve"> 20. X 2021. Број/No. </t>
    </r>
    <r>
      <rPr>
        <b/>
        <sz val="10"/>
        <color theme="3"/>
        <rFont val="Arial Narrow"/>
        <family val="2"/>
      </rPr>
      <t>317/21</t>
    </r>
  </si>
  <si>
    <t xml:space="preserve">1. БИЛАНС ТОПЛОТНЕ ЕНЕРГИЈЕ </t>
  </si>
  <si>
    <t xml:space="preserve">    BALANCE OF HEAT</t>
  </si>
  <si>
    <t xml:space="preserve">              TJ</t>
  </si>
  <si>
    <t>Укупна бруто производња</t>
  </si>
  <si>
    <t>Total gross production</t>
  </si>
  <si>
    <t>Топлане</t>
  </si>
  <si>
    <t>District heating plants</t>
  </si>
  <si>
    <t>Термоелектране-топлане (ТЕ-ТО)</t>
  </si>
  <si>
    <t>CHP plants</t>
  </si>
  <si>
    <t>Термоелектране</t>
  </si>
  <si>
    <t>Thermal power plants</t>
  </si>
  <si>
    <t>Сопствена потрошња у енергетском сектору</t>
  </si>
  <si>
    <t>Consumption of the energy branch</t>
  </si>
  <si>
    <t>Хидроелектране</t>
  </si>
  <si>
    <t>Hydro power plants</t>
  </si>
  <si>
    <t>Рудници угља</t>
  </si>
  <si>
    <t>Coal mines</t>
  </si>
  <si>
    <t>Рафинерије</t>
  </si>
  <si>
    <t>Refineries</t>
  </si>
  <si>
    <t>Губици при преносу и дистрибуцији</t>
  </si>
  <si>
    <t xml:space="preserve">Transmission and distribution losses </t>
  </si>
  <si>
    <t>Енергија расположива за финалну потрошњу</t>
  </si>
  <si>
    <t>Energy available for final consumption</t>
  </si>
  <si>
    <t xml:space="preserve">Финална потрошња </t>
  </si>
  <si>
    <t>Final consumption</t>
  </si>
  <si>
    <t>Индустрија</t>
  </si>
  <si>
    <t>Industry</t>
  </si>
  <si>
    <t xml:space="preserve">  Гвожђе и челик</t>
  </si>
  <si>
    <t>Iron and steel</t>
  </si>
  <si>
    <t xml:space="preserve">  Хемијска индустрија</t>
  </si>
  <si>
    <t>Chemical industry</t>
  </si>
  <si>
    <t xml:space="preserve">  Обојени метали</t>
  </si>
  <si>
    <t>Non-ferrous metals</t>
  </si>
  <si>
    <t xml:space="preserve">  Неметални минерали</t>
  </si>
  <si>
    <t>Nonmetallic  minerals</t>
  </si>
  <si>
    <t xml:space="preserve">  Tранспортна средства</t>
  </si>
  <si>
    <t>Transport equipment</t>
  </si>
  <si>
    <t xml:space="preserve">  Машине</t>
  </si>
  <si>
    <t>Machinery</t>
  </si>
  <si>
    <t xml:space="preserve">  Руде и камен</t>
  </si>
  <si>
    <t>Mining and quarrying</t>
  </si>
  <si>
    <t xml:space="preserve">  Храна, пиће и дуван</t>
  </si>
  <si>
    <t>Food, drink and tobacco</t>
  </si>
  <si>
    <t xml:space="preserve">  Целулоза, папир и штампање</t>
  </si>
  <si>
    <t>Paper, pulp and printing</t>
  </si>
  <si>
    <t xml:space="preserve">  Дрво и производи од дрвета</t>
  </si>
  <si>
    <t>Wood and wood products</t>
  </si>
  <si>
    <t xml:space="preserve">  Текстил и кожа</t>
  </si>
  <si>
    <t>Textiles and leather</t>
  </si>
  <si>
    <t xml:space="preserve">  Остало</t>
  </si>
  <si>
    <t>Other</t>
  </si>
  <si>
    <t>Грађевинарство</t>
  </si>
  <si>
    <t>Construction</t>
  </si>
  <si>
    <t>Саобраћај</t>
  </si>
  <si>
    <t>Transport</t>
  </si>
  <si>
    <t>Домаћинства</t>
  </si>
  <si>
    <t>Households</t>
  </si>
  <si>
    <t>Пољопривреда</t>
  </si>
  <si>
    <t>Agriculture</t>
  </si>
  <si>
    <t>Остали потрошачи</t>
  </si>
  <si>
    <t xml:space="preserve"> из:    Мазут</t>
  </si>
  <si>
    <t xml:space="preserve">from:     Fuel oil </t>
  </si>
  <si>
    <t xml:space="preserve">          Угаљ</t>
  </si>
  <si>
    <t xml:space="preserve">             Coal                                  </t>
  </si>
  <si>
    <t xml:space="preserve">          Биомаса</t>
  </si>
  <si>
    <t xml:space="preserve">             Biomass</t>
  </si>
  <si>
    <t xml:space="preserve">          Природни гас</t>
  </si>
  <si>
    <t xml:space="preserve">             Natural gas</t>
  </si>
  <si>
    <t>ЗНАКОВИ/SYMBOLS</t>
  </si>
  <si>
    <t>- нема појаве/ no occurance</t>
  </si>
  <si>
    <r>
      <t xml:space="preserve"> 20. X 2021. Број/No. </t>
    </r>
    <r>
      <rPr>
        <b/>
        <sz val="10"/>
        <color theme="3"/>
        <rFont val="Arial Narrow"/>
        <family val="2"/>
      </rPr>
      <t>318/21</t>
    </r>
  </si>
  <si>
    <t xml:space="preserve">1. БИЛАНС УГЉА </t>
  </si>
  <si>
    <t xml:space="preserve">    BALANCE OF COAL</t>
  </si>
  <si>
    <t>Укупна  производња</t>
  </si>
  <si>
    <t>Gross production</t>
  </si>
  <si>
    <t>Примљено у Републику Српску</t>
  </si>
  <si>
    <t>Received by Republika Srpska</t>
  </si>
  <si>
    <t>Испоручено из Републике Српске</t>
  </si>
  <si>
    <t>Delivered by Republika Srpska</t>
  </si>
  <si>
    <t>Салдо залиха</t>
  </si>
  <si>
    <t>Stock changes</t>
  </si>
  <si>
    <t>Бруто домаћа потрошња</t>
  </si>
  <si>
    <t>Gross inland consumption</t>
  </si>
  <si>
    <t>Утрошак за производњу енергије</t>
  </si>
  <si>
    <t>Transformation input</t>
  </si>
  <si>
    <t>Индустријске енергане</t>
  </si>
  <si>
    <t>Autoproducers</t>
  </si>
  <si>
    <t>Финална потрошња за енергетске сврхе</t>
  </si>
  <si>
    <r>
      <t>305310</t>
    </r>
    <r>
      <rPr>
        <vertAlign val="superscript"/>
        <sz val="8"/>
        <rFont val="Arial Narrow"/>
        <family val="2"/>
      </rPr>
      <t>1)</t>
    </r>
  </si>
  <si>
    <r>
      <t>353684</t>
    </r>
    <r>
      <rPr>
        <vertAlign val="superscript"/>
        <sz val="8"/>
        <rFont val="Arial Narrow"/>
        <family val="2"/>
      </rPr>
      <t>1)</t>
    </r>
  </si>
  <si>
    <t>Final energy consumption</t>
  </si>
  <si>
    <r>
      <t>196059</t>
    </r>
    <r>
      <rPr>
        <vertAlign val="superscript"/>
        <sz val="8"/>
        <rFont val="Arial Narrow"/>
        <family val="2"/>
      </rPr>
      <t>1)</t>
    </r>
  </si>
  <si>
    <r>
      <t>247058</t>
    </r>
    <r>
      <rPr>
        <vertAlign val="superscript"/>
        <sz val="8"/>
        <rFont val="Arial Narrow"/>
        <family val="2"/>
      </rPr>
      <t>1)</t>
    </r>
  </si>
  <si>
    <t>Гвожђе и челик</t>
  </si>
  <si>
    <r>
      <t>14363</t>
    </r>
    <r>
      <rPr>
        <vertAlign val="superscript"/>
        <sz val="8"/>
        <rFont val="Arial Narrow"/>
        <family val="2"/>
      </rPr>
      <t>1)</t>
    </r>
  </si>
  <si>
    <r>
      <t>21660</t>
    </r>
    <r>
      <rPr>
        <vertAlign val="superscript"/>
        <sz val="8"/>
        <rFont val="Arial Narrow"/>
        <family val="2"/>
      </rPr>
      <t>1)</t>
    </r>
  </si>
  <si>
    <t>Хемијска индустрија</t>
  </si>
  <si>
    <t>Обојени метали</t>
  </si>
  <si>
    <t>Неметални минерали</t>
  </si>
  <si>
    <t>Nonmetallic minerals</t>
  </si>
  <si>
    <t>Tранспортна средства</t>
  </si>
  <si>
    <t>Машине</t>
  </si>
  <si>
    <t>Руде и камен</t>
  </si>
  <si>
    <t>Храна, пиће и дуван</t>
  </si>
  <si>
    <t>Целулоза, папир и штампање</t>
  </si>
  <si>
    <t>Дрво и производи од дрвета</t>
  </si>
  <si>
    <t>Текстил и кожа</t>
  </si>
  <si>
    <t>Остало</t>
  </si>
  <si>
    <r>
      <rPr>
        <vertAlign val="superscript"/>
        <sz val="8"/>
        <rFont val="Arial Narrow"/>
        <family val="2"/>
      </rPr>
      <t>1)</t>
    </r>
    <r>
      <rPr>
        <sz val="8"/>
        <rFont val="Arial Narrow"/>
        <family val="2"/>
        <charset val="238"/>
      </rPr>
      <t xml:space="preserve"> Исправљено у складу са међународним препорукама за енергетску статистику (IRES).</t>
    </r>
    <r>
      <rPr>
        <i/>
        <sz val="8"/>
        <rFont val="Arial Narrow"/>
        <family val="2"/>
      </rPr>
      <t>/Corrected in accordance with the International Recommendations for Energy Statistics (IRES).</t>
    </r>
  </si>
  <si>
    <r>
      <t xml:space="preserve"> 20. X 2021. Број/No. </t>
    </r>
    <r>
      <rPr>
        <b/>
        <sz val="10"/>
        <color theme="3"/>
        <rFont val="Arial Narrow"/>
        <family val="2"/>
      </rPr>
      <t>319/21</t>
    </r>
  </si>
  <si>
    <t xml:space="preserve">1. БИЛАНС ЕЛЕКТРИЧНЕ ЕНЕРГИЈЕ </t>
  </si>
  <si>
    <t xml:space="preserve">    BALANCE OF ELECTRICITY</t>
  </si>
  <si>
    <t xml:space="preserve"> GWh</t>
  </si>
  <si>
    <t>Остала производња</t>
  </si>
  <si>
    <t>Other production</t>
  </si>
  <si>
    <t>Укупна нето производња</t>
  </si>
  <si>
    <t>Total net production</t>
  </si>
  <si>
    <t>Остали</t>
  </si>
  <si>
    <r>
      <t>Губици при преносу и дистрибуцији</t>
    </r>
    <r>
      <rPr>
        <vertAlign val="superscript"/>
        <sz val="8"/>
        <rFont val="Arial Narrow"/>
        <family val="2"/>
      </rPr>
      <t>1)</t>
    </r>
  </si>
  <si>
    <r>
      <t>Transmission and distribution losses</t>
    </r>
    <r>
      <rPr>
        <i/>
        <vertAlign val="superscript"/>
        <sz val="8"/>
        <rFont val="Arial Narrow"/>
        <family val="2"/>
      </rPr>
      <t>1)</t>
    </r>
  </si>
  <si>
    <r>
      <rPr>
        <vertAlign val="superscript"/>
        <sz val="8"/>
        <rFont val="Arial Narrow"/>
        <family val="2"/>
      </rPr>
      <t xml:space="preserve">1) </t>
    </r>
    <r>
      <rPr>
        <sz val="8"/>
        <rFont val="Arial Narrow"/>
        <family val="2"/>
        <charset val="238"/>
      </rPr>
      <t>Приказани су само дистрибутивни губици/О</t>
    </r>
    <r>
      <rPr>
        <i/>
        <sz val="8"/>
        <rFont val="Arial Narrow"/>
        <family val="2"/>
      </rPr>
      <t>nly distribution losses are presented</t>
    </r>
  </si>
  <si>
    <r>
      <t xml:space="preserve"> 20. X 2021. Број/No. </t>
    </r>
    <r>
      <rPr>
        <b/>
        <sz val="10"/>
        <color theme="3"/>
        <rFont val="Arial Narrow"/>
        <family val="2"/>
      </rPr>
      <t>320/20</t>
    </r>
  </si>
  <si>
    <t>1. БИЛАНС БИОГАСА</t>
  </si>
  <si>
    <t xml:space="preserve">    BALANCE OF BIOGAS</t>
  </si>
  <si>
    <r>
      <t xml:space="preserve">                   хиљ. m</t>
    </r>
    <r>
      <rPr>
        <vertAlign val="superscript"/>
        <sz val="8"/>
        <rFont val="Arial Narrow"/>
        <family val="2"/>
        <charset val="238"/>
      </rPr>
      <t>3</t>
    </r>
  </si>
  <si>
    <t>Примарна производња енергије</t>
  </si>
  <si>
    <t>3 143</t>
  </si>
  <si>
    <t xml:space="preserve">4 539 </t>
  </si>
  <si>
    <t>3 547</t>
  </si>
  <si>
    <t>5 455</t>
  </si>
  <si>
    <t>Primary production</t>
  </si>
  <si>
    <t xml:space="preserve">3 143 </t>
  </si>
  <si>
    <t xml:space="preserve">3 547 </t>
  </si>
  <si>
    <t xml:space="preserve">5 455 </t>
  </si>
  <si>
    <t xml:space="preserve">  Индустријске енергане</t>
  </si>
  <si>
    <t xml:space="preserve">  Autoproducers</t>
  </si>
  <si>
    <r>
      <t xml:space="preserve"> 20. X 2021. Број/No. </t>
    </r>
    <r>
      <rPr>
        <b/>
        <sz val="10"/>
        <color theme="3"/>
        <rFont val="Arial Narrow"/>
        <family val="2"/>
      </rPr>
      <t>321/21</t>
    </r>
  </si>
  <si>
    <t xml:space="preserve">1. БИЛАНС ПРИРОДНОГ ГАСА </t>
  </si>
  <si>
    <t xml:space="preserve">    BALANCE OF NATURAL GAS</t>
  </si>
  <si>
    <r>
      <t xml:space="preserve">        хиљ. Sm</t>
    </r>
    <r>
      <rPr>
        <vertAlign val="superscript"/>
        <sz val="8"/>
        <rFont val="Arial Narrow"/>
        <family val="2"/>
      </rPr>
      <t>3</t>
    </r>
    <r>
      <rPr>
        <sz val="8"/>
        <rFont val="Arial Narrow"/>
        <family val="2"/>
      </rPr>
      <t xml:space="preserve"> /</t>
    </r>
    <r>
      <rPr>
        <i/>
        <sz val="8"/>
        <rFont val="Arial Narrow"/>
        <family val="2"/>
      </rPr>
      <t xml:space="preserve"> thous. Sm</t>
    </r>
    <r>
      <rPr>
        <i/>
        <vertAlign val="superscript"/>
        <sz val="8"/>
        <rFont val="Arial Narrow"/>
        <family val="2"/>
      </rPr>
      <t>3</t>
    </r>
  </si>
  <si>
    <t>Transmission and distribution losses</t>
  </si>
  <si>
    <t>ЗНАКОВИ И СКРАЋЕНИЦЕ/SYMBOLS AND ABBREVIATIONS</t>
  </si>
  <si>
    <r>
      <t>Sm</t>
    </r>
    <r>
      <rPr>
        <vertAlign val="superscript"/>
        <sz val="8"/>
        <rFont val="Arial Narrow"/>
        <family val="2"/>
        <charset val="238"/>
      </rPr>
      <t xml:space="preserve">3 </t>
    </r>
    <r>
      <rPr>
        <sz val="8"/>
        <rFont val="Arial Narrow"/>
        <family val="2"/>
        <charset val="238"/>
      </rPr>
      <t xml:space="preserve">стандардни метар кубни гаса/ </t>
    </r>
    <r>
      <rPr>
        <i/>
        <sz val="8"/>
        <rFont val="Arial Narrow"/>
        <family val="2"/>
        <charset val="238"/>
      </rPr>
      <t>Sm</t>
    </r>
    <r>
      <rPr>
        <i/>
        <vertAlign val="superscript"/>
        <sz val="8"/>
        <rFont val="Arial Narrow"/>
        <family val="2"/>
        <charset val="238"/>
      </rPr>
      <t xml:space="preserve">3 </t>
    </r>
    <r>
      <rPr>
        <i/>
        <sz val="8"/>
        <rFont val="Arial Narrow"/>
        <family val="2"/>
        <charset val="238"/>
      </rPr>
      <t>Standard cubic meter of gas</t>
    </r>
  </si>
  <si>
    <t>FBIH</t>
  </si>
  <si>
    <t>RS</t>
  </si>
  <si>
    <t>RS2019</t>
  </si>
  <si>
    <t>Ukupno</t>
  </si>
  <si>
    <t>Bruto proizvodnja: ostalo</t>
  </si>
  <si>
    <t>Neto proizvodnja: ostalo</t>
  </si>
  <si>
    <t>CHP</t>
  </si>
  <si>
    <t>216601)</t>
  </si>
  <si>
    <t>Isporučeno iz  FBiH/RS</t>
  </si>
  <si>
    <t>Gubici</t>
  </si>
  <si>
    <t>tj</t>
  </si>
  <si>
    <t>ton/sm3/...</t>
  </si>
  <si>
    <t>loživo ulje</t>
  </si>
  <si>
    <t>koksni ugalj</t>
  </si>
  <si>
    <t>koksni i vp plin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</si>
</sst>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</font>
    <font>
      <sz val="10"/>
      <name val="Arial"/>
      <charset val="238"/>
    </font>
    <font>
      <b/>
      <sz val="14"/>
      <color indexed="56"/>
      <name val="Arial Narrow"/>
      <family val="2"/>
      <charset val="238"/>
    </font>
    <font>
      <sz val="8"/>
      <color theme="3"/>
      <name val="Arial Narrow"/>
      <family val="2"/>
    </font>
    <font>
      <b/>
      <sz val="10"/>
      <color theme="3"/>
      <name val="Arial Narrow"/>
      <family val="2"/>
    </font>
    <font>
      <sz val="8"/>
      <name val="Arial Narrow"/>
      <family val="2"/>
      <charset val="238"/>
    </font>
    <font>
      <i/>
      <sz val="8"/>
      <name val="Arial Narrow"/>
      <family val="2"/>
      <charset val="238"/>
    </font>
    <font>
      <sz val="10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8"/>
      <name val="Arial Narrow"/>
      <family val="2"/>
    </font>
    <font>
      <sz val="8"/>
      <name val="Arial Narrow"/>
      <family val="2"/>
    </font>
    <font>
      <sz val="10"/>
      <name val="Times New Roman"/>
      <family val="1"/>
    </font>
    <font>
      <sz val="10"/>
      <name val="Arial"/>
      <family val="2"/>
    </font>
    <font>
      <vertAlign val="superscript"/>
      <sz val="8"/>
      <name val="Arial Narrow"/>
      <family val="2"/>
    </font>
    <font>
      <i/>
      <sz val="8"/>
      <name val="Arial Narrow"/>
      <family val="2"/>
    </font>
    <font>
      <i/>
      <vertAlign val="superscript"/>
      <sz val="8"/>
      <name val="Arial Narrow"/>
      <family val="2"/>
    </font>
    <font>
      <sz val="9"/>
      <name val="Arial"/>
      <family val="2"/>
    </font>
    <font>
      <sz val="10"/>
      <name val="Arial Narrow"/>
      <family val="2"/>
    </font>
    <font>
      <b/>
      <sz val="12"/>
      <color indexed="56"/>
      <name val="Arial Narrow"/>
      <family val="2"/>
      <charset val="238"/>
    </font>
    <font>
      <sz val="8"/>
      <color rgb="FF003366"/>
      <name val="Arial Narrow"/>
      <family val="2"/>
    </font>
    <font>
      <vertAlign val="superscript"/>
      <sz val="8"/>
      <name val="Arial Narrow"/>
      <family val="2"/>
      <charset val="238"/>
    </font>
    <font>
      <sz val="8"/>
      <name val="Arial"/>
      <family val="2"/>
    </font>
    <font>
      <b/>
      <sz val="8"/>
      <color indexed="56"/>
      <name val="Arial Narrow"/>
      <family val="2"/>
      <charset val="238"/>
    </font>
    <font>
      <i/>
      <vertAlign val="superscript"/>
      <sz val="8"/>
      <name val="Arial Narrow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 applyNumberFormat="0" applyBorder="0" applyAlignment="0"/>
    <xf numFmtId="0" fontId="3" fillId="0" borderId="0"/>
    <xf numFmtId="0" fontId="4" fillId="0" borderId="0"/>
    <xf numFmtId="0" fontId="5" fillId="0" borderId="0"/>
  </cellStyleXfs>
  <cellXfs count="8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wrapText="1"/>
    </xf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right"/>
    </xf>
    <xf numFmtId="0" fontId="3" fillId="0" borderId="0" xfId="1"/>
    <xf numFmtId="0" fontId="4" fillId="0" borderId="0" xfId="2"/>
    <xf numFmtId="0" fontId="5" fillId="0" borderId="0" xfId="3"/>
    <xf numFmtId="0" fontId="6" fillId="0" borderId="0" xfId="3" applyFont="1" applyAlignment="1">
      <alignment horizontal="right"/>
    </xf>
    <xf numFmtId="0" fontId="7" fillId="0" borderId="0" xfId="3" applyFont="1" applyAlignment="1">
      <alignment horizontal="right"/>
    </xf>
    <xf numFmtId="0" fontId="9" fillId="0" borderId="0" xfId="3" applyFont="1"/>
    <xf numFmtId="0" fontId="10" fillId="0" borderId="0" xfId="3" applyFont="1" applyAlignment="1">
      <alignment vertical="center"/>
    </xf>
    <xf numFmtId="0" fontId="9" fillId="0" borderId="0" xfId="3" applyFont="1" applyAlignment="1">
      <alignment horizontal="right"/>
    </xf>
    <xf numFmtId="0" fontId="9" fillId="3" borderId="1" xfId="3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5" fillId="0" borderId="5" xfId="3" applyBorder="1"/>
    <xf numFmtId="0" fontId="5" fillId="0" borderId="6" xfId="3" applyBorder="1"/>
    <xf numFmtId="0" fontId="5" fillId="0" borderId="7" xfId="3" applyBorder="1"/>
    <xf numFmtId="0" fontId="9" fillId="0" borderId="0" xfId="3" applyFont="1" applyAlignment="1">
      <alignment vertical="center" wrapText="1"/>
    </xf>
    <xf numFmtId="0" fontId="9" fillId="0" borderId="8" xfId="3" applyFont="1" applyBorder="1" applyAlignment="1">
      <alignment horizontal="right" wrapText="1" indent="1"/>
    </xf>
    <xf numFmtId="0" fontId="9" fillId="0" borderId="0" xfId="3" applyFont="1" applyAlignment="1">
      <alignment horizontal="right" wrapText="1" indent="1"/>
    </xf>
    <xf numFmtId="0" fontId="9" fillId="0" borderId="9" xfId="3" applyFont="1" applyBorder="1" applyAlignment="1">
      <alignment horizontal="right" wrapText="1" indent="1"/>
    </xf>
    <xf numFmtId="0" fontId="10" fillId="0" borderId="8" xfId="3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 wrapText="1"/>
    </xf>
    <xf numFmtId="0" fontId="9" fillId="0" borderId="0" xfId="3" applyFont="1" applyAlignment="1">
      <alignment horizontal="left" vertical="center" wrapText="1" indent="1"/>
    </xf>
    <xf numFmtId="0" fontId="10" fillId="0" borderId="0" xfId="3" applyFont="1" applyAlignment="1">
      <alignment horizontal="left" vertical="center" wrapText="1" indent="1"/>
    </xf>
    <xf numFmtId="0" fontId="10" fillId="0" borderId="0" xfId="3" applyFont="1" applyAlignment="1">
      <alignment vertical="center" wrapText="1"/>
    </xf>
    <xf numFmtId="0" fontId="11" fillId="0" borderId="8" xfId="3" applyFont="1" applyBorder="1" applyAlignment="1">
      <alignment horizontal="right" wrapText="1" indent="1"/>
    </xf>
    <xf numFmtId="0" fontId="12" fillId="0" borderId="0" xfId="3" applyFont="1" applyAlignment="1">
      <alignment horizontal="right" wrapText="1" indent="1"/>
    </xf>
    <xf numFmtId="0" fontId="11" fillId="0" borderId="0" xfId="3" applyFont="1" applyAlignment="1">
      <alignment horizontal="right" wrapText="1" indent="1"/>
    </xf>
    <xf numFmtId="0" fontId="11" fillId="0" borderId="9" xfId="3" applyFont="1" applyBorder="1" applyAlignment="1">
      <alignment horizontal="right" wrapText="1" indent="1"/>
    </xf>
    <xf numFmtId="0" fontId="13" fillId="0" borderId="0" xfId="3" applyFont="1"/>
    <xf numFmtId="49" fontId="14" fillId="0" borderId="0" xfId="3" applyNumberFormat="1" applyFont="1"/>
    <xf numFmtId="1" fontId="14" fillId="0" borderId="8" xfId="3" applyNumberFormat="1" applyFont="1" applyBorder="1" applyAlignment="1">
      <alignment horizontal="right" vertical="center" wrapText="1" indent="1"/>
    </xf>
    <xf numFmtId="1" fontId="14" fillId="0" borderId="0" xfId="3" applyNumberFormat="1" applyFont="1" applyAlignment="1">
      <alignment horizontal="right" vertical="center" wrapText="1" indent="1"/>
    </xf>
    <xf numFmtId="1" fontId="9" fillId="0" borderId="0" xfId="3" applyNumberFormat="1" applyFont="1" applyAlignment="1">
      <alignment horizontal="right" wrapText="1" indent="1"/>
    </xf>
    <xf numFmtId="1" fontId="9" fillId="0" borderId="9" xfId="3" applyNumberFormat="1" applyFont="1" applyBorder="1" applyAlignment="1">
      <alignment horizontal="right" wrapText="1" indent="1"/>
    </xf>
    <xf numFmtId="1" fontId="15" fillId="0" borderId="8" xfId="3" applyNumberFormat="1" applyFont="1" applyBorder="1" applyAlignment="1">
      <alignment wrapText="1"/>
    </xf>
    <xf numFmtId="1" fontId="15" fillId="0" borderId="0" xfId="3" applyNumberFormat="1" applyFont="1" applyAlignment="1">
      <alignment wrapText="1"/>
    </xf>
    <xf numFmtId="0" fontId="16" fillId="0" borderId="0" xfId="3" applyFont="1"/>
    <xf numFmtId="0" fontId="10" fillId="0" borderId="8" xfId="3" applyFont="1" applyBorder="1" applyAlignment="1">
      <alignment horizontal="left" vertical="center" wrapText="1" indent="1"/>
    </xf>
    <xf numFmtId="0" fontId="10" fillId="0" borderId="8" xfId="3" applyFont="1" applyBorder="1" applyAlignment="1">
      <alignment vertical="center" wrapText="1"/>
    </xf>
    <xf numFmtId="0" fontId="9" fillId="0" borderId="9" xfId="3" applyFont="1" applyBorder="1" applyAlignment="1">
      <alignment vertical="top" wrapText="1"/>
    </xf>
    <xf numFmtId="0" fontId="9" fillId="0" borderId="0" xfId="3" applyFont="1" applyAlignment="1">
      <alignment horizontal="right" vertical="top" wrapText="1" indent="1"/>
    </xf>
    <xf numFmtId="0" fontId="9" fillId="0" borderId="9" xfId="3" applyFont="1" applyBorder="1" applyAlignment="1">
      <alignment horizontal="right" vertical="top" wrapText="1" indent="1"/>
    </xf>
    <xf numFmtId="0" fontId="10" fillId="0" borderId="8" xfId="3" applyFont="1" applyBorder="1" applyAlignment="1">
      <alignment horizontal="left" vertical="top" wrapText="1"/>
    </xf>
    <xf numFmtId="0" fontId="10" fillId="0" borderId="0" xfId="3" applyFont="1" applyAlignment="1">
      <alignment horizontal="left" vertical="top" wrapText="1"/>
    </xf>
    <xf numFmtId="1" fontId="20" fillId="0" borderId="0" xfId="3" applyNumberFormat="1" applyFont="1"/>
    <xf numFmtId="0" fontId="9" fillId="0" borderId="9" xfId="3" applyFont="1" applyBorder="1" applyAlignment="1">
      <alignment horizontal="left" vertical="top" wrapText="1" indent="1"/>
    </xf>
    <xf numFmtId="0" fontId="10" fillId="0" borderId="0" xfId="3" applyFont="1" applyAlignment="1">
      <alignment horizontal="left" vertical="top" wrapText="1" indent="1"/>
    </xf>
    <xf numFmtId="0" fontId="10" fillId="0" borderId="8" xfId="3" applyFont="1" applyBorder="1" applyAlignment="1">
      <alignment horizontal="left" vertical="top" wrapText="1" indent="1"/>
    </xf>
    <xf numFmtId="1" fontId="5" fillId="0" borderId="0" xfId="3" applyNumberFormat="1"/>
    <xf numFmtId="0" fontId="10" fillId="0" borderId="8" xfId="3" applyFont="1" applyBorder="1" applyAlignment="1">
      <alignment vertical="top" wrapText="1"/>
    </xf>
    <xf numFmtId="0" fontId="14" fillId="0" borderId="9" xfId="3" applyFont="1" applyBorder="1" applyAlignment="1">
      <alignment vertical="top"/>
    </xf>
    <xf numFmtId="0" fontId="11" fillId="0" borderId="0" xfId="3" applyFont="1"/>
    <xf numFmtId="0" fontId="21" fillId="0" borderId="0" xfId="3" applyFont="1"/>
    <xf numFmtId="0" fontId="22" fillId="0" borderId="0" xfId="3" applyFont="1" applyAlignment="1">
      <alignment horizontal="right"/>
    </xf>
    <xf numFmtId="0" fontId="23" fillId="0" borderId="0" xfId="3" applyFont="1" applyAlignment="1">
      <alignment horizontal="right"/>
    </xf>
    <xf numFmtId="0" fontId="18" fillId="0" borderId="0" xfId="3" applyFont="1"/>
    <xf numFmtId="0" fontId="14" fillId="0" borderId="0" xfId="3" applyFont="1"/>
    <xf numFmtId="0" fontId="25" fillId="0" borderId="0" xfId="3" applyFont="1"/>
    <xf numFmtId="0" fontId="26" fillId="0" borderId="0" xfId="3" applyFont="1" applyAlignment="1">
      <alignment horizontal="right"/>
    </xf>
    <xf numFmtId="0" fontId="9" fillId="0" borderId="7" xfId="3" applyFont="1" applyBorder="1"/>
    <xf numFmtId="0" fontId="14" fillId="0" borderId="5" xfId="3" applyFont="1" applyBorder="1" applyAlignment="1">
      <alignment horizontal="right" indent="2"/>
    </xf>
    <xf numFmtId="0" fontId="14" fillId="0" borderId="0" xfId="3" applyFont="1" applyAlignment="1">
      <alignment horizontal="right" indent="2"/>
    </xf>
    <xf numFmtId="0" fontId="14" fillId="0" borderId="7" xfId="3" applyFont="1" applyBorder="1" applyAlignment="1">
      <alignment horizontal="right" indent="2"/>
    </xf>
    <xf numFmtId="0" fontId="9" fillId="0" borderId="9" xfId="3" applyFont="1" applyBorder="1"/>
    <xf numFmtId="0" fontId="14" fillId="0" borderId="0" xfId="3" applyFont="1" applyAlignment="1">
      <alignment horizontal="right" wrapText="1" indent="2"/>
    </xf>
    <xf numFmtId="0" fontId="14" fillId="0" borderId="9" xfId="3" applyFont="1" applyBorder="1" applyAlignment="1">
      <alignment horizontal="right" wrapText="1" indent="2"/>
    </xf>
    <xf numFmtId="0" fontId="14" fillId="0" borderId="0" xfId="3" applyFont="1" applyAlignment="1">
      <alignment horizontal="right"/>
    </xf>
    <xf numFmtId="0" fontId="9" fillId="0" borderId="0" xfId="3" applyFont="1" applyAlignment="1">
      <alignment vertical="top" wrapText="1"/>
    </xf>
    <xf numFmtId="0" fontId="2" fillId="4" borderId="0" xfId="0" applyFont="1" applyFill="1" applyProtection="1"/>
    <xf numFmtId="0" fontId="0" fillId="4" borderId="0" xfId="0" applyFill="1" applyProtection="1"/>
    <xf numFmtId="0" fontId="9" fillId="0" borderId="9" xfId="3" applyFont="1" applyBorder="1" applyAlignment="1">
      <alignment horizontal="right" vertical="top" wrapText="1"/>
    </xf>
    <xf numFmtId="0" fontId="9" fillId="0" borderId="0" xfId="3" applyFont="1" applyAlignment="1">
      <alignment horizontal="right" vertical="center" wrapText="1"/>
    </xf>
    <xf numFmtId="0" fontId="9" fillId="0" borderId="0" xfId="3" applyFont="1" applyAlignment="1">
      <alignment horizontal="right" vertical="center" wrapText="1" indent="1"/>
    </xf>
    <xf numFmtId="0" fontId="9" fillId="0" borderId="0" xfId="3" applyFont="1" applyFill="1" applyBorder="1" applyAlignment="1">
      <alignment vertical="center" wrapText="1"/>
    </xf>
    <xf numFmtId="0" fontId="14" fillId="0" borderId="0" xfId="3" applyFont="1" applyAlignment="1">
      <alignment vertical="center" wrapText="1"/>
    </xf>
    <xf numFmtId="0" fontId="5" fillId="0" borderId="0" xfId="3" applyAlignment="1">
      <alignment wrapText="1"/>
    </xf>
  </cellXfs>
  <cellStyles count="4">
    <cellStyle name="Normal" xfId="0" builtinId="0"/>
    <cellStyle name="Normal 2" xfId="1" xr:uid="{5F1A9AD4-9EF5-4D08-9E96-46916F545BDD}"/>
    <cellStyle name="Normal 3" xfId="2" xr:uid="{593A2290-D945-431F-B72C-81F093C1AF6D}"/>
    <cellStyle name="Normal 4" xfId="3" xr:uid="{6D749A09-A220-4A39-8A6E-46085443CE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1"/>
  <sheetViews>
    <sheetView workbookViewId="0">
      <selection activeCell="B10" sqref="B10"/>
    </sheetView>
  </sheetViews>
  <sheetFormatPr defaultRowHeight="14.5" x14ac:dyDescent="0.35"/>
  <cols>
    <col min="1" max="2" width="40.7265625" customWidth="1"/>
  </cols>
  <sheetData>
    <row r="1" spans="1:5" ht="18.5" x14ac:dyDescent="0.45">
      <c r="A1" s="1" t="s">
        <v>0</v>
      </c>
    </row>
    <row r="2" spans="1:5" x14ac:dyDescent="0.35">
      <c r="B2" t="s">
        <v>392</v>
      </c>
      <c r="C2" t="s">
        <v>393</v>
      </c>
      <c r="D2" t="s">
        <v>395</v>
      </c>
      <c r="E2" t="s">
        <v>394</v>
      </c>
    </row>
    <row r="3" spans="1:5" x14ac:dyDescent="0.35">
      <c r="B3" s="2" t="s">
        <v>1</v>
      </c>
    </row>
    <row r="4" spans="1:5" x14ac:dyDescent="0.35">
      <c r="A4" s="2" t="s">
        <v>2</v>
      </c>
      <c r="B4">
        <v>9664</v>
      </c>
      <c r="C4">
        <v>7782</v>
      </c>
    </row>
    <row r="5" spans="1:5" x14ac:dyDescent="0.35">
      <c r="A5" s="2" t="s">
        <v>3</v>
      </c>
      <c r="B5">
        <v>4060</v>
      </c>
      <c r="C5">
        <v>2028</v>
      </c>
    </row>
    <row r="6" spans="1:5" x14ac:dyDescent="0.35">
      <c r="A6" s="2" t="s">
        <v>4</v>
      </c>
      <c r="B6">
        <v>5070</v>
      </c>
      <c r="C6">
        <v>5800</v>
      </c>
    </row>
    <row r="7" spans="1:5" x14ac:dyDescent="0.35">
      <c r="A7" s="77" t="s">
        <v>396</v>
      </c>
      <c r="B7" s="78">
        <f>B8+B9+B10</f>
        <v>534</v>
      </c>
      <c r="C7" s="78">
        <v>73</v>
      </c>
      <c r="E7" s="78">
        <v>71</v>
      </c>
    </row>
    <row r="8" spans="1:5" x14ac:dyDescent="0.35">
      <c r="A8" s="2" t="s">
        <v>5</v>
      </c>
      <c r="B8">
        <v>347</v>
      </c>
    </row>
    <row r="9" spans="1:5" x14ac:dyDescent="0.35">
      <c r="A9" s="2" t="s">
        <v>6</v>
      </c>
      <c r="B9">
        <v>21</v>
      </c>
    </row>
    <row r="10" spans="1:5" x14ac:dyDescent="0.35">
      <c r="A10" s="2" t="s">
        <v>7</v>
      </c>
      <c r="B10">
        <v>166</v>
      </c>
    </row>
    <row r="11" spans="1:5" x14ac:dyDescent="0.35">
      <c r="A11" s="2" t="s">
        <v>324</v>
      </c>
      <c r="C11">
        <v>527</v>
      </c>
      <c r="E11">
        <v>230</v>
      </c>
    </row>
    <row r="12" spans="1:5" x14ac:dyDescent="0.35">
      <c r="A12" s="2" t="s">
        <v>326</v>
      </c>
      <c r="C12">
        <v>3656</v>
      </c>
      <c r="E12">
        <v>3634</v>
      </c>
    </row>
    <row r="13" spans="1:5" x14ac:dyDescent="0.35">
      <c r="A13" s="2" t="s">
        <v>8</v>
      </c>
      <c r="B13">
        <v>629</v>
      </c>
      <c r="C13">
        <v>576</v>
      </c>
      <c r="E13">
        <v>608</v>
      </c>
    </row>
    <row r="14" spans="1:5" x14ac:dyDescent="0.35">
      <c r="A14" s="79" t="s">
        <v>262</v>
      </c>
      <c r="C14">
        <v>9</v>
      </c>
      <c r="E14">
        <v>11</v>
      </c>
    </row>
    <row r="15" spans="1:5" x14ac:dyDescent="0.35">
      <c r="A15" s="79" t="s">
        <v>258</v>
      </c>
      <c r="C15">
        <v>469</v>
      </c>
      <c r="E15">
        <v>512</v>
      </c>
    </row>
    <row r="16" spans="1:5" x14ac:dyDescent="0.35">
      <c r="A16" s="79" t="s">
        <v>254</v>
      </c>
      <c r="C16">
        <v>10</v>
      </c>
      <c r="E16">
        <v>9</v>
      </c>
    </row>
    <row r="17" spans="1:5" x14ac:dyDescent="0.35">
      <c r="A17" s="79" t="s">
        <v>264</v>
      </c>
      <c r="C17">
        <v>67</v>
      </c>
      <c r="E17">
        <v>61</v>
      </c>
    </row>
    <row r="18" spans="1:5" x14ac:dyDescent="0.35">
      <c r="A18" s="79" t="s">
        <v>266</v>
      </c>
      <c r="C18">
        <v>18</v>
      </c>
      <c r="E18">
        <v>12</v>
      </c>
    </row>
    <row r="19" spans="1:5" x14ac:dyDescent="0.35">
      <c r="A19" s="79" t="s">
        <v>366</v>
      </c>
      <c r="C19">
        <v>3</v>
      </c>
      <c r="E19">
        <v>3</v>
      </c>
    </row>
    <row r="20" spans="1:5" x14ac:dyDescent="0.35">
      <c r="A20" s="2" t="s">
        <v>9</v>
      </c>
      <c r="B20">
        <v>9035</v>
      </c>
      <c r="C20">
        <v>7303</v>
      </c>
      <c r="E20">
        <v>7375</v>
      </c>
    </row>
    <row r="21" spans="1:5" x14ac:dyDescent="0.35">
      <c r="A21" s="2" t="s">
        <v>10</v>
      </c>
      <c r="B21">
        <v>4045</v>
      </c>
      <c r="C21">
        <v>2146</v>
      </c>
      <c r="E21">
        <v>2017</v>
      </c>
    </row>
    <row r="22" spans="1:5" x14ac:dyDescent="0.35">
      <c r="A22" s="2" t="s">
        <v>11</v>
      </c>
      <c r="B22">
        <v>4527</v>
      </c>
      <c r="C22">
        <v>5085</v>
      </c>
      <c r="E22">
        <v>5288</v>
      </c>
    </row>
    <row r="23" spans="1:5" x14ac:dyDescent="0.35">
      <c r="A23" s="77" t="s">
        <v>397</v>
      </c>
      <c r="B23" s="78">
        <f>B24+B25+B26</f>
        <v>463</v>
      </c>
      <c r="C23">
        <v>72</v>
      </c>
      <c r="E23">
        <v>70</v>
      </c>
    </row>
    <row r="24" spans="1:5" x14ac:dyDescent="0.35">
      <c r="A24" s="2" t="s">
        <v>12</v>
      </c>
      <c r="B24">
        <v>276</v>
      </c>
    </row>
    <row r="25" spans="1:5" x14ac:dyDescent="0.35">
      <c r="A25" s="2" t="s">
        <v>13</v>
      </c>
      <c r="B25">
        <v>21</v>
      </c>
    </row>
    <row r="26" spans="1:5" x14ac:dyDescent="0.35">
      <c r="A26" s="2" t="s">
        <v>14</v>
      </c>
      <c r="B26">
        <v>166</v>
      </c>
    </row>
    <row r="27" spans="1:5" x14ac:dyDescent="0.35">
      <c r="A27" s="2" t="s">
        <v>15</v>
      </c>
      <c r="B27">
        <v>508</v>
      </c>
      <c r="C27">
        <v>390</v>
      </c>
      <c r="E27">
        <v>396</v>
      </c>
    </row>
    <row r="28" spans="1:5" x14ac:dyDescent="0.35">
      <c r="A28" s="2" t="s">
        <v>16</v>
      </c>
      <c r="B28">
        <v>240</v>
      </c>
    </row>
    <row r="29" spans="1:5" x14ac:dyDescent="0.35">
      <c r="A29" s="2" t="s">
        <v>17</v>
      </c>
      <c r="B29">
        <v>6775</v>
      </c>
      <c r="C29">
        <v>3687</v>
      </c>
      <c r="E29">
        <v>3491</v>
      </c>
    </row>
    <row r="30" spans="1:5" x14ac:dyDescent="0.35">
      <c r="A30" s="2" t="s">
        <v>18</v>
      </c>
      <c r="B30">
        <v>2300</v>
      </c>
      <c r="C30">
        <v>983</v>
      </c>
      <c r="E30">
        <v>804</v>
      </c>
    </row>
    <row r="31" spans="1:5" x14ac:dyDescent="0.35">
      <c r="A31" s="50" t="s">
        <v>342</v>
      </c>
      <c r="C31">
        <v>206</v>
      </c>
      <c r="E31">
        <v>75</v>
      </c>
    </row>
    <row r="32" spans="1:5" x14ac:dyDescent="0.35">
      <c r="A32" s="50" t="s">
        <v>345</v>
      </c>
      <c r="C32">
        <v>23</v>
      </c>
      <c r="E32">
        <v>23</v>
      </c>
    </row>
    <row r="33" spans="1:5" x14ac:dyDescent="0.35">
      <c r="A33" s="50" t="s">
        <v>346</v>
      </c>
      <c r="C33">
        <v>188</v>
      </c>
      <c r="E33">
        <v>154</v>
      </c>
    </row>
    <row r="34" spans="1:5" x14ac:dyDescent="0.35">
      <c r="A34" s="50" t="s">
        <v>347</v>
      </c>
      <c r="C34">
        <v>38</v>
      </c>
      <c r="E34">
        <v>24</v>
      </c>
    </row>
    <row r="35" spans="1:5" x14ac:dyDescent="0.35">
      <c r="A35" s="50" t="s">
        <v>349</v>
      </c>
      <c r="C35">
        <v>5</v>
      </c>
      <c r="E35">
        <v>6</v>
      </c>
    </row>
    <row r="36" spans="1:5" x14ac:dyDescent="0.35">
      <c r="A36" s="50" t="s">
        <v>350</v>
      </c>
      <c r="C36">
        <v>68</v>
      </c>
      <c r="E36">
        <v>69</v>
      </c>
    </row>
    <row r="37" spans="1:5" x14ac:dyDescent="0.35">
      <c r="A37" s="50" t="s">
        <v>351</v>
      </c>
      <c r="C37">
        <v>67</v>
      </c>
      <c r="E37">
        <v>68</v>
      </c>
    </row>
    <row r="38" spans="1:5" x14ac:dyDescent="0.35">
      <c r="A38" s="50" t="s">
        <v>352</v>
      </c>
      <c r="C38">
        <v>117</v>
      </c>
      <c r="E38">
        <v>105</v>
      </c>
    </row>
    <row r="39" spans="1:5" x14ac:dyDescent="0.35">
      <c r="A39" s="50" t="s">
        <v>353</v>
      </c>
      <c r="C39">
        <v>37</v>
      </c>
      <c r="E39">
        <v>40</v>
      </c>
    </row>
    <row r="40" spans="1:5" x14ac:dyDescent="0.35">
      <c r="A40" s="50" t="s">
        <v>354</v>
      </c>
      <c r="C40">
        <v>114</v>
      </c>
      <c r="E40">
        <v>120</v>
      </c>
    </row>
    <row r="41" spans="1:5" x14ac:dyDescent="0.35">
      <c r="A41" s="50" t="s">
        <v>355</v>
      </c>
      <c r="C41">
        <v>65</v>
      </c>
      <c r="E41">
        <v>64</v>
      </c>
    </row>
    <row r="42" spans="1:5" x14ac:dyDescent="0.35">
      <c r="A42" s="50" t="s">
        <v>356</v>
      </c>
      <c r="C42">
        <v>55</v>
      </c>
      <c r="E42">
        <v>56</v>
      </c>
    </row>
    <row r="43" spans="1:5" x14ac:dyDescent="0.35">
      <c r="A43" s="2" t="s">
        <v>19</v>
      </c>
      <c r="B43">
        <v>44</v>
      </c>
      <c r="C43">
        <v>28</v>
      </c>
      <c r="E43">
        <v>29</v>
      </c>
    </row>
    <row r="44" spans="1:5" x14ac:dyDescent="0.35">
      <c r="A44" s="2" t="s">
        <v>20</v>
      </c>
      <c r="B44">
        <v>40</v>
      </c>
      <c r="C44">
        <v>19</v>
      </c>
      <c r="E44">
        <v>15</v>
      </c>
    </row>
    <row r="45" spans="1:5" x14ac:dyDescent="0.35">
      <c r="A45" s="2" t="s">
        <v>21</v>
      </c>
      <c r="B45">
        <v>19</v>
      </c>
      <c r="C45">
        <v>39</v>
      </c>
      <c r="E45">
        <v>37</v>
      </c>
    </row>
    <row r="46" spans="1:5" x14ac:dyDescent="0.35">
      <c r="A46" s="2" t="s">
        <v>22</v>
      </c>
      <c r="B46">
        <v>2832</v>
      </c>
      <c r="C46">
        <v>1772</v>
      </c>
      <c r="E46">
        <v>1779</v>
      </c>
    </row>
    <row r="47" spans="1:5" x14ac:dyDescent="0.35">
      <c r="A47" s="2" t="s">
        <v>23</v>
      </c>
      <c r="B47">
        <v>1540</v>
      </c>
      <c r="C47">
        <v>846</v>
      </c>
      <c r="E47">
        <v>827</v>
      </c>
    </row>
    <row r="49" spans="1:2" ht="58" x14ac:dyDescent="0.35">
      <c r="A49" s="3" t="s">
        <v>24</v>
      </c>
    </row>
    <row r="50" spans="1:2" ht="43.5" x14ac:dyDescent="0.35">
      <c r="A50" s="3" t="s">
        <v>25</v>
      </c>
    </row>
    <row r="53" spans="1:2" x14ac:dyDescent="0.35">
      <c r="A53" t="s">
        <v>26</v>
      </c>
      <c r="B53" t="s">
        <v>27</v>
      </c>
    </row>
    <row r="55" spans="1:2" x14ac:dyDescent="0.35">
      <c r="A55" t="s">
        <v>28</v>
      </c>
      <c r="B55" t="s">
        <v>29</v>
      </c>
    </row>
    <row r="56" spans="1:2" x14ac:dyDescent="0.35">
      <c r="B56" t="s">
        <v>30</v>
      </c>
    </row>
    <row r="57" spans="1:2" x14ac:dyDescent="0.35">
      <c r="B57" t="s">
        <v>31</v>
      </c>
    </row>
    <row r="59" spans="1:2" x14ac:dyDescent="0.35">
      <c r="A59" t="s">
        <v>32</v>
      </c>
    </row>
    <row r="61" spans="1:2" x14ac:dyDescent="0.35">
      <c r="A61" t="s">
        <v>33</v>
      </c>
      <c r="B61" t="s">
        <v>34</v>
      </c>
    </row>
    <row r="64" spans="1:2" x14ac:dyDescent="0.35">
      <c r="A64" t="s">
        <v>35</v>
      </c>
      <c r="B64" t="s">
        <v>36</v>
      </c>
    </row>
    <row r="71" spans="1:2" x14ac:dyDescent="0.35">
      <c r="A71" t="s">
        <v>37</v>
      </c>
      <c r="B71" t="s">
        <v>38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6DF7-1DF1-4730-A319-870D123F50EA}">
  <dimension ref="A2:L14"/>
  <sheetViews>
    <sheetView zoomScale="120" zoomScaleNormal="120" workbookViewId="0">
      <selection activeCell="C15" sqref="C15"/>
    </sheetView>
  </sheetViews>
  <sheetFormatPr defaultRowHeight="12.5" x14ac:dyDescent="0.25"/>
  <cols>
    <col min="1" max="1" width="23.453125" style="11" customWidth="1"/>
    <col min="2" max="5" width="11.81640625" style="11" customWidth="1"/>
    <col min="6" max="6" width="19.54296875" style="11" customWidth="1"/>
    <col min="7" max="8" width="8.7265625" style="11" customWidth="1"/>
    <col min="9" max="9" width="5" style="11" customWidth="1"/>
    <col min="10" max="10" width="4.54296875" style="11" customWidth="1"/>
    <col min="11" max="11" width="9.453125" style="11" customWidth="1"/>
    <col min="12" max="12" width="11.26953125" style="11" customWidth="1"/>
    <col min="13" max="13" width="10.54296875" style="11" customWidth="1"/>
    <col min="14" max="16384" width="8.7265625" style="11"/>
  </cols>
  <sheetData>
    <row r="2" spans="1:12" ht="18" x14ac:dyDescent="0.4">
      <c r="A2" s="60"/>
      <c r="B2" s="60"/>
      <c r="C2" s="60"/>
      <c r="D2" s="60"/>
      <c r="E2" s="60"/>
      <c r="F2" s="12">
        <v>2020</v>
      </c>
      <c r="G2" s="60"/>
      <c r="H2" s="60"/>
      <c r="I2" s="60"/>
      <c r="J2" s="60"/>
      <c r="K2" s="60"/>
    </row>
    <row r="3" spans="1:12" ht="15.5" x14ac:dyDescent="0.35">
      <c r="A3" s="60"/>
      <c r="B3" s="60"/>
      <c r="C3" s="60"/>
      <c r="D3" s="60"/>
      <c r="E3" s="60"/>
      <c r="F3" s="13" t="s">
        <v>370</v>
      </c>
      <c r="G3" s="61"/>
      <c r="H3" s="61"/>
      <c r="I3" s="61"/>
      <c r="K3" s="62"/>
    </row>
    <row r="4" spans="1:12" ht="15.5" x14ac:dyDescent="0.35">
      <c r="A4" s="60"/>
      <c r="B4" s="60"/>
      <c r="C4" s="60"/>
      <c r="D4" s="60"/>
      <c r="E4" s="60"/>
      <c r="F4" s="60"/>
      <c r="G4" s="61"/>
      <c r="H4" s="61"/>
      <c r="I4" s="61"/>
      <c r="K4" s="62"/>
      <c r="L4" s="63"/>
    </row>
    <row r="5" spans="1:12" ht="12" customHeight="1" x14ac:dyDescent="0.35">
      <c r="A5" s="14" t="s">
        <v>371</v>
      </c>
      <c r="B5" s="60"/>
      <c r="C5" s="60"/>
      <c r="D5" s="60"/>
      <c r="E5" s="60"/>
      <c r="F5" s="60"/>
      <c r="G5" s="61"/>
      <c r="H5" s="61"/>
      <c r="I5" s="61"/>
      <c r="K5" s="62"/>
      <c r="L5" s="63"/>
    </row>
    <row r="6" spans="1:12" ht="12" customHeight="1" x14ac:dyDescent="0.35">
      <c r="A6" s="64" t="s">
        <v>372</v>
      </c>
      <c r="B6" s="60"/>
      <c r="C6" s="60"/>
      <c r="D6" s="60"/>
      <c r="E6" s="60"/>
      <c r="F6" s="60"/>
      <c r="G6" s="61"/>
      <c r="H6" s="61"/>
      <c r="I6" s="61"/>
      <c r="K6" s="62"/>
      <c r="L6" s="63"/>
    </row>
    <row r="7" spans="1:12" ht="15.5" x14ac:dyDescent="0.35">
      <c r="A7" s="60"/>
      <c r="B7" s="60"/>
      <c r="C7" s="60"/>
      <c r="D7" s="60"/>
      <c r="E7" s="60"/>
      <c r="F7" s="16" t="s">
        <v>373</v>
      </c>
      <c r="G7" s="61"/>
      <c r="H7" s="61"/>
      <c r="I7" s="61"/>
      <c r="K7" s="62"/>
      <c r="L7" s="63"/>
    </row>
    <row r="8" spans="1:12" s="66" customFormat="1" ht="21.75" customHeight="1" x14ac:dyDescent="0.25">
      <c r="A8" s="17"/>
      <c r="B8" s="19">
        <v>2017</v>
      </c>
      <c r="C8" s="19">
        <v>2018</v>
      </c>
      <c r="D8" s="19">
        <v>2019</v>
      </c>
      <c r="E8" s="19">
        <v>2020</v>
      </c>
      <c r="F8" s="18"/>
      <c r="G8" s="65"/>
      <c r="H8" s="65"/>
      <c r="I8" s="65"/>
      <c r="K8" s="67"/>
      <c r="L8" s="63"/>
    </row>
    <row r="9" spans="1:12" s="66" customFormat="1" ht="10.5" x14ac:dyDescent="0.25">
      <c r="A9" s="68" t="s">
        <v>374</v>
      </c>
      <c r="B9" s="69" t="s">
        <v>375</v>
      </c>
      <c r="C9" s="69" t="s">
        <v>376</v>
      </c>
      <c r="D9" s="70" t="s">
        <v>377</v>
      </c>
      <c r="E9" s="71" t="s">
        <v>378</v>
      </c>
      <c r="F9" s="64" t="s">
        <v>379</v>
      </c>
      <c r="G9" s="65"/>
      <c r="H9" s="65"/>
      <c r="I9" s="65"/>
      <c r="K9" s="67"/>
      <c r="L9" s="63"/>
    </row>
    <row r="10" spans="1:12" s="66" customFormat="1" ht="10.5" x14ac:dyDescent="0.25">
      <c r="A10" s="72" t="s">
        <v>330</v>
      </c>
      <c r="B10" s="73" t="s">
        <v>380</v>
      </c>
      <c r="C10" s="73" t="s">
        <v>376</v>
      </c>
      <c r="D10" s="73" t="s">
        <v>381</v>
      </c>
      <c r="E10" s="74" t="s">
        <v>382</v>
      </c>
      <c r="F10" s="64" t="s">
        <v>331</v>
      </c>
      <c r="G10" s="65"/>
      <c r="H10" s="65"/>
      <c r="I10" s="65"/>
      <c r="K10" s="67"/>
      <c r="L10" s="63"/>
    </row>
    <row r="11" spans="1:12" s="66" customFormat="1" ht="10.5" x14ac:dyDescent="0.25">
      <c r="A11" s="72" t="s">
        <v>332</v>
      </c>
      <c r="B11" s="73" t="s">
        <v>380</v>
      </c>
      <c r="C11" s="73" t="s">
        <v>376</v>
      </c>
      <c r="D11" s="73" t="s">
        <v>381</v>
      </c>
      <c r="E11" s="74" t="s">
        <v>382</v>
      </c>
      <c r="F11" s="64" t="s">
        <v>333</v>
      </c>
      <c r="G11" s="65"/>
      <c r="H11" s="65"/>
      <c r="I11" s="65"/>
      <c r="K11" s="67"/>
      <c r="L11" s="63"/>
    </row>
    <row r="12" spans="1:12" s="66" customFormat="1" ht="10.5" x14ac:dyDescent="0.25">
      <c r="A12" s="72" t="s">
        <v>383</v>
      </c>
      <c r="B12" s="73" t="s">
        <v>375</v>
      </c>
      <c r="C12" s="73" t="s">
        <v>376</v>
      </c>
      <c r="D12" s="73" t="s">
        <v>381</v>
      </c>
      <c r="E12" s="74" t="s">
        <v>382</v>
      </c>
      <c r="F12" s="64" t="s">
        <v>384</v>
      </c>
      <c r="G12" s="65"/>
      <c r="H12" s="65"/>
      <c r="I12" s="65"/>
      <c r="K12" s="67"/>
      <c r="L12" s="63"/>
    </row>
    <row r="13" spans="1:12" ht="15.5" x14ac:dyDescent="0.35">
      <c r="A13" s="60"/>
      <c r="B13" s="60"/>
      <c r="C13" s="60"/>
      <c r="D13" s="60"/>
      <c r="E13" s="60"/>
      <c r="F13" s="60"/>
      <c r="G13" s="61"/>
      <c r="H13" s="61"/>
      <c r="I13" s="61"/>
      <c r="K13" s="62"/>
      <c r="L13" s="63"/>
    </row>
    <row r="14" spans="1:12" ht="15.5" x14ac:dyDescent="0.35">
      <c r="A14" s="60"/>
      <c r="B14" s="60"/>
      <c r="C14" s="60"/>
      <c r="D14" s="60"/>
      <c r="E14" s="60"/>
      <c r="F14" s="60"/>
      <c r="G14" s="61"/>
      <c r="H14" s="61"/>
      <c r="I14" s="61"/>
      <c r="K14" s="62"/>
      <c r="L14" s="63"/>
    </row>
  </sheetData>
  <printOptions horizontalCentered="1"/>
  <pageMargins left="0.43307086614173229" right="0.31496062992125984" top="0.98425196850393704" bottom="0.98425196850393704" header="0.51181102362204722" footer="0.51181102362204722"/>
  <pageSetup paperSize="9" scale="85" orientation="portrait" r:id="rId1"/>
  <headerFooter alignWithMargins="0"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0D23-83C3-4F94-905A-9167B9A4CCE8}">
  <sheetPr codeName="Sheet6"/>
  <dimension ref="A1:H99"/>
  <sheetViews>
    <sheetView topLeftCell="A40" workbookViewId="0">
      <selection activeCell="C22" sqref="C22"/>
    </sheetView>
  </sheetViews>
  <sheetFormatPr defaultRowHeight="14.5" x14ac:dyDescent="0.35"/>
  <cols>
    <col min="1" max="2" width="40.7265625" style="5" customWidth="1"/>
    <col min="3" max="3" width="9" style="5" customWidth="1"/>
    <col min="4" max="16384" width="8.7265625" style="5"/>
  </cols>
  <sheetData>
    <row r="1" spans="1:8" ht="18.5" x14ac:dyDescent="0.45">
      <c r="A1" s="4" t="s">
        <v>99</v>
      </c>
    </row>
    <row r="3" spans="1:8" x14ac:dyDescent="0.35">
      <c r="C3" s="6" t="s">
        <v>1</v>
      </c>
    </row>
    <row r="4" spans="1:8" x14ac:dyDescent="0.35">
      <c r="B4" s="5" t="s">
        <v>51</v>
      </c>
      <c r="C4" s="6"/>
      <c r="D4" s="9" t="s">
        <v>174</v>
      </c>
    </row>
    <row r="5" spans="1:8" x14ac:dyDescent="0.35">
      <c r="B5" s="6" t="s">
        <v>52</v>
      </c>
      <c r="C5" s="6">
        <f>C22+C33+C44+C55+C66</f>
        <v>1282414</v>
      </c>
    </row>
    <row r="6" spans="1:8" x14ac:dyDescent="0.35">
      <c r="B6" s="6" t="s">
        <v>53</v>
      </c>
      <c r="C6" s="6">
        <f>C45+C56+C67</f>
        <v>2111</v>
      </c>
    </row>
    <row r="7" spans="1:8" x14ac:dyDescent="0.35">
      <c r="B7" s="6" t="s">
        <v>54</v>
      </c>
      <c r="C7" s="6">
        <f>C24+C35+C46+C57+C68</f>
        <v>314396</v>
      </c>
      <c r="D7" s="9" t="s">
        <v>176</v>
      </c>
      <c r="E7" s="9" t="s">
        <v>156</v>
      </c>
      <c r="F7" s="9" t="s">
        <v>175</v>
      </c>
      <c r="G7" s="9" t="s">
        <v>120</v>
      </c>
      <c r="H7" s="9"/>
    </row>
    <row r="8" spans="1:8" x14ac:dyDescent="0.35">
      <c r="B8" s="6" t="s">
        <v>55</v>
      </c>
      <c r="C8" s="6">
        <f>C25+C36+C47+C58+C69</f>
        <v>472071</v>
      </c>
      <c r="D8" s="9" t="s">
        <v>177</v>
      </c>
      <c r="E8" s="9" t="s">
        <v>156</v>
      </c>
      <c r="F8" s="9" t="s">
        <v>175</v>
      </c>
      <c r="G8" s="9" t="s">
        <v>122</v>
      </c>
      <c r="H8" s="9"/>
    </row>
    <row r="9" spans="1:8" x14ac:dyDescent="0.35">
      <c r="B9" s="6" t="s">
        <v>56</v>
      </c>
      <c r="C9" s="6">
        <f>C26+C37+C48+C59</f>
        <v>-2722</v>
      </c>
      <c r="D9" s="9" t="s">
        <v>178</v>
      </c>
    </row>
    <row r="10" spans="1:8" x14ac:dyDescent="0.35">
      <c r="B10" s="6" t="s">
        <v>16</v>
      </c>
      <c r="C10" s="6">
        <f>C38+C49+C60</f>
        <v>16714</v>
      </c>
      <c r="D10" s="9" t="s">
        <v>179</v>
      </c>
    </row>
    <row r="11" spans="1:8" x14ac:dyDescent="0.35">
      <c r="B11" s="6" t="s">
        <v>8</v>
      </c>
      <c r="C11" s="6"/>
      <c r="D11" s="9" t="s">
        <v>180</v>
      </c>
    </row>
    <row r="12" spans="1:8" x14ac:dyDescent="0.35">
      <c r="B12" s="6" t="s">
        <v>401</v>
      </c>
      <c r="C12" s="6"/>
      <c r="D12" s="9"/>
    </row>
    <row r="13" spans="1:8" x14ac:dyDescent="0.35">
      <c r="B13" s="9" t="s">
        <v>132</v>
      </c>
      <c r="C13" s="6"/>
      <c r="D13" s="9" t="s">
        <v>182</v>
      </c>
    </row>
    <row r="14" spans="1:8" x14ac:dyDescent="0.35">
      <c r="B14" s="9" t="s">
        <v>133</v>
      </c>
      <c r="C14" s="6"/>
      <c r="D14" s="9" t="s">
        <v>183</v>
      </c>
    </row>
    <row r="15" spans="1:8" x14ac:dyDescent="0.35">
      <c r="B15" s="6" t="s">
        <v>17</v>
      </c>
      <c r="C15" s="6">
        <f>C28+C39+C50+C61</f>
        <v>1040338</v>
      </c>
      <c r="D15" s="9" t="s">
        <v>181</v>
      </c>
    </row>
    <row r="16" spans="1:8" x14ac:dyDescent="0.35">
      <c r="B16" s="6" t="s">
        <v>18</v>
      </c>
      <c r="C16" s="6">
        <f t="shared" ref="C16:C17" si="0">C29+C40+C51+C62</f>
        <v>36102</v>
      </c>
      <c r="D16" s="9" t="s">
        <v>184</v>
      </c>
    </row>
    <row r="17" spans="1:4" x14ac:dyDescent="0.35">
      <c r="B17" s="6" t="s">
        <v>20</v>
      </c>
      <c r="C17" s="6">
        <f t="shared" si="0"/>
        <v>971884</v>
      </c>
      <c r="D17" s="9" t="s">
        <v>186</v>
      </c>
    </row>
    <row r="18" spans="1:4" x14ac:dyDescent="0.35">
      <c r="B18" s="6" t="s">
        <v>66</v>
      </c>
      <c r="C18" s="6"/>
      <c r="D18" s="9" t="s">
        <v>187</v>
      </c>
    </row>
    <row r="19" spans="1:4" x14ac:dyDescent="0.35">
      <c r="B19" s="6" t="s">
        <v>21</v>
      </c>
      <c r="C19" s="6"/>
      <c r="D19" s="9" t="s">
        <v>188</v>
      </c>
    </row>
    <row r="20" spans="1:4" x14ac:dyDescent="0.35">
      <c r="B20" s="6" t="s">
        <v>23</v>
      </c>
      <c r="C20" s="6">
        <f>C31+C53+C64</f>
        <v>28954</v>
      </c>
      <c r="D20" s="9" t="s">
        <v>189</v>
      </c>
    </row>
    <row r="21" spans="1:4" x14ac:dyDescent="0.35">
      <c r="B21" s="6" t="s">
        <v>101</v>
      </c>
      <c r="C21" s="6">
        <f>C76</f>
        <v>62174</v>
      </c>
      <c r="D21" s="9" t="s">
        <v>185</v>
      </c>
    </row>
    <row r="22" spans="1:4" x14ac:dyDescent="0.35">
      <c r="A22" s="6" t="s">
        <v>100</v>
      </c>
      <c r="B22" s="6" t="s">
        <v>52</v>
      </c>
      <c r="C22" s="5">
        <v>52201</v>
      </c>
    </row>
    <row r="23" spans="1:4" x14ac:dyDescent="0.35">
      <c r="B23" s="6" t="s">
        <v>53</v>
      </c>
      <c r="C23" s="8" t="s">
        <v>57</v>
      </c>
    </row>
    <row r="24" spans="1:4" x14ac:dyDescent="0.35">
      <c r="B24" s="6" t="s">
        <v>54</v>
      </c>
      <c r="C24" s="5">
        <v>15175</v>
      </c>
    </row>
    <row r="25" spans="1:4" x14ac:dyDescent="0.35">
      <c r="B25" s="6" t="s">
        <v>55</v>
      </c>
      <c r="C25" s="5">
        <v>13678</v>
      </c>
    </row>
    <row r="26" spans="1:4" x14ac:dyDescent="0.35">
      <c r="B26" s="6" t="s">
        <v>56</v>
      </c>
      <c r="C26" s="5">
        <v>313</v>
      </c>
    </row>
    <row r="27" spans="1:4" x14ac:dyDescent="0.35">
      <c r="B27" s="6" t="s">
        <v>16</v>
      </c>
      <c r="C27" s="8" t="s">
        <v>57</v>
      </c>
    </row>
    <row r="28" spans="1:4" x14ac:dyDescent="0.35">
      <c r="B28" s="6" t="s">
        <v>17</v>
      </c>
      <c r="C28" s="5">
        <v>53385</v>
      </c>
    </row>
    <row r="29" spans="1:4" x14ac:dyDescent="0.35">
      <c r="B29" s="6" t="s">
        <v>18</v>
      </c>
      <c r="C29" s="5">
        <v>17077</v>
      </c>
    </row>
    <row r="30" spans="1:4" x14ac:dyDescent="0.35">
      <c r="B30" s="6" t="s">
        <v>20</v>
      </c>
      <c r="C30" s="5">
        <v>33419</v>
      </c>
    </row>
    <row r="31" spans="1:4" x14ac:dyDescent="0.35">
      <c r="B31" s="6" t="s">
        <v>23</v>
      </c>
      <c r="C31" s="5">
        <v>2889</v>
      </c>
    </row>
    <row r="32" spans="1:4" x14ac:dyDescent="0.35">
      <c r="B32" s="6" t="s">
        <v>101</v>
      </c>
      <c r="C32" s="8" t="s">
        <v>57</v>
      </c>
    </row>
    <row r="33" spans="1:3" x14ac:dyDescent="0.35">
      <c r="A33" s="6" t="s">
        <v>102</v>
      </c>
      <c r="B33" s="6" t="s">
        <v>52</v>
      </c>
      <c r="C33" s="5">
        <v>149494</v>
      </c>
    </row>
    <row r="34" spans="1:3" x14ac:dyDescent="0.35">
      <c r="B34" s="6" t="s">
        <v>53</v>
      </c>
      <c r="C34" s="8" t="s">
        <v>57</v>
      </c>
    </row>
    <row r="35" spans="1:3" x14ac:dyDescent="0.35">
      <c r="B35" s="6" t="s">
        <v>54</v>
      </c>
      <c r="C35" s="5">
        <v>51828</v>
      </c>
    </row>
    <row r="36" spans="1:3" x14ac:dyDescent="0.35">
      <c r="B36" s="6" t="s">
        <v>55</v>
      </c>
      <c r="C36" s="5">
        <v>74672</v>
      </c>
    </row>
    <row r="37" spans="1:3" x14ac:dyDescent="0.35">
      <c r="B37" s="6" t="s">
        <v>56</v>
      </c>
      <c r="C37" s="5">
        <v>-114</v>
      </c>
    </row>
    <row r="38" spans="1:3" x14ac:dyDescent="0.35">
      <c r="B38" s="6" t="s">
        <v>16</v>
      </c>
      <c r="C38" s="5">
        <v>3</v>
      </c>
    </row>
    <row r="39" spans="1:3" x14ac:dyDescent="0.35">
      <c r="B39" s="6" t="s">
        <v>17</v>
      </c>
      <c r="C39" s="5">
        <v>126533</v>
      </c>
    </row>
    <row r="40" spans="1:3" x14ac:dyDescent="0.35">
      <c r="B40" s="6" t="s">
        <v>18</v>
      </c>
      <c r="C40" s="5">
        <v>951</v>
      </c>
    </row>
    <row r="41" spans="1:3" x14ac:dyDescent="0.35">
      <c r="B41" s="6" t="s">
        <v>20</v>
      </c>
      <c r="C41" s="5">
        <v>122184</v>
      </c>
    </row>
    <row r="42" spans="1:3" x14ac:dyDescent="0.35">
      <c r="B42" s="6" t="s">
        <v>23</v>
      </c>
      <c r="C42" s="5">
        <v>3398</v>
      </c>
    </row>
    <row r="43" spans="1:3" x14ac:dyDescent="0.35">
      <c r="B43" s="6" t="s">
        <v>101</v>
      </c>
      <c r="C43" s="8" t="s">
        <v>57</v>
      </c>
    </row>
    <row r="44" spans="1:3" x14ac:dyDescent="0.35">
      <c r="A44" s="6" t="s">
        <v>103</v>
      </c>
      <c r="B44" s="6" t="s">
        <v>52</v>
      </c>
      <c r="C44" s="5">
        <v>1027658</v>
      </c>
    </row>
    <row r="45" spans="1:3" x14ac:dyDescent="0.35">
      <c r="B45" s="6" t="s">
        <v>53</v>
      </c>
      <c r="C45" s="5">
        <v>1215</v>
      </c>
    </row>
    <row r="46" spans="1:3" x14ac:dyDescent="0.35">
      <c r="B46" s="6" t="s">
        <v>54</v>
      </c>
      <c r="C46" s="5">
        <v>202066</v>
      </c>
    </row>
    <row r="47" spans="1:3" x14ac:dyDescent="0.35">
      <c r="B47" s="6" t="s">
        <v>55</v>
      </c>
      <c r="C47" s="5">
        <v>359611</v>
      </c>
    </row>
    <row r="48" spans="1:3" x14ac:dyDescent="0.35">
      <c r="B48" s="6" t="s">
        <v>56</v>
      </c>
      <c r="C48" s="5">
        <v>-2948</v>
      </c>
    </row>
    <row r="49" spans="1:3" x14ac:dyDescent="0.35">
      <c r="B49" s="6" t="s">
        <v>16</v>
      </c>
      <c r="C49" s="5">
        <v>16420</v>
      </c>
    </row>
    <row r="50" spans="1:3" x14ac:dyDescent="0.35">
      <c r="B50" s="6" t="s">
        <v>17</v>
      </c>
      <c r="C50" s="5">
        <v>849530</v>
      </c>
    </row>
    <row r="51" spans="1:3" x14ac:dyDescent="0.35">
      <c r="B51" s="6" t="s">
        <v>18</v>
      </c>
      <c r="C51" s="5">
        <v>17408</v>
      </c>
    </row>
    <row r="52" spans="1:3" x14ac:dyDescent="0.35">
      <c r="B52" s="6" t="s">
        <v>20</v>
      </c>
      <c r="C52" s="5">
        <v>806697</v>
      </c>
    </row>
    <row r="53" spans="1:3" x14ac:dyDescent="0.35">
      <c r="B53" s="6" t="s">
        <v>23</v>
      </c>
      <c r="C53" s="5">
        <v>25425</v>
      </c>
    </row>
    <row r="54" spans="1:3" x14ac:dyDescent="0.35">
      <c r="B54" s="6" t="s">
        <v>101</v>
      </c>
      <c r="C54" s="8" t="s">
        <v>57</v>
      </c>
    </row>
    <row r="55" spans="1:3" x14ac:dyDescent="0.35">
      <c r="A55" s="6" t="s">
        <v>104</v>
      </c>
      <c r="B55" s="6" t="s">
        <v>52</v>
      </c>
      <c r="C55" s="5">
        <v>10357</v>
      </c>
    </row>
    <row r="56" spans="1:3" x14ac:dyDescent="0.35">
      <c r="B56" s="6" t="s">
        <v>53</v>
      </c>
      <c r="C56" s="5">
        <v>232</v>
      </c>
    </row>
    <row r="57" spans="1:3" x14ac:dyDescent="0.35">
      <c r="B57" s="6" t="s">
        <v>54</v>
      </c>
      <c r="C57" s="5">
        <v>2480</v>
      </c>
    </row>
    <row r="58" spans="1:3" x14ac:dyDescent="0.35">
      <c r="B58" s="6" t="s">
        <v>55</v>
      </c>
      <c r="C58" s="5">
        <v>1397</v>
      </c>
    </row>
    <row r="59" spans="1:3" x14ac:dyDescent="0.35">
      <c r="B59" s="6" t="s">
        <v>56</v>
      </c>
      <c r="C59" s="5">
        <v>27</v>
      </c>
    </row>
    <row r="60" spans="1:3" x14ac:dyDescent="0.35">
      <c r="B60" s="6" t="s">
        <v>16</v>
      </c>
      <c r="C60" s="5">
        <v>291</v>
      </c>
    </row>
    <row r="61" spans="1:3" x14ac:dyDescent="0.35">
      <c r="B61" s="6" t="s">
        <v>17</v>
      </c>
      <c r="C61" s="5">
        <v>10890</v>
      </c>
    </row>
    <row r="62" spans="1:3" x14ac:dyDescent="0.35">
      <c r="B62" s="6" t="s">
        <v>18</v>
      </c>
      <c r="C62" s="5">
        <v>666</v>
      </c>
    </row>
    <row r="63" spans="1:3" x14ac:dyDescent="0.35">
      <c r="B63" s="6" t="s">
        <v>20</v>
      </c>
      <c r="C63" s="5">
        <v>9584</v>
      </c>
    </row>
    <row r="64" spans="1:3" x14ac:dyDescent="0.35">
      <c r="B64" s="6" t="s">
        <v>23</v>
      </c>
      <c r="C64" s="5">
        <v>640</v>
      </c>
    </row>
    <row r="65" spans="1:3" x14ac:dyDescent="0.35">
      <c r="B65" s="6" t="s">
        <v>101</v>
      </c>
      <c r="C65" s="8" t="s">
        <v>57</v>
      </c>
    </row>
    <row r="66" spans="1:3" x14ac:dyDescent="0.35">
      <c r="A66" s="6" t="s">
        <v>105</v>
      </c>
      <c r="B66" s="6" t="s">
        <v>52</v>
      </c>
      <c r="C66" s="5">
        <v>42704</v>
      </c>
    </row>
    <row r="67" spans="1:3" x14ac:dyDescent="0.35">
      <c r="B67" s="6" t="s">
        <v>53</v>
      </c>
      <c r="C67" s="5">
        <v>664</v>
      </c>
    </row>
    <row r="68" spans="1:3" x14ac:dyDescent="0.35">
      <c r="B68" s="6" t="s">
        <v>54</v>
      </c>
      <c r="C68" s="5">
        <v>42847</v>
      </c>
    </row>
    <row r="69" spans="1:3" x14ac:dyDescent="0.35">
      <c r="B69" s="6" t="s">
        <v>55</v>
      </c>
      <c r="C69" s="5">
        <v>22713</v>
      </c>
    </row>
    <row r="70" spans="1:3" x14ac:dyDescent="0.35">
      <c r="B70" s="6" t="s">
        <v>56</v>
      </c>
      <c r="C70" s="8" t="s">
        <v>57</v>
      </c>
    </row>
    <row r="71" spans="1:3" x14ac:dyDescent="0.35">
      <c r="B71" s="6" t="s">
        <v>16</v>
      </c>
      <c r="C71" s="8" t="s">
        <v>57</v>
      </c>
    </row>
    <row r="72" spans="1:3" x14ac:dyDescent="0.35">
      <c r="B72" s="6" t="s">
        <v>17</v>
      </c>
      <c r="C72" s="8" t="s">
        <v>57</v>
      </c>
    </row>
    <row r="73" spans="1:3" x14ac:dyDescent="0.35">
      <c r="B73" s="6" t="s">
        <v>18</v>
      </c>
      <c r="C73" s="8" t="s">
        <v>57</v>
      </c>
    </row>
    <row r="74" spans="1:3" x14ac:dyDescent="0.35">
      <c r="B74" s="6" t="s">
        <v>20</v>
      </c>
      <c r="C74" s="8" t="s">
        <v>57</v>
      </c>
    </row>
    <row r="75" spans="1:3" x14ac:dyDescent="0.35">
      <c r="B75" s="6" t="s">
        <v>23</v>
      </c>
      <c r="C75" s="8" t="s">
        <v>57</v>
      </c>
    </row>
    <row r="76" spans="1:3" x14ac:dyDescent="0.35">
      <c r="B76" s="6" t="s">
        <v>101</v>
      </c>
      <c r="C76" s="5">
        <v>62174</v>
      </c>
    </row>
    <row r="78" spans="1:3" ht="58" x14ac:dyDescent="0.35">
      <c r="A78" s="7" t="s">
        <v>24</v>
      </c>
    </row>
    <row r="81" spans="1:2" x14ac:dyDescent="0.35">
      <c r="A81" s="5" t="s">
        <v>26</v>
      </c>
      <c r="B81" s="5" t="s">
        <v>27</v>
      </c>
    </row>
    <row r="83" spans="1:2" x14ac:dyDescent="0.35">
      <c r="A83" s="5" t="s">
        <v>28</v>
      </c>
      <c r="B83" s="5" t="s">
        <v>29</v>
      </c>
    </row>
    <row r="84" spans="1:2" x14ac:dyDescent="0.35">
      <c r="B84" s="5" t="s">
        <v>30</v>
      </c>
    </row>
    <row r="85" spans="1:2" x14ac:dyDescent="0.35">
      <c r="B85" s="5" t="s">
        <v>31</v>
      </c>
    </row>
    <row r="87" spans="1:2" x14ac:dyDescent="0.35">
      <c r="A87" s="5" t="s">
        <v>32</v>
      </c>
    </row>
    <row r="89" spans="1:2" x14ac:dyDescent="0.35">
      <c r="A89" s="5" t="s">
        <v>33</v>
      </c>
      <c r="B89" s="5" t="s">
        <v>34</v>
      </c>
    </row>
    <row r="92" spans="1:2" x14ac:dyDescent="0.35">
      <c r="A92" s="5" t="s">
        <v>35</v>
      </c>
      <c r="B92" s="5" t="s">
        <v>106</v>
      </c>
    </row>
    <row r="99" spans="1:2" x14ac:dyDescent="0.35">
      <c r="A99" s="5" t="s">
        <v>37</v>
      </c>
      <c r="B99" s="5" t="s">
        <v>38</v>
      </c>
    </row>
  </sheetData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68E24-5F1E-4482-A269-5F5EC1E91099}">
  <sheetPr codeName="Sheet7"/>
  <dimension ref="A1:G81"/>
  <sheetViews>
    <sheetView topLeftCell="A76" workbookViewId="0">
      <selection activeCell="F14" sqref="F14"/>
    </sheetView>
  </sheetViews>
  <sheetFormatPr defaultRowHeight="14.5" x14ac:dyDescent="0.35"/>
  <cols>
    <col min="1" max="1" width="8.7265625" style="9"/>
    <col min="2" max="2" width="16.26953125" style="9" hidden="1" customWidth="1"/>
    <col min="3" max="3" width="45.453125" style="9" hidden="1" customWidth="1"/>
    <col min="4" max="4" width="9.26953125" style="9" bestFit="1" customWidth="1"/>
    <col min="5" max="5" width="8.7265625" style="9"/>
    <col min="6" max="6" width="31.36328125" style="9" bestFit="1" customWidth="1"/>
    <col min="7" max="16384" width="8.7265625" style="9"/>
  </cols>
  <sheetData>
    <row r="1" spans="1:7" x14ac:dyDescent="0.35">
      <c r="A1" s="9" t="s">
        <v>107</v>
      </c>
      <c r="B1" s="9" t="s">
        <v>108</v>
      </c>
      <c r="C1" s="9" t="s">
        <v>109</v>
      </c>
      <c r="D1" s="9" t="s">
        <v>110</v>
      </c>
      <c r="E1" s="9" t="s">
        <v>111</v>
      </c>
      <c r="F1" s="9" t="s">
        <v>112</v>
      </c>
      <c r="G1" s="9" t="s">
        <v>109</v>
      </c>
    </row>
    <row r="2" spans="1:7" x14ac:dyDescent="0.35">
      <c r="A2" s="9" t="s">
        <v>1</v>
      </c>
      <c r="B2" s="9" t="s">
        <v>113</v>
      </c>
      <c r="C2" s="9" t="s">
        <v>114</v>
      </c>
      <c r="D2" s="9" t="s">
        <v>115</v>
      </c>
      <c r="E2" s="9" t="s">
        <v>116</v>
      </c>
      <c r="F2" s="9" t="s">
        <v>117</v>
      </c>
      <c r="G2" s="9" t="s">
        <v>118</v>
      </c>
    </row>
    <row r="3" spans="1:7" x14ac:dyDescent="0.35">
      <c r="A3" s="9" t="s">
        <v>1</v>
      </c>
      <c r="B3" s="9" t="s">
        <v>113</v>
      </c>
      <c r="C3" s="9" t="s">
        <v>114</v>
      </c>
      <c r="D3" s="9" t="s">
        <v>119</v>
      </c>
      <c r="E3" s="9" t="s">
        <v>116</v>
      </c>
      <c r="F3" s="9" t="s">
        <v>117</v>
      </c>
      <c r="G3" s="9" t="s">
        <v>120</v>
      </c>
    </row>
    <row r="4" spans="1:7" x14ac:dyDescent="0.35">
      <c r="A4" s="9" t="s">
        <v>1</v>
      </c>
      <c r="B4" s="9" t="s">
        <v>113</v>
      </c>
      <c r="C4" s="9" t="s">
        <v>114</v>
      </c>
      <c r="D4" s="9" t="s">
        <v>121</v>
      </c>
      <c r="E4" s="9" t="s">
        <v>116</v>
      </c>
      <c r="F4" s="9" t="s">
        <v>117</v>
      </c>
      <c r="G4" s="9" t="s">
        <v>122</v>
      </c>
    </row>
    <row r="5" spans="1:7" x14ac:dyDescent="0.35">
      <c r="A5" s="9" t="s">
        <v>1</v>
      </c>
      <c r="B5" s="9" t="s">
        <v>113</v>
      </c>
      <c r="C5" s="9" t="s">
        <v>114</v>
      </c>
      <c r="D5" s="9" t="s">
        <v>123</v>
      </c>
      <c r="E5" s="9" t="s">
        <v>116</v>
      </c>
      <c r="F5" s="9" t="s">
        <v>117</v>
      </c>
      <c r="G5" s="9" t="s">
        <v>124</v>
      </c>
    </row>
    <row r="6" spans="1:7" x14ac:dyDescent="0.35">
      <c r="A6" s="9" t="s">
        <v>1</v>
      </c>
      <c r="B6" s="9" t="s">
        <v>113</v>
      </c>
      <c r="C6" s="9" t="s">
        <v>114</v>
      </c>
      <c r="D6" s="9" t="s">
        <v>123</v>
      </c>
      <c r="E6" s="9" t="s">
        <v>116</v>
      </c>
      <c r="F6" s="9" t="s">
        <v>117</v>
      </c>
      <c r="G6" s="9" t="s">
        <v>125</v>
      </c>
    </row>
    <row r="7" spans="1:7" x14ac:dyDescent="0.35">
      <c r="A7" s="9" t="s">
        <v>1</v>
      </c>
      <c r="B7" s="9" t="s">
        <v>113</v>
      </c>
      <c r="C7" s="9" t="s">
        <v>114</v>
      </c>
      <c r="D7" s="9" t="s">
        <v>126</v>
      </c>
      <c r="E7" s="9" t="s">
        <v>116</v>
      </c>
      <c r="F7" s="9" t="s">
        <v>117</v>
      </c>
      <c r="G7" s="9" t="s">
        <v>127</v>
      </c>
    </row>
    <row r="8" spans="1:7" x14ac:dyDescent="0.35">
      <c r="A8" s="9" t="s">
        <v>1</v>
      </c>
      <c r="B8" s="9" t="s">
        <v>113</v>
      </c>
      <c r="C8" s="9" t="s">
        <v>114</v>
      </c>
      <c r="D8" s="9" t="s">
        <v>128</v>
      </c>
      <c r="E8" s="9" t="s">
        <v>116</v>
      </c>
      <c r="F8" s="9" t="s">
        <v>117</v>
      </c>
      <c r="G8" s="9" t="s">
        <v>129</v>
      </c>
    </row>
    <row r="9" spans="1:7" x14ac:dyDescent="0.35">
      <c r="A9" s="9" t="s">
        <v>1</v>
      </c>
      <c r="B9" s="9" t="s">
        <v>113</v>
      </c>
      <c r="C9" s="9" t="s">
        <v>114</v>
      </c>
      <c r="D9" s="9" t="s">
        <v>130</v>
      </c>
      <c r="E9" s="9" t="s">
        <v>116</v>
      </c>
      <c r="F9" s="9" t="s">
        <v>117</v>
      </c>
      <c r="G9" s="9" t="s">
        <v>131</v>
      </c>
    </row>
    <row r="10" spans="1:7" x14ac:dyDescent="0.35">
      <c r="A10" s="9" t="s">
        <v>1</v>
      </c>
      <c r="B10" s="9" t="s">
        <v>113</v>
      </c>
      <c r="C10" s="9" t="s">
        <v>114</v>
      </c>
      <c r="D10" s="9" t="s">
        <v>123</v>
      </c>
      <c r="E10" s="9" t="s">
        <v>116</v>
      </c>
      <c r="F10" s="9" t="s">
        <v>117</v>
      </c>
      <c r="G10" s="9" t="s">
        <v>132</v>
      </c>
    </row>
    <row r="11" spans="1:7" x14ac:dyDescent="0.35">
      <c r="A11" s="9" t="s">
        <v>1</v>
      </c>
      <c r="B11" s="9" t="s">
        <v>113</v>
      </c>
      <c r="C11" s="9" t="s">
        <v>114</v>
      </c>
      <c r="D11" s="9" t="s">
        <v>130</v>
      </c>
      <c r="E11" s="9" t="s">
        <v>116</v>
      </c>
      <c r="F11" s="9" t="s">
        <v>117</v>
      </c>
      <c r="G11" s="9" t="s">
        <v>133</v>
      </c>
    </row>
    <row r="12" spans="1:7" x14ac:dyDescent="0.35">
      <c r="A12" s="9" t="s">
        <v>1</v>
      </c>
      <c r="B12" s="9" t="s">
        <v>113</v>
      </c>
      <c r="C12" s="9" t="s">
        <v>114</v>
      </c>
      <c r="D12" s="9" t="s">
        <v>134</v>
      </c>
      <c r="E12" s="9" t="s">
        <v>116</v>
      </c>
      <c r="F12" s="9" t="s">
        <v>117</v>
      </c>
      <c r="G12" s="9" t="s">
        <v>135</v>
      </c>
    </row>
    <row r="13" spans="1:7" x14ac:dyDescent="0.35">
      <c r="A13" s="9" t="s">
        <v>1</v>
      </c>
      <c r="B13" s="9" t="s">
        <v>113</v>
      </c>
      <c r="C13" s="9" t="s">
        <v>114</v>
      </c>
      <c r="D13" s="9" t="s">
        <v>136</v>
      </c>
      <c r="E13" s="9" t="s">
        <v>116</v>
      </c>
      <c r="F13" s="9" t="s">
        <v>117</v>
      </c>
      <c r="G13" s="9" t="s">
        <v>137</v>
      </c>
    </row>
    <row r="14" spans="1:7" x14ac:dyDescent="0.35">
      <c r="A14" s="9" t="s">
        <v>1</v>
      </c>
      <c r="B14" s="9" t="s">
        <v>113</v>
      </c>
      <c r="C14" s="9" t="s">
        <v>114</v>
      </c>
      <c r="D14" s="9" t="s">
        <v>138</v>
      </c>
      <c r="E14" s="9" t="s">
        <v>116</v>
      </c>
      <c r="F14" s="9" t="s">
        <v>117</v>
      </c>
      <c r="G14" s="9" t="s">
        <v>139</v>
      </c>
    </row>
    <row r="15" spans="1:7" x14ac:dyDescent="0.35">
      <c r="A15" s="9" t="s">
        <v>1</v>
      </c>
      <c r="B15" s="9" t="s">
        <v>113</v>
      </c>
      <c r="C15" s="9" t="s">
        <v>114</v>
      </c>
      <c r="D15" s="9" t="s">
        <v>140</v>
      </c>
      <c r="E15" s="9" t="s">
        <v>116</v>
      </c>
      <c r="F15" s="9" t="s">
        <v>117</v>
      </c>
      <c r="G15" s="9" t="s">
        <v>141</v>
      </c>
    </row>
    <row r="16" spans="1:7" x14ac:dyDescent="0.35">
      <c r="A16" s="9" t="s">
        <v>1</v>
      </c>
      <c r="B16" s="9" t="s">
        <v>113</v>
      </c>
      <c r="C16" s="9" t="s">
        <v>114</v>
      </c>
      <c r="D16" s="9" t="s">
        <v>142</v>
      </c>
      <c r="E16" s="9" t="s">
        <v>116</v>
      </c>
      <c r="F16" s="9" t="s">
        <v>117</v>
      </c>
      <c r="G16" s="9" t="s">
        <v>143</v>
      </c>
    </row>
    <row r="17" spans="1:7" x14ac:dyDescent="0.35">
      <c r="A17" s="9" t="s">
        <v>1</v>
      </c>
      <c r="B17" s="9" t="s">
        <v>113</v>
      </c>
      <c r="C17" s="9" t="s">
        <v>114</v>
      </c>
      <c r="D17" s="9" t="s">
        <v>144</v>
      </c>
      <c r="E17" s="9" t="s">
        <v>116</v>
      </c>
      <c r="F17" s="9" t="s">
        <v>117</v>
      </c>
      <c r="G17" s="9" t="s">
        <v>145</v>
      </c>
    </row>
    <row r="18" spans="1:7" x14ac:dyDescent="0.35">
      <c r="A18" s="9" t="s">
        <v>1</v>
      </c>
      <c r="B18" s="9" t="s">
        <v>113</v>
      </c>
      <c r="C18" s="9" t="s">
        <v>114</v>
      </c>
      <c r="D18" s="9" t="s">
        <v>146</v>
      </c>
      <c r="E18" s="9" t="s">
        <v>147</v>
      </c>
      <c r="F18" s="9" t="s">
        <v>148</v>
      </c>
      <c r="G18" s="9" t="s">
        <v>118</v>
      </c>
    </row>
    <row r="19" spans="1:7" x14ac:dyDescent="0.35">
      <c r="A19" s="9" t="s">
        <v>1</v>
      </c>
      <c r="B19" s="9" t="s">
        <v>113</v>
      </c>
      <c r="C19" s="9" t="s">
        <v>114</v>
      </c>
      <c r="D19" s="9" t="s">
        <v>123</v>
      </c>
      <c r="E19" s="9" t="s">
        <v>147</v>
      </c>
      <c r="F19" s="9" t="s">
        <v>148</v>
      </c>
      <c r="G19" s="9" t="s">
        <v>120</v>
      </c>
    </row>
    <row r="20" spans="1:7" x14ac:dyDescent="0.35">
      <c r="A20" s="9" t="s">
        <v>1</v>
      </c>
      <c r="B20" s="9" t="s">
        <v>113</v>
      </c>
      <c r="C20" s="9" t="s">
        <v>114</v>
      </c>
      <c r="D20" s="9" t="s">
        <v>123</v>
      </c>
      <c r="E20" s="9" t="s">
        <v>147</v>
      </c>
      <c r="F20" s="9" t="s">
        <v>148</v>
      </c>
      <c r="G20" s="9" t="s">
        <v>122</v>
      </c>
    </row>
    <row r="21" spans="1:7" x14ac:dyDescent="0.35">
      <c r="A21" s="9" t="s">
        <v>1</v>
      </c>
      <c r="B21" s="9" t="s">
        <v>113</v>
      </c>
      <c r="C21" s="9" t="s">
        <v>114</v>
      </c>
      <c r="D21" s="9" t="s">
        <v>123</v>
      </c>
      <c r="E21" s="9" t="s">
        <v>147</v>
      </c>
      <c r="F21" s="9" t="s">
        <v>148</v>
      </c>
      <c r="G21" s="9" t="s">
        <v>124</v>
      </c>
    </row>
    <row r="22" spans="1:7" x14ac:dyDescent="0.35">
      <c r="A22" s="9" t="s">
        <v>1</v>
      </c>
      <c r="B22" s="9" t="s">
        <v>113</v>
      </c>
      <c r="C22" s="9" t="s">
        <v>114</v>
      </c>
      <c r="D22" s="9" t="s">
        <v>123</v>
      </c>
      <c r="E22" s="9" t="s">
        <v>147</v>
      </c>
      <c r="F22" s="9" t="s">
        <v>148</v>
      </c>
      <c r="G22" s="9" t="s">
        <v>125</v>
      </c>
    </row>
    <row r="23" spans="1:7" x14ac:dyDescent="0.35">
      <c r="A23" s="9" t="s">
        <v>1</v>
      </c>
      <c r="B23" s="9" t="s">
        <v>113</v>
      </c>
      <c r="C23" s="9" t="s">
        <v>114</v>
      </c>
      <c r="D23" s="9" t="s">
        <v>149</v>
      </c>
      <c r="E23" s="9" t="s">
        <v>147</v>
      </c>
      <c r="F23" s="9" t="s">
        <v>148</v>
      </c>
      <c r="G23" s="9" t="s">
        <v>127</v>
      </c>
    </row>
    <row r="24" spans="1:7" x14ac:dyDescent="0.35">
      <c r="A24" s="9" t="s">
        <v>1</v>
      </c>
      <c r="B24" s="9" t="s">
        <v>113</v>
      </c>
      <c r="C24" s="9" t="s">
        <v>114</v>
      </c>
      <c r="D24" s="9" t="s">
        <v>150</v>
      </c>
      <c r="E24" s="9" t="s">
        <v>147</v>
      </c>
      <c r="F24" s="9" t="s">
        <v>148</v>
      </c>
      <c r="G24" s="9" t="s">
        <v>129</v>
      </c>
    </row>
    <row r="25" spans="1:7" x14ac:dyDescent="0.35">
      <c r="A25" s="9" t="s">
        <v>1</v>
      </c>
      <c r="B25" s="9" t="s">
        <v>113</v>
      </c>
      <c r="C25" s="9" t="s">
        <v>114</v>
      </c>
      <c r="D25" s="9" t="s">
        <v>151</v>
      </c>
      <c r="E25" s="9" t="s">
        <v>147</v>
      </c>
      <c r="F25" s="9" t="s">
        <v>148</v>
      </c>
      <c r="G25" s="9" t="s">
        <v>131</v>
      </c>
    </row>
    <row r="26" spans="1:7" x14ac:dyDescent="0.35">
      <c r="A26" s="9" t="s">
        <v>1</v>
      </c>
      <c r="B26" s="9" t="s">
        <v>113</v>
      </c>
      <c r="C26" s="9" t="s">
        <v>114</v>
      </c>
      <c r="D26" s="9" t="s">
        <v>123</v>
      </c>
      <c r="E26" s="9" t="s">
        <v>147</v>
      </c>
      <c r="F26" s="9" t="s">
        <v>148</v>
      </c>
      <c r="G26" s="9" t="s">
        <v>132</v>
      </c>
    </row>
    <row r="27" spans="1:7" x14ac:dyDescent="0.35">
      <c r="A27" s="9" t="s">
        <v>1</v>
      </c>
      <c r="B27" s="9" t="s">
        <v>113</v>
      </c>
      <c r="C27" s="9" t="s">
        <v>114</v>
      </c>
      <c r="D27" s="9" t="s">
        <v>151</v>
      </c>
      <c r="E27" s="9" t="s">
        <v>147</v>
      </c>
      <c r="F27" s="9" t="s">
        <v>148</v>
      </c>
      <c r="G27" s="9" t="s">
        <v>133</v>
      </c>
    </row>
    <row r="28" spans="1:7" x14ac:dyDescent="0.35">
      <c r="A28" s="9" t="s">
        <v>1</v>
      </c>
      <c r="B28" s="9" t="s">
        <v>113</v>
      </c>
      <c r="C28" s="9" t="s">
        <v>114</v>
      </c>
      <c r="D28" s="9" t="s">
        <v>152</v>
      </c>
      <c r="E28" s="9" t="s">
        <v>147</v>
      </c>
      <c r="F28" s="9" t="s">
        <v>148</v>
      </c>
      <c r="G28" s="9" t="s">
        <v>135</v>
      </c>
    </row>
    <row r="29" spans="1:7" x14ac:dyDescent="0.35">
      <c r="A29" s="9" t="s">
        <v>1</v>
      </c>
      <c r="B29" s="9" t="s">
        <v>113</v>
      </c>
      <c r="C29" s="9" t="s">
        <v>114</v>
      </c>
      <c r="D29" s="9" t="s">
        <v>123</v>
      </c>
      <c r="E29" s="9" t="s">
        <v>147</v>
      </c>
      <c r="F29" s="9" t="s">
        <v>148</v>
      </c>
      <c r="G29" s="9" t="s">
        <v>137</v>
      </c>
    </row>
    <row r="30" spans="1:7" x14ac:dyDescent="0.35">
      <c r="A30" s="9" t="s">
        <v>1</v>
      </c>
      <c r="B30" s="9" t="s">
        <v>113</v>
      </c>
      <c r="C30" s="9" t="s">
        <v>114</v>
      </c>
      <c r="D30" s="9" t="s">
        <v>123</v>
      </c>
      <c r="E30" s="9" t="s">
        <v>147</v>
      </c>
      <c r="F30" s="9" t="s">
        <v>148</v>
      </c>
      <c r="G30" s="9" t="s">
        <v>139</v>
      </c>
    </row>
    <row r="31" spans="1:7" x14ac:dyDescent="0.35">
      <c r="A31" s="9" t="s">
        <v>1</v>
      </c>
      <c r="B31" s="9" t="s">
        <v>113</v>
      </c>
      <c r="C31" s="9" t="s">
        <v>114</v>
      </c>
      <c r="D31" s="9" t="s">
        <v>153</v>
      </c>
      <c r="E31" s="9" t="s">
        <v>147</v>
      </c>
      <c r="F31" s="9" t="s">
        <v>148</v>
      </c>
      <c r="G31" s="9" t="s">
        <v>141</v>
      </c>
    </row>
    <row r="32" spans="1:7" x14ac:dyDescent="0.35">
      <c r="A32" s="9" t="s">
        <v>1</v>
      </c>
      <c r="B32" s="9" t="s">
        <v>113</v>
      </c>
      <c r="C32" s="9" t="s">
        <v>114</v>
      </c>
      <c r="D32" s="9" t="s">
        <v>123</v>
      </c>
      <c r="E32" s="9" t="s">
        <v>147</v>
      </c>
      <c r="F32" s="9" t="s">
        <v>148</v>
      </c>
      <c r="G32" s="9" t="s">
        <v>143</v>
      </c>
    </row>
    <row r="33" spans="1:7" x14ac:dyDescent="0.35">
      <c r="A33" s="9" t="s">
        <v>1</v>
      </c>
      <c r="B33" s="9" t="s">
        <v>113</v>
      </c>
      <c r="C33" s="9" t="s">
        <v>114</v>
      </c>
      <c r="D33" s="9" t="s">
        <v>154</v>
      </c>
      <c r="E33" s="9" t="s">
        <v>147</v>
      </c>
      <c r="F33" s="9" t="s">
        <v>148</v>
      </c>
      <c r="G33" s="9" t="s">
        <v>145</v>
      </c>
    </row>
    <row r="34" spans="1:7" x14ac:dyDescent="0.35">
      <c r="A34" s="9" t="s">
        <v>1</v>
      </c>
      <c r="B34" s="9" t="s">
        <v>113</v>
      </c>
      <c r="C34" s="9" t="s">
        <v>114</v>
      </c>
      <c r="D34" s="9" t="s">
        <v>155</v>
      </c>
      <c r="E34" s="9" t="s">
        <v>156</v>
      </c>
      <c r="F34" s="9" t="s">
        <v>157</v>
      </c>
      <c r="G34" s="9" t="s">
        <v>118</v>
      </c>
    </row>
    <row r="35" spans="1:7" x14ac:dyDescent="0.35">
      <c r="A35" s="9" t="s">
        <v>1</v>
      </c>
      <c r="B35" s="9" t="s">
        <v>113</v>
      </c>
      <c r="C35" s="9" t="s">
        <v>114</v>
      </c>
      <c r="D35" s="9" t="s">
        <v>158</v>
      </c>
      <c r="E35" s="9" t="s">
        <v>156</v>
      </c>
      <c r="F35" s="9" t="s">
        <v>157</v>
      </c>
      <c r="G35" s="9" t="s">
        <v>120</v>
      </c>
    </row>
    <row r="36" spans="1:7" x14ac:dyDescent="0.35">
      <c r="A36" s="9" t="s">
        <v>1</v>
      </c>
      <c r="B36" s="9" t="s">
        <v>113</v>
      </c>
      <c r="C36" s="9" t="s">
        <v>114</v>
      </c>
      <c r="D36" s="9" t="s">
        <v>159</v>
      </c>
      <c r="E36" s="9" t="s">
        <v>156</v>
      </c>
      <c r="F36" s="9" t="s">
        <v>157</v>
      </c>
      <c r="G36" s="9" t="s">
        <v>122</v>
      </c>
    </row>
    <row r="37" spans="1:7" x14ac:dyDescent="0.35">
      <c r="A37" s="9" t="s">
        <v>1</v>
      </c>
      <c r="B37" s="9" t="s">
        <v>113</v>
      </c>
      <c r="C37" s="9" t="s">
        <v>114</v>
      </c>
      <c r="D37" s="9" t="s">
        <v>160</v>
      </c>
      <c r="E37" s="9" t="s">
        <v>156</v>
      </c>
      <c r="F37" s="9" t="s">
        <v>157</v>
      </c>
      <c r="G37" s="9" t="s">
        <v>124</v>
      </c>
    </row>
    <row r="38" spans="1:7" x14ac:dyDescent="0.35">
      <c r="A38" s="9" t="s">
        <v>1</v>
      </c>
      <c r="B38" s="9" t="s">
        <v>113</v>
      </c>
      <c r="C38" s="9" t="s">
        <v>114</v>
      </c>
      <c r="D38" s="9" t="s">
        <v>161</v>
      </c>
      <c r="E38" s="9" t="s">
        <v>156</v>
      </c>
      <c r="F38" s="9" t="s">
        <v>157</v>
      </c>
      <c r="G38" s="9" t="s">
        <v>125</v>
      </c>
    </row>
    <row r="39" spans="1:7" x14ac:dyDescent="0.35">
      <c r="A39" s="9" t="s">
        <v>1</v>
      </c>
      <c r="B39" s="9" t="s">
        <v>113</v>
      </c>
      <c r="C39" s="9" t="s">
        <v>114</v>
      </c>
      <c r="D39" s="9" t="s">
        <v>123</v>
      </c>
      <c r="E39" s="9" t="s">
        <v>156</v>
      </c>
      <c r="F39" s="9" t="s">
        <v>157</v>
      </c>
      <c r="G39" s="9" t="s">
        <v>127</v>
      </c>
    </row>
    <row r="40" spans="1:7" x14ac:dyDescent="0.35">
      <c r="A40" s="9" t="s">
        <v>1</v>
      </c>
      <c r="B40" s="9" t="s">
        <v>113</v>
      </c>
      <c r="C40" s="9" t="s">
        <v>114</v>
      </c>
      <c r="D40" s="9" t="s">
        <v>123</v>
      </c>
      <c r="E40" s="9" t="s">
        <v>156</v>
      </c>
      <c r="F40" s="9" t="s">
        <v>157</v>
      </c>
      <c r="G40" s="9" t="s">
        <v>129</v>
      </c>
    </row>
    <row r="41" spans="1:7" x14ac:dyDescent="0.35">
      <c r="A41" s="9" t="s">
        <v>1</v>
      </c>
      <c r="B41" s="9" t="s">
        <v>113</v>
      </c>
      <c r="C41" s="9" t="s">
        <v>114</v>
      </c>
      <c r="D41" s="9" t="s">
        <v>162</v>
      </c>
      <c r="E41" s="9" t="s">
        <v>156</v>
      </c>
      <c r="F41" s="9" t="s">
        <v>157</v>
      </c>
      <c r="G41" s="9" t="s">
        <v>131</v>
      </c>
    </row>
    <row r="42" spans="1:7" x14ac:dyDescent="0.35">
      <c r="A42" s="9" t="s">
        <v>1</v>
      </c>
      <c r="B42" s="9" t="s">
        <v>113</v>
      </c>
      <c r="C42" s="9" t="s">
        <v>114</v>
      </c>
      <c r="D42" s="9" t="s">
        <v>163</v>
      </c>
      <c r="E42" s="9" t="s">
        <v>156</v>
      </c>
      <c r="F42" s="9" t="s">
        <v>157</v>
      </c>
      <c r="G42" s="9" t="s">
        <v>132</v>
      </c>
    </row>
    <row r="43" spans="1:7" x14ac:dyDescent="0.35">
      <c r="A43" s="9" t="s">
        <v>1</v>
      </c>
      <c r="B43" s="9" t="s">
        <v>113</v>
      </c>
      <c r="C43" s="9" t="s">
        <v>114</v>
      </c>
      <c r="D43" s="9" t="s">
        <v>164</v>
      </c>
      <c r="E43" s="9" t="s">
        <v>156</v>
      </c>
      <c r="F43" s="9" t="s">
        <v>157</v>
      </c>
      <c r="G43" s="9" t="s">
        <v>133</v>
      </c>
    </row>
    <row r="44" spans="1:7" x14ac:dyDescent="0.35">
      <c r="A44" s="9" t="s">
        <v>1</v>
      </c>
      <c r="B44" s="9" t="s">
        <v>113</v>
      </c>
      <c r="C44" s="9" t="s">
        <v>114</v>
      </c>
      <c r="D44" s="9" t="s">
        <v>165</v>
      </c>
      <c r="E44" s="9" t="s">
        <v>156</v>
      </c>
      <c r="F44" s="9" t="s">
        <v>157</v>
      </c>
      <c r="G44" s="9" t="s">
        <v>135</v>
      </c>
    </row>
    <row r="45" spans="1:7" x14ac:dyDescent="0.35">
      <c r="A45" s="9" t="s">
        <v>1</v>
      </c>
      <c r="B45" s="9" t="s">
        <v>113</v>
      </c>
      <c r="C45" s="9" t="s">
        <v>114</v>
      </c>
      <c r="D45" s="9" t="s">
        <v>166</v>
      </c>
      <c r="E45" s="9" t="s">
        <v>156</v>
      </c>
      <c r="F45" s="9" t="s">
        <v>157</v>
      </c>
      <c r="G45" s="9" t="s">
        <v>137</v>
      </c>
    </row>
    <row r="46" spans="1:7" x14ac:dyDescent="0.35">
      <c r="A46" s="9" t="s">
        <v>1</v>
      </c>
      <c r="B46" s="9" t="s">
        <v>113</v>
      </c>
      <c r="C46" s="9" t="s">
        <v>114</v>
      </c>
      <c r="D46" s="9" t="s">
        <v>123</v>
      </c>
      <c r="E46" s="9" t="s">
        <v>156</v>
      </c>
      <c r="F46" s="9" t="s">
        <v>157</v>
      </c>
      <c r="G46" s="9" t="s">
        <v>139</v>
      </c>
    </row>
    <row r="47" spans="1:7" x14ac:dyDescent="0.35">
      <c r="A47" s="9" t="s">
        <v>1</v>
      </c>
      <c r="B47" s="9" t="s">
        <v>113</v>
      </c>
      <c r="C47" s="9" t="s">
        <v>114</v>
      </c>
      <c r="D47" s="9" t="s">
        <v>167</v>
      </c>
      <c r="E47" s="9" t="s">
        <v>156</v>
      </c>
      <c r="F47" s="9" t="s">
        <v>157</v>
      </c>
      <c r="G47" s="9" t="s">
        <v>141</v>
      </c>
    </row>
    <row r="48" spans="1:7" x14ac:dyDescent="0.35">
      <c r="A48" s="9" t="s">
        <v>1</v>
      </c>
      <c r="B48" s="9" t="s">
        <v>113</v>
      </c>
      <c r="C48" s="9" t="s">
        <v>114</v>
      </c>
      <c r="D48" s="9" t="s">
        <v>168</v>
      </c>
      <c r="E48" s="9" t="s">
        <v>156</v>
      </c>
      <c r="F48" s="9" t="s">
        <v>157</v>
      </c>
      <c r="G48" s="9" t="s">
        <v>143</v>
      </c>
    </row>
    <row r="49" spans="1:7" x14ac:dyDescent="0.35">
      <c r="A49" s="9" t="s">
        <v>1</v>
      </c>
      <c r="B49" s="9" t="s">
        <v>113</v>
      </c>
      <c r="C49" s="9" t="s">
        <v>114</v>
      </c>
      <c r="D49" s="9" t="s">
        <v>169</v>
      </c>
      <c r="E49" s="9" t="s">
        <v>156</v>
      </c>
      <c r="F49" s="9" t="s">
        <v>157</v>
      </c>
      <c r="G49" s="9" t="s">
        <v>145</v>
      </c>
    </row>
    <row r="50" spans="1:7" x14ac:dyDescent="0.35">
      <c r="A50" s="9" t="s">
        <v>1</v>
      </c>
      <c r="B50" s="9" t="s">
        <v>113</v>
      </c>
      <c r="C50" s="9" t="s">
        <v>114</v>
      </c>
      <c r="D50" s="9" t="s">
        <v>123</v>
      </c>
      <c r="E50" s="9" t="s">
        <v>156</v>
      </c>
      <c r="F50" s="9" t="s">
        <v>170</v>
      </c>
      <c r="G50" s="9" t="s">
        <v>118</v>
      </c>
    </row>
    <row r="51" spans="1:7" x14ac:dyDescent="0.35">
      <c r="A51" s="9" t="s">
        <v>1</v>
      </c>
      <c r="B51" s="9" t="s">
        <v>113</v>
      </c>
      <c r="C51" s="9" t="s">
        <v>114</v>
      </c>
      <c r="D51" s="9" t="s">
        <v>171</v>
      </c>
      <c r="E51" s="9" t="s">
        <v>156</v>
      </c>
      <c r="F51" s="9" t="s">
        <v>170</v>
      </c>
      <c r="G51" s="9" t="s">
        <v>120</v>
      </c>
    </row>
    <row r="52" spans="1:7" x14ac:dyDescent="0.35">
      <c r="A52" s="9" t="s">
        <v>1</v>
      </c>
      <c r="B52" s="9" t="s">
        <v>113</v>
      </c>
      <c r="C52" s="9" t="s">
        <v>114</v>
      </c>
      <c r="D52" s="9" t="s">
        <v>123</v>
      </c>
      <c r="E52" s="9" t="s">
        <v>156</v>
      </c>
      <c r="F52" s="9" t="s">
        <v>170</v>
      </c>
      <c r="G52" s="9" t="s">
        <v>122</v>
      </c>
    </row>
    <row r="53" spans="1:7" x14ac:dyDescent="0.35">
      <c r="A53" s="9" t="s">
        <v>1</v>
      </c>
      <c r="B53" s="9" t="s">
        <v>113</v>
      </c>
      <c r="C53" s="9" t="s">
        <v>114</v>
      </c>
      <c r="D53" s="9" t="s">
        <v>172</v>
      </c>
      <c r="E53" s="9" t="s">
        <v>156</v>
      </c>
      <c r="F53" s="9" t="s">
        <v>170</v>
      </c>
      <c r="G53" s="9" t="s">
        <v>124</v>
      </c>
    </row>
    <row r="54" spans="1:7" x14ac:dyDescent="0.35">
      <c r="A54" s="9" t="s">
        <v>1</v>
      </c>
      <c r="B54" s="9" t="s">
        <v>113</v>
      </c>
      <c r="C54" s="9" t="s">
        <v>114</v>
      </c>
      <c r="D54" s="9" t="s">
        <v>173</v>
      </c>
      <c r="E54" s="9" t="s">
        <v>156</v>
      </c>
      <c r="F54" s="9" t="s">
        <v>170</v>
      </c>
      <c r="G54" s="9" t="s">
        <v>125</v>
      </c>
    </row>
    <row r="55" spans="1:7" x14ac:dyDescent="0.35">
      <c r="A55" s="9" t="s">
        <v>1</v>
      </c>
      <c r="B55" s="9" t="s">
        <v>113</v>
      </c>
      <c r="C55" s="9" t="s">
        <v>114</v>
      </c>
      <c r="D55" s="9" t="s">
        <v>123</v>
      </c>
      <c r="E55" s="9" t="s">
        <v>156</v>
      </c>
      <c r="F55" s="9" t="s">
        <v>170</v>
      </c>
      <c r="G55" s="9" t="s">
        <v>127</v>
      </c>
    </row>
    <row r="56" spans="1:7" x14ac:dyDescent="0.35">
      <c r="A56" s="9" t="s">
        <v>1</v>
      </c>
      <c r="B56" s="9" t="s">
        <v>113</v>
      </c>
      <c r="C56" s="9" t="s">
        <v>114</v>
      </c>
      <c r="D56" s="9" t="s">
        <v>123</v>
      </c>
      <c r="E56" s="9" t="s">
        <v>156</v>
      </c>
      <c r="F56" s="9" t="s">
        <v>170</v>
      </c>
      <c r="G56" s="9" t="s">
        <v>129</v>
      </c>
    </row>
    <row r="57" spans="1:7" x14ac:dyDescent="0.35">
      <c r="A57" s="9" t="s">
        <v>1</v>
      </c>
      <c r="B57" s="9" t="s">
        <v>113</v>
      </c>
      <c r="C57" s="9" t="s">
        <v>114</v>
      </c>
      <c r="D57" s="9" t="s">
        <v>123</v>
      </c>
      <c r="E57" s="9" t="s">
        <v>156</v>
      </c>
      <c r="F57" s="9" t="s">
        <v>170</v>
      </c>
      <c r="G57" s="9" t="s">
        <v>131</v>
      </c>
    </row>
    <row r="58" spans="1:7" x14ac:dyDescent="0.35">
      <c r="A58" s="9" t="s">
        <v>1</v>
      </c>
      <c r="B58" s="9" t="s">
        <v>113</v>
      </c>
      <c r="C58" s="9" t="s">
        <v>114</v>
      </c>
      <c r="D58" s="9" t="s">
        <v>123</v>
      </c>
      <c r="E58" s="9" t="s">
        <v>156</v>
      </c>
      <c r="F58" s="9" t="s">
        <v>170</v>
      </c>
      <c r="G58" s="9" t="s">
        <v>132</v>
      </c>
    </row>
    <row r="59" spans="1:7" x14ac:dyDescent="0.35">
      <c r="A59" s="9" t="s">
        <v>1</v>
      </c>
      <c r="B59" s="9" t="s">
        <v>113</v>
      </c>
      <c r="C59" s="9" t="s">
        <v>114</v>
      </c>
      <c r="D59" s="9" t="s">
        <v>123</v>
      </c>
      <c r="E59" s="9" t="s">
        <v>156</v>
      </c>
      <c r="F59" s="9" t="s">
        <v>170</v>
      </c>
      <c r="G59" s="9" t="s">
        <v>133</v>
      </c>
    </row>
    <row r="60" spans="1:7" x14ac:dyDescent="0.35">
      <c r="A60" s="9" t="s">
        <v>1</v>
      </c>
      <c r="B60" s="9" t="s">
        <v>113</v>
      </c>
      <c r="C60" s="9" t="s">
        <v>114</v>
      </c>
      <c r="D60" s="9" t="s">
        <v>123</v>
      </c>
      <c r="E60" s="9" t="s">
        <v>156</v>
      </c>
      <c r="F60" s="9" t="s">
        <v>170</v>
      </c>
      <c r="G60" s="9" t="s">
        <v>135</v>
      </c>
    </row>
    <row r="61" spans="1:7" x14ac:dyDescent="0.35">
      <c r="A61" s="9" t="s">
        <v>1</v>
      </c>
      <c r="B61" s="9" t="s">
        <v>113</v>
      </c>
      <c r="C61" s="9" t="s">
        <v>114</v>
      </c>
      <c r="D61" s="9" t="s">
        <v>123</v>
      </c>
      <c r="E61" s="9" t="s">
        <v>156</v>
      </c>
      <c r="F61" s="9" t="s">
        <v>170</v>
      </c>
      <c r="G61" s="9" t="s">
        <v>137</v>
      </c>
    </row>
    <row r="62" spans="1:7" x14ac:dyDescent="0.35">
      <c r="A62" s="9" t="s">
        <v>1</v>
      </c>
      <c r="B62" s="9" t="s">
        <v>113</v>
      </c>
      <c r="C62" s="9" t="s">
        <v>114</v>
      </c>
      <c r="D62" s="9" t="s">
        <v>123</v>
      </c>
      <c r="E62" s="9" t="s">
        <v>156</v>
      </c>
      <c r="F62" s="9" t="s">
        <v>170</v>
      </c>
      <c r="G62" s="9" t="s">
        <v>139</v>
      </c>
    </row>
    <row r="63" spans="1:7" x14ac:dyDescent="0.35">
      <c r="A63" s="9" t="s">
        <v>1</v>
      </c>
      <c r="B63" s="9" t="s">
        <v>113</v>
      </c>
      <c r="C63" s="9" t="s">
        <v>114</v>
      </c>
      <c r="D63" s="9" t="s">
        <v>123</v>
      </c>
      <c r="E63" s="9" t="s">
        <v>156</v>
      </c>
      <c r="F63" s="9" t="s">
        <v>170</v>
      </c>
      <c r="G63" s="9" t="s">
        <v>141</v>
      </c>
    </row>
    <row r="64" spans="1:7" x14ac:dyDescent="0.35">
      <c r="A64" s="9" t="s">
        <v>1</v>
      </c>
      <c r="B64" s="9" t="s">
        <v>113</v>
      </c>
      <c r="C64" s="9" t="s">
        <v>114</v>
      </c>
      <c r="D64" s="9" t="s">
        <v>123</v>
      </c>
      <c r="E64" s="9" t="s">
        <v>156</v>
      </c>
      <c r="F64" s="9" t="s">
        <v>170</v>
      </c>
      <c r="G64" s="9" t="s">
        <v>143</v>
      </c>
    </row>
    <row r="65" spans="1:7" x14ac:dyDescent="0.35">
      <c r="A65" s="9" t="s">
        <v>1</v>
      </c>
      <c r="B65" s="9" t="s">
        <v>113</v>
      </c>
      <c r="C65" s="9" t="s">
        <v>114</v>
      </c>
      <c r="D65" s="9" t="s">
        <v>123</v>
      </c>
      <c r="E65" s="9" t="s">
        <v>156</v>
      </c>
      <c r="F65" s="9" t="s">
        <v>170</v>
      </c>
      <c r="G65" s="9" t="s">
        <v>145</v>
      </c>
    </row>
    <row r="66" spans="1:7" x14ac:dyDescent="0.35">
      <c r="A66" s="9" t="s">
        <v>1</v>
      </c>
      <c r="B66" s="9" t="s">
        <v>113</v>
      </c>
      <c r="C66" s="9" t="s">
        <v>114</v>
      </c>
      <c r="D66" s="9" t="s">
        <v>174</v>
      </c>
      <c r="E66" s="9" t="s">
        <v>156</v>
      </c>
      <c r="F66" s="9" t="s">
        <v>175</v>
      </c>
      <c r="G66" s="9" t="s">
        <v>118</v>
      </c>
    </row>
    <row r="67" spans="1:7" x14ac:dyDescent="0.35">
      <c r="A67" s="9" t="s">
        <v>1</v>
      </c>
      <c r="B67" s="9" t="s">
        <v>113</v>
      </c>
      <c r="C67" s="9" t="s">
        <v>114</v>
      </c>
      <c r="D67" s="9" t="s">
        <v>176</v>
      </c>
      <c r="E67" s="9" t="s">
        <v>156</v>
      </c>
      <c r="F67" s="9" t="s">
        <v>175</v>
      </c>
      <c r="G67" s="9" t="s">
        <v>120</v>
      </c>
    </row>
    <row r="68" spans="1:7" x14ac:dyDescent="0.35">
      <c r="A68" s="9" t="s">
        <v>1</v>
      </c>
      <c r="B68" s="9" t="s">
        <v>113</v>
      </c>
      <c r="C68" s="9" t="s">
        <v>114</v>
      </c>
      <c r="D68" s="9" t="s">
        <v>177</v>
      </c>
      <c r="E68" s="9" t="s">
        <v>156</v>
      </c>
      <c r="F68" s="9" t="s">
        <v>175</v>
      </c>
      <c r="G68" s="9" t="s">
        <v>122</v>
      </c>
    </row>
    <row r="69" spans="1:7" x14ac:dyDescent="0.35">
      <c r="A69" s="9" t="s">
        <v>1</v>
      </c>
      <c r="B69" s="9" t="s">
        <v>113</v>
      </c>
      <c r="C69" s="9" t="s">
        <v>114</v>
      </c>
      <c r="D69" s="9" t="s">
        <v>178</v>
      </c>
      <c r="E69" s="9" t="s">
        <v>156</v>
      </c>
      <c r="F69" s="9" t="s">
        <v>175</v>
      </c>
      <c r="G69" s="9" t="s">
        <v>124</v>
      </c>
    </row>
    <row r="70" spans="1:7" x14ac:dyDescent="0.35">
      <c r="A70" s="9" t="s">
        <v>1</v>
      </c>
      <c r="B70" s="9" t="s">
        <v>113</v>
      </c>
      <c r="C70" s="9" t="s">
        <v>114</v>
      </c>
      <c r="D70" s="9" t="s">
        <v>179</v>
      </c>
      <c r="E70" s="9" t="s">
        <v>156</v>
      </c>
      <c r="F70" s="9" t="s">
        <v>175</v>
      </c>
      <c r="G70" s="9" t="s">
        <v>125</v>
      </c>
    </row>
    <row r="71" spans="1:7" x14ac:dyDescent="0.35">
      <c r="A71" s="9" t="s">
        <v>1</v>
      </c>
      <c r="B71" s="9" t="s">
        <v>113</v>
      </c>
      <c r="C71" s="9" t="s">
        <v>114</v>
      </c>
      <c r="D71" s="9" t="s">
        <v>180</v>
      </c>
      <c r="E71" s="9" t="s">
        <v>156</v>
      </c>
      <c r="F71" s="9" t="s">
        <v>175</v>
      </c>
      <c r="G71" s="9" t="s">
        <v>127</v>
      </c>
    </row>
    <row r="72" spans="1:7" x14ac:dyDescent="0.35">
      <c r="A72" s="9" t="s">
        <v>1</v>
      </c>
      <c r="B72" s="9" t="s">
        <v>113</v>
      </c>
      <c r="C72" s="9" t="s">
        <v>114</v>
      </c>
      <c r="D72" s="9" t="s">
        <v>123</v>
      </c>
      <c r="E72" s="9" t="s">
        <v>156</v>
      </c>
      <c r="F72" s="9" t="s">
        <v>175</v>
      </c>
      <c r="G72" s="9" t="s">
        <v>129</v>
      </c>
    </row>
    <row r="73" spans="1:7" x14ac:dyDescent="0.35">
      <c r="A73" s="9" t="s">
        <v>1</v>
      </c>
      <c r="B73" s="9" t="s">
        <v>113</v>
      </c>
      <c r="C73" s="9" t="s">
        <v>114</v>
      </c>
      <c r="D73" s="9" t="s">
        <v>181</v>
      </c>
      <c r="E73" s="9" t="s">
        <v>156</v>
      </c>
      <c r="F73" s="9" t="s">
        <v>175</v>
      </c>
      <c r="G73" s="9" t="s">
        <v>131</v>
      </c>
    </row>
    <row r="74" spans="1:7" x14ac:dyDescent="0.35">
      <c r="A74" s="9" t="s">
        <v>1</v>
      </c>
      <c r="B74" s="9" t="s">
        <v>113</v>
      </c>
      <c r="C74" s="9" t="s">
        <v>114</v>
      </c>
      <c r="D74" s="9" t="s">
        <v>182</v>
      </c>
      <c r="E74" s="9" t="s">
        <v>156</v>
      </c>
      <c r="F74" s="9" t="s">
        <v>175</v>
      </c>
      <c r="G74" s="9" t="s">
        <v>132</v>
      </c>
    </row>
    <row r="75" spans="1:7" x14ac:dyDescent="0.35">
      <c r="A75" s="9" t="s">
        <v>1</v>
      </c>
      <c r="B75" s="9" t="s">
        <v>113</v>
      </c>
      <c r="C75" s="9" t="s">
        <v>114</v>
      </c>
      <c r="D75" s="9" t="s">
        <v>183</v>
      </c>
      <c r="E75" s="9" t="s">
        <v>156</v>
      </c>
      <c r="F75" s="9" t="s">
        <v>175</v>
      </c>
      <c r="G75" s="9" t="s">
        <v>133</v>
      </c>
    </row>
    <row r="76" spans="1:7" x14ac:dyDescent="0.35">
      <c r="A76" s="9" t="s">
        <v>1</v>
      </c>
      <c r="B76" s="9" t="s">
        <v>113</v>
      </c>
      <c r="C76" s="9" t="s">
        <v>114</v>
      </c>
      <c r="D76" s="9" t="s">
        <v>184</v>
      </c>
      <c r="E76" s="9" t="s">
        <v>156</v>
      </c>
      <c r="F76" s="9" t="s">
        <v>175</v>
      </c>
      <c r="G76" s="9" t="s">
        <v>135</v>
      </c>
    </row>
    <row r="77" spans="1:7" x14ac:dyDescent="0.35">
      <c r="A77" s="9" t="s">
        <v>1</v>
      </c>
      <c r="B77" s="9" t="s">
        <v>113</v>
      </c>
      <c r="C77" s="9" t="s">
        <v>114</v>
      </c>
      <c r="D77" s="9" t="s">
        <v>185</v>
      </c>
      <c r="E77" s="9" t="s">
        <v>156</v>
      </c>
      <c r="F77" s="9" t="s">
        <v>175</v>
      </c>
      <c r="G77" s="9" t="s">
        <v>137</v>
      </c>
    </row>
    <row r="78" spans="1:7" x14ac:dyDescent="0.35">
      <c r="A78" s="9" t="s">
        <v>1</v>
      </c>
      <c r="B78" s="9" t="s">
        <v>113</v>
      </c>
      <c r="C78" s="9" t="s">
        <v>114</v>
      </c>
      <c r="D78" s="9" t="s">
        <v>186</v>
      </c>
      <c r="E78" s="9" t="s">
        <v>156</v>
      </c>
      <c r="F78" s="9" t="s">
        <v>175</v>
      </c>
      <c r="G78" s="9" t="s">
        <v>139</v>
      </c>
    </row>
    <row r="79" spans="1:7" x14ac:dyDescent="0.35">
      <c r="A79" s="9" t="s">
        <v>1</v>
      </c>
      <c r="B79" s="9" t="s">
        <v>113</v>
      </c>
      <c r="C79" s="9" t="s">
        <v>114</v>
      </c>
      <c r="D79" s="9" t="s">
        <v>187</v>
      </c>
      <c r="E79" s="9" t="s">
        <v>156</v>
      </c>
      <c r="F79" s="9" t="s">
        <v>175</v>
      </c>
      <c r="G79" s="9" t="s">
        <v>141</v>
      </c>
    </row>
    <row r="80" spans="1:7" x14ac:dyDescent="0.35">
      <c r="A80" s="9" t="s">
        <v>1</v>
      </c>
      <c r="B80" s="9" t="s">
        <v>113</v>
      </c>
      <c r="C80" s="9" t="s">
        <v>114</v>
      </c>
      <c r="D80" s="9" t="s">
        <v>188</v>
      </c>
      <c r="E80" s="9" t="s">
        <v>156</v>
      </c>
      <c r="F80" s="9" t="s">
        <v>175</v>
      </c>
      <c r="G80" s="9" t="s">
        <v>143</v>
      </c>
    </row>
    <row r="81" spans="1:7" x14ac:dyDescent="0.35">
      <c r="A81" s="9" t="s">
        <v>1</v>
      </c>
      <c r="B81" s="9" t="s">
        <v>113</v>
      </c>
      <c r="C81" s="9" t="s">
        <v>114</v>
      </c>
      <c r="D81" s="9" t="s">
        <v>189</v>
      </c>
      <c r="E81" s="9" t="s">
        <v>156</v>
      </c>
      <c r="F81" s="9" t="s">
        <v>175</v>
      </c>
      <c r="G81" s="9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9C86-4C97-4ED5-B328-45CBFF9D8943}">
  <sheetPr codeName="Sheet8"/>
  <dimension ref="A1:G113"/>
  <sheetViews>
    <sheetView workbookViewId="0">
      <selection activeCell="F14" sqref="F14"/>
    </sheetView>
  </sheetViews>
  <sheetFormatPr defaultRowHeight="12.5" x14ac:dyDescent="0.25"/>
  <cols>
    <col min="1" max="16384" width="8.7265625" style="10"/>
  </cols>
  <sheetData>
    <row r="1" spans="1:7" x14ac:dyDescent="0.25">
      <c r="A1" s="10" t="s">
        <v>107</v>
      </c>
      <c r="B1" s="10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109</v>
      </c>
    </row>
    <row r="2" spans="1:7" x14ac:dyDescent="0.25">
      <c r="A2" s="10" t="s">
        <v>1</v>
      </c>
      <c r="B2" s="10" t="s">
        <v>113</v>
      </c>
      <c r="C2" s="10" t="s">
        <v>190</v>
      </c>
      <c r="D2" s="10" t="s">
        <v>191</v>
      </c>
      <c r="E2" s="10" t="s">
        <v>147</v>
      </c>
      <c r="F2" s="10" t="s">
        <v>192</v>
      </c>
      <c r="G2" s="10" t="s">
        <v>118</v>
      </c>
    </row>
    <row r="3" spans="1:7" x14ac:dyDescent="0.25">
      <c r="A3" s="10" t="s">
        <v>1</v>
      </c>
      <c r="B3" s="10" t="s">
        <v>113</v>
      </c>
      <c r="C3" s="10" t="s">
        <v>190</v>
      </c>
      <c r="D3" s="10" t="s">
        <v>193</v>
      </c>
      <c r="E3" s="10" t="s">
        <v>147</v>
      </c>
      <c r="F3" s="10" t="s">
        <v>192</v>
      </c>
      <c r="G3" s="10" t="s">
        <v>120</v>
      </c>
    </row>
    <row r="4" spans="1:7" x14ac:dyDescent="0.25">
      <c r="A4" s="10" t="s">
        <v>1</v>
      </c>
      <c r="B4" s="10" t="s">
        <v>113</v>
      </c>
      <c r="C4" s="10" t="s">
        <v>190</v>
      </c>
      <c r="D4" s="10" t="s">
        <v>194</v>
      </c>
      <c r="E4" s="10" t="s">
        <v>147</v>
      </c>
      <c r="F4" s="10" t="s">
        <v>192</v>
      </c>
      <c r="G4" s="10" t="s">
        <v>122</v>
      </c>
    </row>
    <row r="5" spans="1:7" x14ac:dyDescent="0.25">
      <c r="A5" s="10" t="s">
        <v>1</v>
      </c>
      <c r="B5" s="10" t="s">
        <v>113</v>
      </c>
      <c r="C5" s="10" t="s">
        <v>190</v>
      </c>
      <c r="D5" s="10" t="s">
        <v>123</v>
      </c>
      <c r="E5" s="10" t="s">
        <v>147</v>
      </c>
      <c r="F5" s="10" t="s">
        <v>192</v>
      </c>
      <c r="G5" s="10" t="s">
        <v>124</v>
      </c>
    </row>
    <row r="6" spans="1:7" x14ac:dyDescent="0.25">
      <c r="A6" s="10" t="s">
        <v>1</v>
      </c>
      <c r="B6" s="10" t="s">
        <v>113</v>
      </c>
      <c r="C6" s="10" t="s">
        <v>190</v>
      </c>
      <c r="D6" s="10" t="s">
        <v>123</v>
      </c>
      <c r="E6" s="10" t="s">
        <v>147</v>
      </c>
      <c r="F6" s="10" t="s">
        <v>192</v>
      </c>
      <c r="G6" s="10" t="s">
        <v>125</v>
      </c>
    </row>
    <row r="7" spans="1:7" x14ac:dyDescent="0.25">
      <c r="A7" s="10" t="s">
        <v>1</v>
      </c>
      <c r="B7" s="10" t="s">
        <v>113</v>
      </c>
      <c r="C7" s="10" t="s">
        <v>190</v>
      </c>
      <c r="D7" s="10" t="s">
        <v>195</v>
      </c>
      <c r="E7" s="10" t="s">
        <v>147</v>
      </c>
      <c r="F7" s="10" t="s">
        <v>192</v>
      </c>
      <c r="G7" s="10" t="s">
        <v>127</v>
      </c>
    </row>
    <row r="8" spans="1:7" x14ac:dyDescent="0.25">
      <c r="A8" s="10" t="s">
        <v>1</v>
      </c>
      <c r="B8" s="10" t="s">
        <v>113</v>
      </c>
      <c r="C8" s="10" t="s">
        <v>190</v>
      </c>
      <c r="D8" s="10" t="s">
        <v>196</v>
      </c>
      <c r="E8" s="10" t="s">
        <v>147</v>
      </c>
      <c r="F8" s="10" t="s">
        <v>192</v>
      </c>
      <c r="G8" s="10" t="s">
        <v>129</v>
      </c>
    </row>
    <row r="9" spans="1:7" x14ac:dyDescent="0.25">
      <c r="A9" s="10" t="s">
        <v>1</v>
      </c>
      <c r="B9" s="10" t="s">
        <v>113</v>
      </c>
      <c r="C9" s="10" t="s">
        <v>190</v>
      </c>
      <c r="D9" s="10" t="s">
        <v>197</v>
      </c>
      <c r="E9" s="10" t="s">
        <v>147</v>
      </c>
      <c r="F9" s="10" t="s">
        <v>192</v>
      </c>
      <c r="G9" s="10" t="s">
        <v>131</v>
      </c>
    </row>
    <row r="10" spans="1:7" x14ac:dyDescent="0.25">
      <c r="A10" s="10" t="s">
        <v>1</v>
      </c>
      <c r="B10" s="10" t="s">
        <v>113</v>
      </c>
      <c r="C10" s="10" t="s">
        <v>190</v>
      </c>
      <c r="D10" s="10" t="s">
        <v>123</v>
      </c>
      <c r="E10" s="10" t="s">
        <v>147</v>
      </c>
      <c r="F10" s="10" t="s">
        <v>192</v>
      </c>
      <c r="G10" s="10" t="s">
        <v>132</v>
      </c>
    </row>
    <row r="11" spans="1:7" x14ac:dyDescent="0.25">
      <c r="A11" s="10" t="s">
        <v>1</v>
      </c>
      <c r="B11" s="10" t="s">
        <v>113</v>
      </c>
      <c r="C11" s="10" t="s">
        <v>190</v>
      </c>
      <c r="D11" s="10" t="s">
        <v>197</v>
      </c>
      <c r="E11" s="10" t="s">
        <v>147</v>
      </c>
      <c r="F11" s="10" t="s">
        <v>192</v>
      </c>
      <c r="G11" s="10" t="s">
        <v>133</v>
      </c>
    </row>
    <row r="12" spans="1:7" x14ac:dyDescent="0.25">
      <c r="A12" s="10" t="s">
        <v>1</v>
      </c>
      <c r="B12" s="10" t="s">
        <v>113</v>
      </c>
      <c r="C12" s="10" t="s">
        <v>190</v>
      </c>
      <c r="D12" s="10" t="s">
        <v>198</v>
      </c>
      <c r="E12" s="10" t="s">
        <v>147</v>
      </c>
      <c r="F12" s="10" t="s">
        <v>192</v>
      </c>
      <c r="G12" s="10" t="s">
        <v>135</v>
      </c>
    </row>
    <row r="13" spans="1:7" x14ac:dyDescent="0.25">
      <c r="A13" s="10" t="s">
        <v>1</v>
      </c>
      <c r="B13" s="10" t="s">
        <v>113</v>
      </c>
      <c r="C13" s="10" t="s">
        <v>190</v>
      </c>
      <c r="D13" s="10" t="s">
        <v>199</v>
      </c>
      <c r="E13" s="10" t="s">
        <v>147</v>
      </c>
      <c r="F13" s="10" t="s">
        <v>192</v>
      </c>
      <c r="G13" s="10" t="s">
        <v>137</v>
      </c>
    </row>
    <row r="14" spans="1:7" x14ac:dyDescent="0.25">
      <c r="A14" s="10" t="s">
        <v>1</v>
      </c>
      <c r="B14" s="10" t="s">
        <v>113</v>
      </c>
      <c r="C14" s="10" t="s">
        <v>190</v>
      </c>
      <c r="D14" s="10" t="s">
        <v>200</v>
      </c>
      <c r="E14" s="10" t="s">
        <v>147</v>
      </c>
      <c r="F14" s="10" t="s">
        <v>192</v>
      </c>
      <c r="G14" s="10" t="s">
        <v>139</v>
      </c>
    </row>
    <row r="15" spans="1:7" x14ac:dyDescent="0.25">
      <c r="A15" s="10" t="s">
        <v>1</v>
      </c>
      <c r="B15" s="10" t="s">
        <v>113</v>
      </c>
      <c r="C15" s="10" t="s">
        <v>190</v>
      </c>
      <c r="D15" s="10" t="s">
        <v>201</v>
      </c>
      <c r="E15" s="10" t="s">
        <v>147</v>
      </c>
      <c r="F15" s="10" t="s">
        <v>192</v>
      </c>
      <c r="G15" s="10" t="s">
        <v>141</v>
      </c>
    </row>
    <row r="16" spans="1:7" x14ac:dyDescent="0.25">
      <c r="A16" s="10" t="s">
        <v>1</v>
      </c>
      <c r="B16" s="10" t="s">
        <v>113</v>
      </c>
      <c r="C16" s="10" t="s">
        <v>190</v>
      </c>
      <c r="D16" s="10" t="s">
        <v>202</v>
      </c>
      <c r="E16" s="10" t="s">
        <v>147</v>
      </c>
      <c r="F16" s="10" t="s">
        <v>192</v>
      </c>
      <c r="G16" s="10" t="s">
        <v>143</v>
      </c>
    </row>
    <row r="17" spans="1:7" x14ac:dyDescent="0.25">
      <c r="A17" s="10" t="s">
        <v>1</v>
      </c>
      <c r="B17" s="10" t="s">
        <v>113</v>
      </c>
      <c r="C17" s="10" t="s">
        <v>190</v>
      </c>
      <c r="D17" s="10" t="s">
        <v>203</v>
      </c>
      <c r="E17" s="10" t="s">
        <v>147</v>
      </c>
      <c r="F17" s="10" t="s">
        <v>192</v>
      </c>
      <c r="G17" s="10" t="s">
        <v>145</v>
      </c>
    </row>
    <row r="18" spans="1:7" x14ac:dyDescent="0.25">
      <c r="A18" s="10" t="s">
        <v>1</v>
      </c>
      <c r="B18" s="10" t="s">
        <v>113</v>
      </c>
      <c r="C18" s="10" t="s">
        <v>190</v>
      </c>
      <c r="D18" s="10" t="s">
        <v>146</v>
      </c>
      <c r="E18" s="10" t="s">
        <v>147</v>
      </c>
      <c r="F18" s="10" t="s">
        <v>204</v>
      </c>
      <c r="G18" s="10" t="s">
        <v>118</v>
      </c>
    </row>
    <row r="19" spans="1:7" x14ac:dyDescent="0.25">
      <c r="A19" s="10" t="s">
        <v>1</v>
      </c>
      <c r="B19" s="10" t="s">
        <v>113</v>
      </c>
      <c r="C19" s="10" t="s">
        <v>190</v>
      </c>
      <c r="D19" s="10" t="s">
        <v>123</v>
      </c>
      <c r="E19" s="10" t="s">
        <v>147</v>
      </c>
      <c r="F19" s="10" t="s">
        <v>204</v>
      </c>
      <c r="G19" s="10" t="s">
        <v>120</v>
      </c>
    </row>
    <row r="20" spans="1:7" x14ac:dyDescent="0.25">
      <c r="A20" s="10" t="s">
        <v>1</v>
      </c>
      <c r="B20" s="10" t="s">
        <v>113</v>
      </c>
      <c r="C20" s="10" t="s">
        <v>190</v>
      </c>
      <c r="D20" s="10" t="s">
        <v>123</v>
      </c>
      <c r="E20" s="10" t="s">
        <v>147</v>
      </c>
      <c r="F20" s="10" t="s">
        <v>204</v>
      </c>
      <c r="G20" s="10" t="s">
        <v>122</v>
      </c>
    </row>
    <row r="21" spans="1:7" x14ac:dyDescent="0.25">
      <c r="A21" s="10" t="s">
        <v>1</v>
      </c>
      <c r="B21" s="10" t="s">
        <v>113</v>
      </c>
      <c r="C21" s="10" t="s">
        <v>190</v>
      </c>
      <c r="D21" s="10" t="s">
        <v>123</v>
      </c>
      <c r="E21" s="10" t="s">
        <v>147</v>
      </c>
      <c r="F21" s="10" t="s">
        <v>204</v>
      </c>
      <c r="G21" s="10" t="s">
        <v>124</v>
      </c>
    </row>
    <row r="22" spans="1:7" x14ac:dyDescent="0.25">
      <c r="A22" s="10" t="s">
        <v>1</v>
      </c>
      <c r="B22" s="10" t="s">
        <v>113</v>
      </c>
      <c r="C22" s="10" t="s">
        <v>190</v>
      </c>
      <c r="D22" s="10" t="s">
        <v>123</v>
      </c>
      <c r="E22" s="10" t="s">
        <v>147</v>
      </c>
      <c r="F22" s="10" t="s">
        <v>204</v>
      </c>
      <c r="G22" s="10" t="s">
        <v>125</v>
      </c>
    </row>
    <row r="23" spans="1:7" x14ac:dyDescent="0.25">
      <c r="A23" s="10" t="s">
        <v>1</v>
      </c>
      <c r="B23" s="10" t="s">
        <v>113</v>
      </c>
      <c r="C23" s="10" t="s">
        <v>190</v>
      </c>
      <c r="D23" s="10" t="s">
        <v>149</v>
      </c>
      <c r="E23" s="10" t="s">
        <v>147</v>
      </c>
      <c r="F23" s="10" t="s">
        <v>204</v>
      </c>
      <c r="G23" s="10" t="s">
        <v>127</v>
      </c>
    </row>
    <row r="24" spans="1:7" x14ac:dyDescent="0.25">
      <c r="A24" s="10" t="s">
        <v>1</v>
      </c>
      <c r="B24" s="10" t="s">
        <v>113</v>
      </c>
      <c r="C24" s="10" t="s">
        <v>190</v>
      </c>
      <c r="D24" s="10" t="s">
        <v>150</v>
      </c>
      <c r="E24" s="10" t="s">
        <v>147</v>
      </c>
      <c r="F24" s="10" t="s">
        <v>204</v>
      </c>
      <c r="G24" s="10" t="s">
        <v>129</v>
      </c>
    </row>
    <row r="25" spans="1:7" x14ac:dyDescent="0.25">
      <c r="A25" s="10" t="s">
        <v>1</v>
      </c>
      <c r="B25" s="10" t="s">
        <v>113</v>
      </c>
      <c r="C25" s="10" t="s">
        <v>190</v>
      </c>
      <c r="D25" s="10" t="s">
        <v>151</v>
      </c>
      <c r="E25" s="10" t="s">
        <v>147</v>
      </c>
      <c r="F25" s="10" t="s">
        <v>204</v>
      </c>
      <c r="G25" s="10" t="s">
        <v>131</v>
      </c>
    </row>
    <row r="26" spans="1:7" x14ac:dyDescent="0.25">
      <c r="A26" s="10" t="s">
        <v>1</v>
      </c>
      <c r="B26" s="10" t="s">
        <v>113</v>
      </c>
      <c r="C26" s="10" t="s">
        <v>190</v>
      </c>
      <c r="D26" s="10" t="s">
        <v>123</v>
      </c>
      <c r="E26" s="10" t="s">
        <v>147</v>
      </c>
      <c r="F26" s="10" t="s">
        <v>204</v>
      </c>
      <c r="G26" s="10" t="s">
        <v>132</v>
      </c>
    </row>
    <row r="27" spans="1:7" x14ac:dyDescent="0.25">
      <c r="A27" s="10" t="s">
        <v>1</v>
      </c>
      <c r="B27" s="10" t="s">
        <v>113</v>
      </c>
      <c r="C27" s="10" t="s">
        <v>190</v>
      </c>
      <c r="D27" s="10" t="s">
        <v>151</v>
      </c>
      <c r="E27" s="10" t="s">
        <v>147</v>
      </c>
      <c r="F27" s="10" t="s">
        <v>204</v>
      </c>
      <c r="G27" s="10" t="s">
        <v>133</v>
      </c>
    </row>
    <row r="28" spans="1:7" x14ac:dyDescent="0.25">
      <c r="A28" s="10" t="s">
        <v>1</v>
      </c>
      <c r="B28" s="10" t="s">
        <v>113</v>
      </c>
      <c r="C28" s="10" t="s">
        <v>190</v>
      </c>
      <c r="D28" s="10" t="s">
        <v>152</v>
      </c>
      <c r="E28" s="10" t="s">
        <v>147</v>
      </c>
      <c r="F28" s="10" t="s">
        <v>204</v>
      </c>
      <c r="G28" s="10" t="s">
        <v>135</v>
      </c>
    </row>
    <row r="29" spans="1:7" x14ac:dyDescent="0.25">
      <c r="A29" s="10" t="s">
        <v>1</v>
      </c>
      <c r="B29" s="10" t="s">
        <v>113</v>
      </c>
      <c r="C29" s="10" t="s">
        <v>190</v>
      </c>
      <c r="D29" s="10" t="s">
        <v>123</v>
      </c>
      <c r="E29" s="10" t="s">
        <v>147</v>
      </c>
      <c r="F29" s="10" t="s">
        <v>204</v>
      </c>
      <c r="G29" s="10" t="s">
        <v>137</v>
      </c>
    </row>
    <row r="30" spans="1:7" x14ac:dyDescent="0.25">
      <c r="A30" s="10" t="s">
        <v>1</v>
      </c>
      <c r="B30" s="10" t="s">
        <v>113</v>
      </c>
      <c r="C30" s="10" t="s">
        <v>190</v>
      </c>
      <c r="D30" s="10" t="s">
        <v>123</v>
      </c>
      <c r="E30" s="10" t="s">
        <v>147</v>
      </c>
      <c r="F30" s="10" t="s">
        <v>204</v>
      </c>
      <c r="G30" s="10" t="s">
        <v>139</v>
      </c>
    </row>
    <row r="31" spans="1:7" x14ac:dyDescent="0.25">
      <c r="A31" s="10" t="s">
        <v>1</v>
      </c>
      <c r="B31" s="10" t="s">
        <v>113</v>
      </c>
      <c r="C31" s="10" t="s">
        <v>190</v>
      </c>
      <c r="D31" s="10" t="s">
        <v>153</v>
      </c>
      <c r="E31" s="10" t="s">
        <v>147</v>
      </c>
      <c r="F31" s="10" t="s">
        <v>204</v>
      </c>
      <c r="G31" s="10" t="s">
        <v>141</v>
      </c>
    </row>
    <row r="32" spans="1:7" x14ac:dyDescent="0.25">
      <c r="A32" s="10" t="s">
        <v>1</v>
      </c>
      <c r="B32" s="10" t="s">
        <v>113</v>
      </c>
      <c r="C32" s="10" t="s">
        <v>190</v>
      </c>
      <c r="D32" s="10" t="s">
        <v>123</v>
      </c>
      <c r="E32" s="10" t="s">
        <v>147</v>
      </c>
      <c r="F32" s="10" t="s">
        <v>204</v>
      </c>
      <c r="G32" s="10" t="s">
        <v>143</v>
      </c>
    </row>
    <row r="33" spans="1:7" x14ac:dyDescent="0.25">
      <c r="A33" s="10" t="s">
        <v>1</v>
      </c>
      <c r="B33" s="10" t="s">
        <v>113</v>
      </c>
      <c r="C33" s="10" t="s">
        <v>190</v>
      </c>
      <c r="D33" s="10" t="s">
        <v>154</v>
      </c>
      <c r="E33" s="10" t="s">
        <v>147</v>
      </c>
      <c r="F33" s="10" t="s">
        <v>204</v>
      </c>
      <c r="G33" s="10" t="s">
        <v>145</v>
      </c>
    </row>
    <row r="34" spans="1:7" x14ac:dyDescent="0.25">
      <c r="A34" s="10" t="s">
        <v>1</v>
      </c>
      <c r="B34" s="10" t="s">
        <v>113</v>
      </c>
      <c r="C34" s="10" t="s">
        <v>190</v>
      </c>
      <c r="D34" s="10" t="s">
        <v>123</v>
      </c>
      <c r="E34" s="10" t="s">
        <v>147</v>
      </c>
      <c r="F34" s="10" t="s">
        <v>205</v>
      </c>
      <c r="G34" s="10" t="s">
        <v>118</v>
      </c>
    </row>
    <row r="35" spans="1:7" x14ac:dyDescent="0.25">
      <c r="A35" s="10" t="s">
        <v>1</v>
      </c>
      <c r="B35" s="10" t="s">
        <v>113</v>
      </c>
      <c r="C35" s="10" t="s">
        <v>190</v>
      </c>
      <c r="D35" s="10" t="s">
        <v>206</v>
      </c>
      <c r="E35" s="10" t="s">
        <v>147</v>
      </c>
      <c r="F35" s="10" t="s">
        <v>205</v>
      </c>
      <c r="G35" s="10" t="s">
        <v>120</v>
      </c>
    </row>
    <row r="36" spans="1:7" x14ac:dyDescent="0.25">
      <c r="A36" s="10" t="s">
        <v>1</v>
      </c>
      <c r="B36" s="10" t="s">
        <v>113</v>
      </c>
      <c r="C36" s="10" t="s">
        <v>190</v>
      </c>
      <c r="D36" s="10" t="s">
        <v>207</v>
      </c>
      <c r="E36" s="10" t="s">
        <v>147</v>
      </c>
      <c r="F36" s="10" t="s">
        <v>205</v>
      </c>
      <c r="G36" s="10" t="s">
        <v>122</v>
      </c>
    </row>
    <row r="37" spans="1:7" x14ac:dyDescent="0.25">
      <c r="A37" s="10" t="s">
        <v>1</v>
      </c>
      <c r="B37" s="10" t="s">
        <v>113</v>
      </c>
      <c r="C37" s="10" t="s">
        <v>190</v>
      </c>
      <c r="D37" s="10" t="s">
        <v>123</v>
      </c>
      <c r="E37" s="10" t="s">
        <v>147</v>
      </c>
      <c r="F37" s="10" t="s">
        <v>205</v>
      </c>
      <c r="G37" s="10" t="s">
        <v>124</v>
      </c>
    </row>
    <row r="38" spans="1:7" x14ac:dyDescent="0.25">
      <c r="A38" s="10" t="s">
        <v>1</v>
      </c>
      <c r="B38" s="10" t="s">
        <v>113</v>
      </c>
      <c r="C38" s="10" t="s">
        <v>190</v>
      </c>
      <c r="D38" s="10" t="s">
        <v>208</v>
      </c>
      <c r="E38" s="10" t="s">
        <v>147</v>
      </c>
      <c r="F38" s="10" t="s">
        <v>205</v>
      </c>
      <c r="G38" s="10" t="s">
        <v>125</v>
      </c>
    </row>
    <row r="39" spans="1:7" x14ac:dyDescent="0.25">
      <c r="A39" s="10" t="s">
        <v>1</v>
      </c>
      <c r="B39" s="10" t="s">
        <v>113</v>
      </c>
      <c r="C39" s="10" t="s">
        <v>190</v>
      </c>
      <c r="D39" s="10" t="s">
        <v>123</v>
      </c>
      <c r="E39" s="10" t="s">
        <v>147</v>
      </c>
      <c r="F39" s="10" t="s">
        <v>205</v>
      </c>
      <c r="G39" s="10" t="s">
        <v>127</v>
      </c>
    </row>
    <row r="40" spans="1:7" x14ac:dyDescent="0.25">
      <c r="A40" s="10" t="s">
        <v>1</v>
      </c>
      <c r="B40" s="10" t="s">
        <v>113</v>
      </c>
      <c r="C40" s="10" t="s">
        <v>190</v>
      </c>
      <c r="D40" s="10" t="s">
        <v>149</v>
      </c>
      <c r="E40" s="10" t="s">
        <v>147</v>
      </c>
      <c r="F40" s="10" t="s">
        <v>205</v>
      </c>
      <c r="G40" s="10" t="s">
        <v>129</v>
      </c>
    </row>
    <row r="41" spans="1:7" x14ac:dyDescent="0.25">
      <c r="A41" s="10" t="s">
        <v>1</v>
      </c>
      <c r="B41" s="10" t="s">
        <v>113</v>
      </c>
      <c r="C41" s="10" t="s">
        <v>190</v>
      </c>
      <c r="D41" s="10" t="s">
        <v>209</v>
      </c>
      <c r="E41" s="10" t="s">
        <v>147</v>
      </c>
      <c r="F41" s="10" t="s">
        <v>205</v>
      </c>
      <c r="G41" s="10" t="s">
        <v>131</v>
      </c>
    </row>
    <row r="42" spans="1:7" x14ac:dyDescent="0.25">
      <c r="A42" s="10" t="s">
        <v>1</v>
      </c>
      <c r="B42" s="10" t="s">
        <v>113</v>
      </c>
      <c r="C42" s="10" t="s">
        <v>190</v>
      </c>
      <c r="D42" s="10" t="s">
        <v>123</v>
      </c>
      <c r="E42" s="10" t="s">
        <v>147</v>
      </c>
      <c r="F42" s="10" t="s">
        <v>205</v>
      </c>
      <c r="G42" s="10" t="s">
        <v>132</v>
      </c>
    </row>
    <row r="43" spans="1:7" x14ac:dyDescent="0.25">
      <c r="A43" s="10" t="s">
        <v>1</v>
      </c>
      <c r="B43" s="10" t="s">
        <v>113</v>
      </c>
      <c r="C43" s="10" t="s">
        <v>190</v>
      </c>
      <c r="D43" s="10" t="s">
        <v>209</v>
      </c>
      <c r="E43" s="10" t="s">
        <v>147</v>
      </c>
      <c r="F43" s="10" t="s">
        <v>205</v>
      </c>
      <c r="G43" s="10" t="s">
        <v>133</v>
      </c>
    </row>
    <row r="44" spans="1:7" x14ac:dyDescent="0.25">
      <c r="A44" s="10" t="s">
        <v>1</v>
      </c>
      <c r="B44" s="10" t="s">
        <v>113</v>
      </c>
      <c r="C44" s="10" t="s">
        <v>190</v>
      </c>
      <c r="D44" s="10" t="s">
        <v>210</v>
      </c>
      <c r="E44" s="10" t="s">
        <v>147</v>
      </c>
      <c r="F44" s="10" t="s">
        <v>205</v>
      </c>
      <c r="G44" s="10" t="s">
        <v>135</v>
      </c>
    </row>
    <row r="45" spans="1:7" x14ac:dyDescent="0.25">
      <c r="A45" s="10" t="s">
        <v>1</v>
      </c>
      <c r="B45" s="10" t="s">
        <v>113</v>
      </c>
      <c r="C45" s="10" t="s">
        <v>190</v>
      </c>
      <c r="D45" s="10" t="s">
        <v>123</v>
      </c>
      <c r="E45" s="10" t="s">
        <v>147</v>
      </c>
      <c r="F45" s="10" t="s">
        <v>205</v>
      </c>
      <c r="G45" s="10" t="s">
        <v>137</v>
      </c>
    </row>
    <row r="46" spans="1:7" x14ac:dyDescent="0.25">
      <c r="A46" s="10" t="s">
        <v>1</v>
      </c>
      <c r="B46" s="10" t="s">
        <v>113</v>
      </c>
      <c r="C46" s="10" t="s">
        <v>190</v>
      </c>
      <c r="D46" s="10" t="s">
        <v>211</v>
      </c>
      <c r="E46" s="10" t="s">
        <v>147</v>
      </c>
      <c r="F46" s="10" t="s">
        <v>205</v>
      </c>
      <c r="G46" s="10" t="s">
        <v>139</v>
      </c>
    </row>
    <row r="47" spans="1:7" x14ac:dyDescent="0.25">
      <c r="A47" s="10" t="s">
        <v>1</v>
      </c>
      <c r="B47" s="10" t="s">
        <v>113</v>
      </c>
      <c r="C47" s="10" t="s">
        <v>190</v>
      </c>
      <c r="D47" s="10" t="s">
        <v>212</v>
      </c>
      <c r="E47" s="10" t="s">
        <v>147</v>
      </c>
      <c r="F47" s="10" t="s">
        <v>205</v>
      </c>
      <c r="G47" s="10" t="s">
        <v>141</v>
      </c>
    </row>
    <row r="48" spans="1:7" x14ac:dyDescent="0.25">
      <c r="A48" s="10" t="s">
        <v>1</v>
      </c>
      <c r="B48" s="10" t="s">
        <v>113</v>
      </c>
      <c r="C48" s="10" t="s">
        <v>190</v>
      </c>
      <c r="D48" s="10" t="s">
        <v>123</v>
      </c>
      <c r="E48" s="10" t="s">
        <v>147</v>
      </c>
      <c r="F48" s="10" t="s">
        <v>205</v>
      </c>
      <c r="G48" s="10" t="s">
        <v>143</v>
      </c>
    </row>
    <row r="49" spans="1:7" x14ac:dyDescent="0.25">
      <c r="A49" s="10" t="s">
        <v>1</v>
      </c>
      <c r="B49" s="10" t="s">
        <v>113</v>
      </c>
      <c r="C49" s="10" t="s">
        <v>190</v>
      </c>
      <c r="D49" s="10" t="s">
        <v>213</v>
      </c>
      <c r="E49" s="10" t="s">
        <v>147</v>
      </c>
      <c r="F49" s="10" t="s">
        <v>205</v>
      </c>
      <c r="G49" s="10" t="s">
        <v>145</v>
      </c>
    </row>
    <row r="50" spans="1:7" x14ac:dyDescent="0.25">
      <c r="A50" s="10" t="s">
        <v>1</v>
      </c>
      <c r="B50" s="10" t="s">
        <v>113</v>
      </c>
      <c r="C50" s="10" t="s">
        <v>190</v>
      </c>
      <c r="D50" s="10" t="s">
        <v>214</v>
      </c>
      <c r="E50" s="10" t="s">
        <v>147</v>
      </c>
      <c r="F50" s="10" t="s">
        <v>215</v>
      </c>
      <c r="G50" s="10" t="s">
        <v>118</v>
      </c>
    </row>
    <row r="51" spans="1:7" x14ac:dyDescent="0.25">
      <c r="A51" s="10" t="s">
        <v>1</v>
      </c>
      <c r="B51" s="10" t="s">
        <v>113</v>
      </c>
      <c r="C51" s="10" t="s">
        <v>190</v>
      </c>
      <c r="D51" s="10" t="s">
        <v>216</v>
      </c>
      <c r="E51" s="10" t="s">
        <v>147</v>
      </c>
      <c r="F51" s="10" t="s">
        <v>215</v>
      </c>
      <c r="G51" s="10" t="s">
        <v>120</v>
      </c>
    </row>
    <row r="52" spans="1:7" x14ac:dyDescent="0.25">
      <c r="A52" s="10" t="s">
        <v>1</v>
      </c>
      <c r="B52" s="10" t="s">
        <v>113</v>
      </c>
      <c r="C52" s="10" t="s">
        <v>190</v>
      </c>
      <c r="D52" s="10" t="s">
        <v>217</v>
      </c>
      <c r="E52" s="10" t="s">
        <v>147</v>
      </c>
      <c r="F52" s="10" t="s">
        <v>215</v>
      </c>
      <c r="G52" s="10" t="s">
        <v>122</v>
      </c>
    </row>
    <row r="53" spans="1:7" x14ac:dyDescent="0.25">
      <c r="A53" s="10" t="s">
        <v>1</v>
      </c>
      <c r="B53" s="10" t="s">
        <v>113</v>
      </c>
      <c r="C53" s="10" t="s">
        <v>190</v>
      </c>
      <c r="D53" s="10" t="s">
        <v>218</v>
      </c>
      <c r="E53" s="10" t="s">
        <v>147</v>
      </c>
      <c r="F53" s="10" t="s">
        <v>215</v>
      </c>
      <c r="G53" s="10" t="s">
        <v>124</v>
      </c>
    </row>
    <row r="54" spans="1:7" x14ac:dyDescent="0.25">
      <c r="A54" s="10" t="s">
        <v>1</v>
      </c>
      <c r="B54" s="10" t="s">
        <v>113</v>
      </c>
      <c r="C54" s="10" t="s">
        <v>190</v>
      </c>
      <c r="D54" s="10" t="s">
        <v>219</v>
      </c>
      <c r="E54" s="10" t="s">
        <v>147</v>
      </c>
      <c r="F54" s="10" t="s">
        <v>215</v>
      </c>
      <c r="G54" s="10" t="s">
        <v>125</v>
      </c>
    </row>
    <row r="55" spans="1:7" x14ac:dyDescent="0.25">
      <c r="A55" s="10" t="s">
        <v>1</v>
      </c>
      <c r="B55" s="10" t="s">
        <v>113</v>
      </c>
      <c r="C55" s="10" t="s">
        <v>190</v>
      </c>
      <c r="D55" s="10" t="s">
        <v>123</v>
      </c>
      <c r="E55" s="10" t="s">
        <v>147</v>
      </c>
      <c r="F55" s="10" t="s">
        <v>215</v>
      </c>
      <c r="G55" s="10" t="s">
        <v>127</v>
      </c>
    </row>
    <row r="56" spans="1:7" x14ac:dyDescent="0.25">
      <c r="A56" s="10" t="s">
        <v>1</v>
      </c>
      <c r="B56" s="10" t="s">
        <v>113</v>
      </c>
      <c r="C56" s="10" t="s">
        <v>190</v>
      </c>
      <c r="D56" s="10" t="s">
        <v>123</v>
      </c>
      <c r="E56" s="10" t="s">
        <v>147</v>
      </c>
      <c r="F56" s="10" t="s">
        <v>215</v>
      </c>
      <c r="G56" s="10" t="s">
        <v>129</v>
      </c>
    </row>
    <row r="57" spans="1:7" x14ac:dyDescent="0.25">
      <c r="A57" s="10" t="s">
        <v>1</v>
      </c>
      <c r="B57" s="10" t="s">
        <v>113</v>
      </c>
      <c r="C57" s="10" t="s">
        <v>190</v>
      </c>
      <c r="D57" s="10" t="s">
        <v>220</v>
      </c>
      <c r="E57" s="10" t="s">
        <v>147</v>
      </c>
      <c r="F57" s="10" t="s">
        <v>215</v>
      </c>
      <c r="G57" s="10" t="s">
        <v>131</v>
      </c>
    </row>
    <row r="58" spans="1:7" x14ac:dyDescent="0.25">
      <c r="A58" s="10" t="s">
        <v>1</v>
      </c>
      <c r="B58" s="10" t="s">
        <v>113</v>
      </c>
      <c r="C58" s="10" t="s">
        <v>190</v>
      </c>
      <c r="D58" s="10" t="s">
        <v>221</v>
      </c>
      <c r="E58" s="10" t="s">
        <v>147</v>
      </c>
      <c r="F58" s="10" t="s">
        <v>215</v>
      </c>
      <c r="G58" s="10" t="s">
        <v>132</v>
      </c>
    </row>
    <row r="59" spans="1:7" x14ac:dyDescent="0.25">
      <c r="A59" s="10" t="s">
        <v>1</v>
      </c>
      <c r="B59" s="10" t="s">
        <v>113</v>
      </c>
      <c r="C59" s="10" t="s">
        <v>190</v>
      </c>
      <c r="D59" s="10" t="s">
        <v>222</v>
      </c>
      <c r="E59" s="10" t="s">
        <v>147</v>
      </c>
      <c r="F59" s="10" t="s">
        <v>215</v>
      </c>
      <c r="G59" s="10" t="s">
        <v>133</v>
      </c>
    </row>
    <row r="60" spans="1:7" x14ac:dyDescent="0.25">
      <c r="A60" s="10" t="s">
        <v>1</v>
      </c>
      <c r="B60" s="10" t="s">
        <v>113</v>
      </c>
      <c r="C60" s="10" t="s">
        <v>190</v>
      </c>
      <c r="D60" s="10" t="s">
        <v>223</v>
      </c>
      <c r="E60" s="10" t="s">
        <v>147</v>
      </c>
      <c r="F60" s="10" t="s">
        <v>215</v>
      </c>
      <c r="G60" s="10" t="s">
        <v>135</v>
      </c>
    </row>
    <row r="61" spans="1:7" x14ac:dyDescent="0.25">
      <c r="A61" s="10" t="s">
        <v>1</v>
      </c>
      <c r="B61" s="10" t="s">
        <v>113</v>
      </c>
      <c r="C61" s="10" t="s">
        <v>190</v>
      </c>
      <c r="D61" s="10" t="s">
        <v>149</v>
      </c>
      <c r="E61" s="10" t="s">
        <v>147</v>
      </c>
      <c r="F61" s="10" t="s">
        <v>215</v>
      </c>
      <c r="G61" s="10" t="s">
        <v>137</v>
      </c>
    </row>
    <row r="62" spans="1:7" x14ac:dyDescent="0.25">
      <c r="A62" s="10" t="s">
        <v>1</v>
      </c>
      <c r="B62" s="10" t="s">
        <v>113</v>
      </c>
      <c r="C62" s="10" t="s">
        <v>190</v>
      </c>
      <c r="D62" s="10" t="s">
        <v>123</v>
      </c>
      <c r="E62" s="10" t="s">
        <v>147</v>
      </c>
      <c r="F62" s="10" t="s">
        <v>215</v>
      </c>
      <c r="G62" s="10" t="s">
        <v>139</v>
      </c>
    </row>
    <row r="63" spans="1:7" x14ac:dyDescent="0.25">
      <c r="A63" s="10" t="s">
        <v>1</v>
      </c>
      <c r="B63" s="10" t="s">
        <v>113</v>
      </c>
      <c r="C63" s="10" t="s">
        <v>190</v>
      </c>
      <c r="D63" s="10" t="s">
        <v>224</v>
      </c>
      <c r="E63" s="10" t="s">
        <v>147</v>
      </c>
      <c r="F63" s="10" t="s">
        <v>215</v>
      </c>
      <c r="G63" s="10" t="s">
        <v>141</v>
      </c>
    </row>
    <row r="64" spans="1:7" x14ac:dyDescent="0.25">
      <c r="A64" s="10" t="s">
        <v>1</v>
      </c>
      <c r="B64" s="10" t="s">
        <v>113</v>
      </c>
      <c r="C64" s="10" t="s">
        <v>190</v>
      </c>
      <c r="D64" s="10" t="s">
        <v>211</v>
      </c>
      <c r="E64" s="10" t="s">
        <v>147</v>
      </c>
      <c r="F64" s="10" t="s">
        <v>215</v>
      </c>
      <c r="G64" s="10" t="s">
        <v>143</v>
      </c>
    </row>
    <row r="65" spans="1:7" x14ac:dyDescent="0.25">
      <c r="A65" s="10" t="s">
        <v>1</v>
      </c>
      <c r="B65" s="10" t="s">
        <v>113</v>
      </c>
      <c r="C65" s="10" t="s">
        <v>190</v>
      </c>
      <c r="D65" s="10" t="s">
        <v>225</v>
      </c>
      <c r="E65" s="10" t="s">
        <v>147</v>
      </c>
      <c r="F65" s="10" t="s">
        <v>215</v>
      </c>
      <c r="G65" s="10" t="s">
        <v>145</v>
      </c>
    </row>
    <row r="66" spans="1:7" x14ac:dyDescent="0.25">
      <c r="A66" s="10" t="s">
        <v>1</v>
      </c>
      <c r="B66" s="10" t="s">
        <v>113</v>
      </c>
      <c r="C66" s="10" t="s">
        <v>190</v>
      </c>
      <c r="D66" s="10" t="s">
        <v>123</v>
      </c>
      <c r="E66" s="10" t="s">
        <v>147</v>
      </c>
      <c r="F66" s="10" t="s">
        <v>226</v>
      </c>
      <c r="G66" s="10" t="s">
        <v>118</v>
      </c>
    </row>
    <row r="67" spans="1:7" x14ac:dyDescent="0.25">
      <c r="A67" s="10" t="s">
        <v>1</v>
      </c>
      <c r="B67" s="10" t="s">
        <v>113</v>
      </c>
      <c r="C67" s="10" t="s">
        <v>190</v>
      </c>
      <c r="D67" s="10" t="s">
        <v>227</v>
      </c>
      <c r="E67" s="10" t="s">
        <v>147</v>
      </c>
      <c r="F67" s="10" t="s">
        <v>226</v>
      </c>
      <c r="G67" s="10" t="s">
        <v>120</v>
      </c>
    </row>
    <row r="68" spans="1:7" x14ac:dyDescent="0.25">
      <c r="A68" s="10" t="s">
        <v>1</v>
      </c>
      <c r="B68" s="10" t="s">
        <v>113</v>
      </c>
      <c r="C68" s="10" t="s">
        <v>190</v>
      </c>
      <c r="D68" s="10" t="s">
        <v>123</v>
      </c>
      <c r="E68" s="10" t="s">
        <v>147</v>
      </c>
      <c r="F68" s="10" t="s">
        <v>226</v>
      </c>
      <c r="G68" s="10" t="s">
        <v>122</v>
      </c>
    </row>
    <row r="69" spans="1:7" x14ac:dyDescent="0.25">
      <c r="A69" s="10" t="s">
        <v>1</v>
      </c>
      <c r="B69" s="10" t="s">
        <v>113</v>
      </c>
      <c r="C69" s="10" t="s">
        <v>190</v>
      </c>
      <c r="D69" s="10" t="s">
        <v>228</v>
      </c>
      <c r="E69" s="10" t="s">
        <v>147</v>
      </c>
      <c r="F69" s="10" t="s">
        <v>226</v>
      </c>
      <c r="G69" s="10" t="s">
        <v>124</v>
      </c>
    </row>
    <row r="70" spans="1:7" x14ac:dyDescent="0.25">
      <c r="A70" s="10" t="s">
        <v>1</v>
      </c>
      <c r="B70" s="10" t="s">
        <v>113</v>
      </c>
      <c r="C70" s="10" t="s">
        <v>190</v>
      </c>
      <c r="D70" s="10" t="s">
        <v>229</v>
      </c>
      <c r="E70" s="10" t="s">
        <v>147</v>
      </c>
      <c r="F70" s="10" t="s">
        <v>226</v>
      </c>
      <c r="G70" s="10" t="s">
        <v>125</v>
      </c>
    </row>
    <row r="71" spans="1:7" x14ac:dyDescent="0.25">
      <c r="A71" s="10" t="s">
        <v>1</v>
      </c>
      <c r="B71" s="10" t="s">
        <v>113</v>
      </c>
      <c r="C71" s="10" t="s">
        <v>190</v>
      </c>
      <c r="D71" s="10" t="s">
        <v>123</v>
      </c>
      <c r="E71" s="10" t="s">
        <v>147</v>
      </c>
      <c r="F71" s="10" t="s">
        <v>226</v>
      </c>
      <c r="G71" s="10" t="s">
        <v>127</v>
      </c>
    </row>
    <row r="72" spans="1:7" x14ac:dyDescent="0.25">
      <c r="A72" s="10" t="s">
        <v>1</v>
      </c>
      <c r="B72" s="10" t="s">
        <v>113</v>
      </c>
      <c r="C72" s="10" t="s">
        <v>190</v>
      </c>
      <c r="D72" s="10" t="s">
        <v>123</v>
      </c>
      <c r="E72" s="10" t="s">
        <v>147</v>
      </c>
      <c r="F72" s="10" t="s">
        <v>226</v>
      </c>
      <c r="G72" s="10" t="s">
        <v>129</v>
      </c>
    </row>
    <row r="73" spans="1:7" x14ac:dyDescent="0.25">
      <c r="A73" s="10" t="s">
        <v>1</v>
      </c>
      <c r="B73" s="10" t="s">
        <v>113</v>
      </c>
      <c r="C73" s="10" t="s">
        <v>190</v>
      </c>
      <c r="D73" s="10" t="s">
        <v>123</v>
      </c>
      <c r="E73" s="10" t="s">
        <v>147</v>
      </c>
      <c r="F73" s="10" t="s">
        <v>226</v>
      </c>
      <c r="G73" s="10" t="s">
        <v>131</v>
      </c>
    </row>
    <row r="74" spans="1:7" x14ac:dyDescent="0.25">
      <c r="A74" s="10" t="s">
        <v>1</v>
      </c>
      <c r="B74" s="10" t="s">
        <v>113</v>
      </c>
      <c r="C74" s="10" t="s">
        <v>190</v>
      </c>
      <c r="D74" s="10" t="s">
        <v>123</v>
      </c>
      <c r="E74" s="10" t="s">
        <v>147</v>
      </c>
      <c r="F74" s="10" t="s">
        <v>226</v>
      </c>
      <c r="G74" s="10" t="s">
        <v>132</v>
      </c>
    </row>
    <row r="75" spans="1:7" x14ac:dyDescent="0.25">
      <c r="A75" s="10" t="s">
        <v>1</v>
      </c>
      <c r="B75" s="10" t="s">
        <v>113</v>
      </c>
      <c r="C75" s="10" t="s">
        <v>190</v>
      </c>
      <c r="D75" s="10" t="s">
        <v>123</v>
      </c>
      <c r="E75" s="10" t="s">
        <v>147</v>
      </c>
      <c r="F75" s="10" t="s">
        <v>226</v>
      </c>
      <c r="G75" s="10" t="s">
        <v>133</v>
      </c>
    </row>
    <row r="76" spans="1:7" x14ac:dyDescent="0.25">
      <c r="A76" s="10" t="s">
        <v>1</v>
      </c>
      <c r="B76" s="10" t="s">
        <v>113</v>
      </c>
      <c r="C76" s="10" t="s">
        <v>190</v>
      </c>
      <c r="D76" s="10" t="s">
        <v>123</v>
      </c>
      <c r="E76" s="10" t="s">
        <v>147</v>
      </c>
      <c r="F76" s="10" t="s">
        <v>226</v>
      </c>
      <c r="G76" s="10" t="s">
        <v>135</v>
      </c>
    </row>
    <row r="77" spans="1:7" x14ac:dyDescent="0.25">
      <c r="A77" s="10" t="s">
        <v>1</v>
      </c>
      <c r="B77" s="10" t="s">
        <v>113</v>
      </c>
      <c r="C77" s="10" t="s">
        <v>190</v>
      </c>
      <c r="D77" s="10" t="s">
        <v>123</v>
      </c>
      <c r="E77" s="10" t="s">
        <v>147</v>
      </c>
      <c r="F77" s="10" t="s">
        <v>226</v>
      </c>
      <c r="G77" s="10" t="s">
        <v>137</v>
      </c>
    </row>
    <row r="78" spans="1:7" x14ac:dyDescent="0.25">
      <c r="A78" s="10" t="s">
        <v>1</v>
      </c>
      <c r="B78" s="10" t="s">
        <v>113</v>
      </c>
      <c r="C78" s="10" t="s">
        <v>190</v>
      </c>
      <c r="D78" s="10" t="s">
        <v>123</v>
      </c>
      <c r="E78" s="10" t="s">
        <v>147</v>
      </c>
      <c r="F78" s="10" t="s">
        <v>226</v>
      </c>
      <c r="G78" s="10" t="s">
        <v>139</v>
      </c>
    </row>
    <row r="79" spans="1:7" x14ac:dyDescent="0.25">
      <c r="A79" s="10" t="s">
        <v>1</v>
      </c>
      <c r="B79" s="10" t="s">
        <v>113</v>
      </c>
      <c r="C79" s="10" t="s">
        <v>190</v>
      </c>
      <c r="D79" s="10" t="s">
        <v>123</v>
      </c>
      <c r="E79" s="10" t="s">
        <v>147</v>
      </c>
      <c r="F79" s="10" t="s">
        <v>226</v>
      </c>
      <c r="G79" s="10" t="s">
        <v>141</v>
      </c>
    </row>
    <row r="80" spans="1:7" x14ac:dyDescent="0.25">
      <c r="A80" s="10" t="s">
        <v>1</v>
      </c>
      <c r="B80" s="10" t="s">
        <v>113</v>
      </c>
      <c r="C80" s="10" t="s">
        <v>190</v>
      </c>
      <c r="D80" s="10" t="s">
        <v>123</v>
      </c>
      <c r="E80" s="10" t="s">
        <v>147</v>
      </c>
      <c r="F80" s="10" t="s">
        <v>226</v>
      </c>
      <c r="G80" s="10" t="s">
        <v>143</v>
      </c>
    </row>
    <row r="81" spans="1:7" x14ac:dyDescent="0.25">
      <c r="A81" s="10" t="s">
        <v>1</v>
      </c>
      <c r="B81" s="10" t="s">
        <v>113</v>
      </c>
      <c r="C81" s="10" t="s">
        <v>190</v>
      </c>
      <c r="D81" s="10" t="s">
        <v>123</v>
      </c>
      <c r="E81" s="10" t="s">
        <v>147</v>
      </c>
      <c r="F81" s="10" t="s">
        <v>226</v>
      </c>
      <c r="G81" s="10" t="s">
        <v>145</v>
      </c>
    </row>
    <row r="82" spans="1:7" x14ac:dyDescent="0.25">
      <c r="A82" s="10" t="s">
        <v>1</v>
      </c>
      <c r="B82" s="10" t="s">
        <v>113</v>
      </c>
      <c r="C82" s="10" t="s">
        <v>190</v>
      </c>
      <c r="D82" s="10" t="s">
        <v>230</v>
      </c>
      <c r="E82" s="10" t="s">
        <v>147</v>
      </c>
      <c r="F82" s="10" t="s">
        <v>231</v>
      </c>
      <c r="G82" s="10" t="s">
        <v>118</v>
      </c>
    </row>
    <row r="83" spans="1:7" x14ac:dyDescent="0.25">
      <c r="A83" s="10" t="s">
        <v>1</v>
      </c>
      <c r="B83" s="10" t="s">
        <v>113</v>
      </c>
      <c r="C83" s="10" t="s">
        <v>190</v>
      </c>
      <c r="D83" s="10" t="s">
        <v>232</v>
      </c>
      <c r="E83" s="10" t="s">
        <v>147</v>
      </c>
      <c r="F83" s="10" t="s">
        <v>231</v>
      </c>
      <c r="G83" s="10" t="s">
        <v>120</v>
      </c>
    </row>
    <row r="84" spans="1:7" x14ac:dyDescent="0.25">
      <c r="A84" s="10" t="s">
        <v>1</v>
      </c>
      <c r="B84" s="10" t="s">
        <v>113</v>
      </c>
      <c r="C84" s="10" t="s">
        <v>190</v>
      </c>
      <c r="D84" s="10" t="s">
        <v>233</v>
      </c>
      <c r="E84" s="10" t="s">
        <v>147</v>
      </c>
      <c r="F84" s="10" t="s">
        <v>231</v>
      </c>
      <c r="G84" s="10" t="s">
        <v>122</v>
      </c>
    </row>
    <row r="85" spans="1:7" x14ac:dyDescent="0.25">
      <c r="A85" s="10" t="s">
        <v>1</v>
      </c>
      <c r="B85" s="10" t="s">
        <v>113</v>
      </c>
      <c r="C85" s="10" t="s">
        <v>190</v>
      </c>
      <c r="D85" s="10" t="s">
        <v>234</v>
      </c>
      <c r="E85" s="10" t="s">
        <v>147</v>
      </c>
      <c r="F85" s="10" t="s">
        <v>231</v>
      </c>
      <c r="G85" s="10" t="s">
        <v>124</v>
      </c>
    </row>
    <row r="86" spans="1:7" x14ac:dyDescent="0.25">
      <c r="A86" s="10" t="s">
        <v>1</v>
      </c>
      <c r="B86" s="10" t="s">
        <v>113</v>
      </c>
      <c r="C86" s="10" t="s">
        <v>190</v>
      </c>
      <c r="D86" s="10" t="s">
        <v>235</v>
      </c>
      <c r="E86" s="10" t="s">
        <v>147</v>
      </c>
      <c r="F86" s="10" t="s">
        <v>231</v>
      </c>
      <c r="G86" s="10" t="s">
        <v>125</v>
      </c>
    </row>
    <row r="87" spans="1:7" x14ac:dyDescent="0.25">
      <c r="A87" s="10" t="s">
        <v>1</v>
      </c>
      <c r="B87" s="10" t="s">
        <v>113</v>
      </c>
      <c r="C87" s="10" t="s">
        <v>190</v>
      </c>
      <c r="D87" s="10" t="s">
        <v>236</v>
      </c>
      <c r="E87" s="10" t="s">
        <v>147</v>
      </c>
      <c r="F87" s="10" t="s">
        <v>231</v>
      </c>
      <c r="G87" s="10" t="s">
        <v>127</v>
      </c>
    </row>
    <row r="88" spans="1:7" x14ac:dyDescent="0.25">
      <c r="A88" s="10" t="s">
        <v>1</v>
      </c>
      <c r="B88" s="10" t="s">
        <v>113</v>
      </c>
      <c r="C88" s="10" t="s">
        <v>190</v>
      </c>
      <c r="D88" s="10" t="s">
        <v>123</v>
      </c>
      <c r="E88" s="10" t="s">
        <v>147</v>
      </c>
      <c r="F88" s="10" t="s">
        <v>231</v>
      </c>
      <c r="G88" s="10" t="s">
        <v>129</v>
      </c>
    </row>
    <row r="89" spans="1:7" x14ac:dyDescent="0.25">
      <c r="A89" s="10" t="s">
        <v>1</v>
      </c>
      <c r="B89" s="10" t="s">
        <v>113</v>
      </c>
      <c r="C89" s="10" t="s">
        <v>190</v>
      </c>
      <c r="D89" s="10" t="s">
        <v>237</v>
      </c>
      <c r="E89" s="10" t="s">
        <v>147</v>
      </c>
      <c r="F89" s="10" t="s">
        <v>231</v>
      </c>
      <c r="G89" s="10" t="s">
        <v>131</v>
      </c>
    </row>
    <row r="90" spans="1:7" x14ac:dyDescent="0.25">
      <c r="A90" s="10" t="s">
        <v>1</v>
      </c>
      <c r="B90" s="10" t="s">
        <v>113</v>
      </c>
      <c r="C90" s="10" t="s">
        <v>190</v>
      </c>
      <c r="D90" s="10" t="s">
        <v>238</v>
      </c>
      <c r="E90" s="10" t="s">
        <v>147</v>
      </c>
      <c r="F90" s="10" t="s">
        <v>231</v>
      </c>
      <c r="G90" s="10" t="s">
        <v>132</v>
      </c>
    </row>
    <row r="91" spans="1:7" x14ac:dyDescent="0.25">
      <c r="A91" s="10" t="s">
        <v>1</v>
      </c>
      <c r="B91" s="10" t="s">
        <v>113</v>
      </c>
      <c r="C91" s="10" t="s">
        <v>190</v>
      </c>
      <c r="D91" s="10" t="s">
        <v>239</v>
      </c>
      <c r="E91" s="10" t="s">
        <v>147</v>
      </c>
      <c r="F91" s="10" t="s">
        <v>231</v>
      </c>
      <c r="G91" s="10" t="s">
        <v>133</v>
      </c>
    </row>
    <row r="92" spans="1:7" x14ac:dyDescent="0.25">
      <c r="A92" s="10" t="s">
        <v>1</v>
      </c>
      <c r="B92" s="10" t="s">
        <v>113</v>
      </c>
      <c r="C92" s="10" t="s">
        <v>190</v>
      </c>
      <c r="D92" s="10" t="s">
        <v>240</v>
      </c>
      <c r="E92" s="10" t="s">
        <v>147</v>
      </c>
      <c r="F92" s="10" t="s">
        <v>231</v>
      </c>
      <c r="G92" s="10" t="s">
        <v>135</v>
      </c>
    </row>
    <row r="93" spans="1:7" x14ac:dyDescent="0.25">
      <c r="A93" s="10" t="s">
        <v>1</v>
      </c>
      <c r="B93" s="10" t="s">
        <v>113</v>
      </c>
      <c r="C93" s="10" t="s">
        <v>190</v>
      </c>
      <c r="D93" s="10" t="s">
        <v>241</v>
      </c>
      <c r="E93" s="10" t="s">
        <v>147</v>
      </c>
      <c r="F93" s="10" t="s">
        <v>231</v>
      </c>
      <c r="G93" s="10" t="s">
        <v>137</v>
      </c>
    </row>
    <row r="94" spans="1:7" x14ac:dyDescent="0.25">
      <c r="A94" s="10" t="s">
        <v>1</v>
      </c>
      <c r="B94" s="10" t="s">
        <v>113</v>
      </c>
      <c r="C94" s="10" t="s">
        <v>190</v>
      </c>
      <c r="D94" s="10" t="s">
        <v>242</v>
      </c>
      <c r="E94" s="10" t="s">
        <v>147</v>
      </c>
      <c r="F94" s="10" t="s">
        <v>231</v>
      </c>
      <c r="G94" s="10" t="s">
        <v>139</v>
      </c>
    </row>
    <row r="95" spans="1:7" x14ac:dyDescent="0.25">
      <c r="A95" s="10" t="s">
        <v>1</v>
      </c>
      <c r="B95" s="10" t="s">
        <v>113</v>
      </c>
      <c r="C95" s="10" t="s">
        <v>190</v>
      </c>
      <c r="D95" s="10" t="s">
        <v>243</v>
      </c>
      <c r="E95" s="10" t="s">
        <v>147</v>
      </c>
      <c r="F95" s="10" t="s">
        <v>231</v>
      </c>
      <c r="G95" s="10" t="s">
        <v>141</v>
      </c>
    </row>
    <row r="96" spans="1:7" x14ac:dyDescent="0.25">
      <c r="A96" s="10" t="s">
        <v>1</v>
      </c>
      <c r="B96" s="10" t="s">
        <v>113</v>
      </c>
      <c r="C96" s="10" t="s">
        <v>190</v>
      </c>
      <c r="D96" s="10" t="s">
        <v>244</v>
      </c>
      <c r="E96" s="10" t="s">
        <v>147</v>
      </c>
      <c r="F96" s="10" t="s">
        <v>231</v>
      </c>
      <c r="G96" s="10" t="s">
        <v>143</v>
      </c>
    </row>
    <row r="97" spans="1:7" x14ac:dyDescent="0.25">
      <c r="A97" s="10" t="s">
        <v>1</v>
      </c>
      <c r="B97" s="10" t="s">
        <v>113</v>
      </c>
      <c r="C97" s="10" t="s">
        <v>190</v>
      </c>
      <c r="D97" s="10" t="s">
        <v>245</v>
      </c>
      <c r="E97" s="10" t="s">
        <v>147</v>
      </c>
      <c r="F97" s="10" t="s">
        <v>231</v>
      </c>
      <c r="G97" s="10" t="s">
        <v>145</v>
      </c>
    </row>
    <row r="98" spans="1:7" x14ac:dyDescent="0.25">
      <c r="A98" s="10" t="s">
        <v>1</v>
      </c>
      <c r="B98" s="10" t="s">
        <v>113</v>
      </c>
      <c r="C98" s="10" t="s">
        <v>190</v>
      </c>
      <c r="D98" s="10" t="s">
        <v>246</v>
      </c>
      <c r="E98" s="10" t="s">
        <v>147</v>
      </c>
      <c r="F98" s="10" t="s">
        <v>247</v>
      </c>
      <c r="G98" s="10" t="s">
        <v>118</v>
      </c>
    </row>
    <row r="99" spans="1:7" x14ac:dyDescent="0.25">
      <c r="A99" s="10" t="s">
        <v>1</v>
      </c>
      <c r="B99" s="10" t="s">
        <v>113</v>
      </c>
      <c r="C99" s="10" t="s">
        <v>190</v>
      </c>
      <c r="D99" s="10" t="s">
        <v>123</v>
      </c>
      <c r="E99" s="10" t="s">
        <v>147</v>
      </c>
      <c r="F99" s="10" t="s">
        <v>247</v>
      </c>
      <c r="G99" s="10" t="s">
        <v>120</v>
      </c>
    </row>
    <row r="100" spans="1:7" x14ac:dyDescent="0.25">
      <c r="A100" s="10" t="s">
        <v>1</v>
      </c>
      <c r="B100" s="10" t="s">
        <v>113</v>
      </c>
      <c r="C100" s="10" t="s">
        <v>190</v>
      </c>
      <c r="D100" s="10" t="s">
        <v>123</v>
      </c>
      <c r="E100" s="10" t="s">
        <v>147</v>
      </c>
      <c r="F100" s="10" t="s">
        <v>247</v>
      </c>
      <c r="G100" s="10" t="s">
        <v>122</v>
      </c>
    </row>
    <row r="101" spans="1:7" x14ac:dyDescent="0.25">
      <c r="A101" s="10" t="s">
        <v>1</v>
      </c>
      <c r="B101" s="10" t="s">
        <v>113</v>
      </c>
      <c r="C101" s="10" t="s">
        <v>190</v>
      </c>
      <c r="D101" s="10" t="s">
        <v>123</v>
      </c>
      <c r="E101" s="10" t="s">
        <v>147</v>
      </c>
      <c r="F101" s="10" t="s">
        <v>247</v>
      </c>
      <c r="G101" s="10" t="s">
        <v>124</v>
      </c>
    </row>
    <row r="102" spans="1:7" x14ac:dyDescent="0.25">
      <c r="A102" s="10" t="s">
        <v>1</v>
      </c>
      <c r="B102" s="10" t="s">
        <v>113</v>
      </c>
      <c r="C102" s="10" t="s">
        <v>190</v>
      </c>
      <c r="D102" s="10" t="s">
        <v>246</v>
      </c>
      <c r="E102" s="10" t="s">
        <v>147</v>
      </c>
      <c r="F102" s="10" t="s">
        <v>247</v>
      </c>
      <c r="G102" s="10" t="s">
        <v>125</v>
      </c>
    </row>
    <row r="103" spans="1:7" x14ac:dyDescent="0.25">
      <c r="A103" s="10" t="s">
        <v>1</v>
      </c>
      <c r="B103" s="10" t="s">
        <v>113</v>
      </c>
      <c r="C103" s="10" t="s">
        <v>190</v>
      </c>
      <c r="D103" s="10" t="s">
        <v>123</v>
      </c>
      <c r="E103" s="10" t="s">
        <v>147</v>
      </c>
      <c r="F103" s="10" t="s">
        <v>247</v>
      </c>
      <c r="G103" s="10" t="s">
        <v>127</v>
      </c>
    </row>
    <row r="104" spans="1:7" x14ac:dyDescent="0.25">
      <c r="A104" s="10" t="s">
        <v>1</v>
      </c>
      <c r="B104" s="10" t="s">
        <v>113</v>
      </c>
      <c r="C104" s="10" t="s">
        <v>190</v>
      </c>
      <c r="D104" s="10" t="s">
        <v>123</v>
      </c>
      <c r="E104" s="10" t="s">
        <v>147</v>
      </c>
      <c r="F104" s="10" t="s">
        <v>247</v>
      </c>
      <c r="G104" s="10" t="s">
        <v>129</v>
      </c>
    </row>
    <row r="105" spans="1:7" x14ac:dyDescent="0.25">
      <c r="A105" s="10" t="s">
        <v>1</v>
      </c>
      <c r="B105" s="10" t="s">
        <v>113</v>
      </c>
      <c r="C105" s="10" t="s">
        <v>190</v>
      </c>
      <c r="D105" s="10" t="s">
        <v>123</v>
      </c>
      <c r="E105" s="10" t="s">
        <v>147</v>
      </c>
      <c r="F105" s="10" t="s">
        <v>247</v>
      </c>
      <c r="G105" s="10" t="s">
        <v>131</v>
      </c>
    </row>
    <row r="106" spans="1:7" x14ac:dyDescent="0.25">
      <c r="A106" s="10" t="s">
        <v>1</v>
      </c>
      <c r="B106" s="10" t="s">
        <v>113</v>
      </c>
      <c r="C106" s="10" t="s">
        <v>190</v>
      </c>
      <c r="D106" s="10" t="s">
        <v>123</v>
      </c>
      <c r="E106" s="10" t="s">
        <v>147</v>
      </c>
      <c r="F106" s="10" t="s">
        <v>247</v>
      </c>
      <c r="G106" s="10" t="s">
        <v>132</v>
      </c>
    </row>
    <row r="107" spans="1:7" x14ac:dyDescent="0.25">
      <c r="A107" s="10" t="s">
        <v>1</v>
      </c>
      <c r="B107" s="10" t="s">
        <v>113</v>
      </c>
      <c r="C107" s="10" t="s">
        <v>190</v>
      </c>
      <c r="D107" s="10" t="s">
        <v>123</v>
      </c>
      <c r="E107" s="10" t="s">
        <v>147</v>
      </c>
      <c r="F107" s="10" t="s">
        <v>247</v>
      </c>
      <c r="G107" s="10" t="s">
        <v>133</v>
      </c>
    </row>
    <row r="108" spans="1:7" x14ac:dyDescent="0.25">
      <c r="A108" s="10" t="s">
        <v>1</v>
      </c>
      <c r="B108" s="10" t="s">
        <v>113</v>
      </c>
      <c r="C108" s="10" t="s">
        <v>190</v>
      </c>
      <c r="D108" s="10" t="s">
        <v>123</v>
      </c>
      <c r="E108" s="10" t="s">
        <v>147</v>
      </c>
      <c r="F108" s="10" t="s">
        <v>247</v>
      </c>
      <c r="G108" s="10" t="s">
        <v>135</v>
      </c>
    </row>
    <row r="109" spans="1:7" x14ac:dyDescent="0.25">
      <c r="A109" s="10" t="s">
        <v>1</v>
      </c>
      <c r="B109" s="10" t="s">
        <v>113</v>
      </c>
      <c r="C109" s="10" t="s">
        <v>190</v>
      </c>
      <c r="D109" s="10" t="s">
        <v>123</v>
      </c>
      <c r="E109" s="10" t="s">
        <v>147</v>
      </c>
      <c r="F109" s="10" t="s">
        <v>247</v>
      </c>
      <c r="G109" s="10" t="s">
        <v>137</v>
      </c>
    </row>
    <row r="110" spans="1:7" x14ac:dyDescent="0.25">
      <c r="A110" s="10" t="s">
        <v>1</v>
      </c>
      <c r="B110" s="10" t="s">
        <v>113</v>
      </c>
      <c r="C110" s="10" t="s">
        <v>190</v>
      </c>
      <c r="D110" s="10" t="s">
        <v>123</v>
      </c>
      <c r="E110" s="10" t="s">
        <v>147</v>
      </c>
      <c r="F110" s="10" t="s">
        <v>247</v>
      </c>
      <c r="G110" s="10" t="s">
        <v>139</v>
      </c>
    </row>
    <row r="111" spans="1:7" x14ac:dyDescent="0.25">
      <c r="A111" s="10" t="s">
        <v>1</v>
      </c>
      <c r="B111" s="10" t="s">
        <v>113</v>
      </c>
      <c r="C111" s="10" t="s">
        <v>190</v>
      </c>
      <c r="D111" s="10" t="s">
        <v>123</v>
      </c>
      <c r="E111" s="10" t="s">
        <v>147</v>
      </c>
      <c r="F111" s="10" t="s">
        <v>247</v>
      </c>
      <c r="G111" s="10" t="s">
        <v>141</v>
      </c>
    </row>
    <row r="112" spans="1:7" x14ac:dyDescent="0.25">
      <c r="A112" s="10" t="s">
        <v>1</v>
      </c>
      <c r="B112" s="10" t="s">
        <v>113</v>
      </c>
      <c r="C112" s="10" t="s">
        <v>190</v>
      </c>
      <c r="D112" s="10" t="s">
        <v>123</v>
      </c>
      <c r="E112" s="10" t="s">
        <v>147</v>
      </c>
      <c r="F112" s="10" t="s">
        <v>247</v>
      </c>
      <c r="G112" s="10" t="s">
        <v>143</v>
      </c>
    </row>
    <row r="113" spans="1:7" x14ac:dyDescent="0.25">
      <c r="A113" s="10" t="s">
        <v>1</v>
      </c>
      <c r="B113" s="10" t="s">
        <v>113</v>
      </c>
      <c r="C113" s="10" t="s">
        <v>190</v>
      </c>
      <c r="D113" s="10" t="s">
        <v>123</v>
      </c>
      <c r="E113" s="10" t="s">
        <v>147</v>
      </c>
      <c r="F113" s="10" t="s">
        <v>247</v>
      </c>
      <c r="G113" s="10" t="s">
        <v>145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27B7-03FD-4FCA-AF2B-F051F90214ED}">
  <dimension ref="A1:J54"/>
  <sheetViews>
    <sheetView topLeftCell="A49" zoomScale="120" zoomScaleNormal="120" workbookViewId="0">
      <selection activeCell="E19" sqref="E19:F20"/>
    </sheetView>
  </sheetViews>
  <sheetFormatPr defaultRowHeight="12.5" x14ac:dyDescent="0.25"/>
  <cols>
    <col min="1" max="1" width="29.81640625" style="11" customWidth="1"/>
    <col min="2" max="6" width="8.1796875" style="11" customWidth="1"/>
    <col min="7" max="7" width="27.453125" style="11" customWidth="1"/>
    <col min="8" max="16384" width="8.7265625" style="11"/>
  </cols>
  <sheetData>
    <row r="1" spans="1:7" ht="18" x14ac:dyDescent="0.4">
      <c r="G1" s="12">
        <v>2020</v>
      </c>
    </row>
    <row r="2" spans="1:7" ht="13" x14ac:dyDescent="0.3">
      <c r="G2" s="13" t="s">
        <v>358</v>
      </c>
    </row>
    <row r="4" spans="1:7" x14ac:dyDescent="0.25">
      <c r="A4" s="14" t="s">
        <v>359</v>
      </c>
    </row>
    <row r="5" spans="1:7" x14ac:dyDescent="0.25">
      <c r="A5" s="15" t="s">
        <v>360</v>
      </c>
    </row>
    <row r="6" spans="1:7" x14ac:dyDescent="0.25">
      <c r="G6" s="16" t="s">
        <v>361</v>
      </c>
    </row>
    <row r="7" spans="1:7" ht="21.75" customHeight="1" x14ac:dyDescent="0.25">
      <c r="A7" s="17"/>
      <c r="B7" s="19">
        <v>2016</v>
      </c>
      <c r="C7" s="19">
        <v>2017</v>
      </c>
      <c r="D7" s="19">
        <v>2018</v>
      </c>
      <c r="E7" s="19">
        <v>2019</v>
      </c>
      <c r="F7" s="19">
        <v>2020</v>
      </c>
      <c r="G7" s="20"/>
    </row>
    <row r="8" spans="1:7" ht="6" customHeight="1" x14ac:dyDescent="0.25">
      <c r="A8" s="23"/>
      <c r="E8" s="21"/>
      <c r="F8" s="23"/>
      <c r="G8" s="22"/>
    </row>
    <row r="9" spans="1:7" x14ac:dyDescent="0.25">
      <c r="A9" s="48" t="s">
        <v>252</v>
      </c>
      <c r="B9" s="49">
        <v>7986</v>
      </c>
      <c r="C9" s="49">
        <v>7144</v>
      </c>
      <c r="D9" s="49">
        <v>8844</v>
      </c>
      <c r="E9" s="49">
        <v>7782</v>
      </c>
      <c r="F9" s="50">
        <v>7899</v>
      </c>
      <c r="G9" s="51" t="s">
        <v>253</v>
      </c>
    </row>
    <row r="10" spans="1:7" x14ac:dyDescent="0.25">
      <c r="A10" s="48" t="s">
        <v>262</v>
      </c>
      <c r="B10" s="49">
        <v>2691</v>
      </c>
      <c r="C10" s="49">
        <v>1747</v>
      </c>
      <c r="D10" s="49">
        <v>2985</v>
      </c>
      <c r="E10" s="49">
        <v>2155</v>
      </c>
      <c r="F10" s="50">
        <v>2028</v>
      </c>
      <c r="G10" s="51" t="s">
        <v>263</v>
      </c>
    </row>
    <row r="11" spans="1:7" x14ac:dyDescent="0.25">
      <c r="A11" s="48" t="s">
        <v>258</v>
      </c>
      <c r="B11" s="49">
        <v>5238</v>
      </c>
      <c r="C11" s="49">
        <v>5326</v>
      </c>
      <c r="D11" s="49">
        <v>5784</v>
      </c>
      <c r="E11" s="49">
        <v>5554</v>
      </c>
      <c r="F11" s="50">
        <v>5800</v>
      </c>
      <c r="G11" s="51" t="s">
        <v>259</v>
      </c>
    </row>
    <row r="12" spans="1:7" x14ac:dyDescent="0.25">
      <c r="A12" s="48" t="s">
        <v>362</v>
      </c>
      <c r="B12" s="49">
        <v>57</v>
      </c>
      <c r="C12" s="49">
        <v>71</v>
      </c>
      <c r="D12" s="49">
        <v>75</v>
      </c>
      <c r="E12" s="49">
        <v>73</v>
      </c>
      <c r="F12" s="50">
        <v>71</v>
      </c>
      <c r="G12" s="51" t="s">
        <v>363</v>
      </c>
    </row>
    <row r="13" spans="1:7" ht="19" customHeight="1" x14ac:dyDescent="0.25">
      <c r="A13" s="48"/>
      <c r="B13" s="49"/>
      <c r="C13" s="49"/>
      <c r="D13" s="49"/>
      <c r="E13" s="49"/>
      <c r="F13" s="50"/>
      <c r="G13" s="51"/>
    </row>
    <row r="14" spans="1:7" x14ac:dyDescent="0.25">
      <c r="A14" s="48" t="s">
        <v>364</v>
      </c>
      <c r="B14" s="49">
        <v>7565</v>
      </c>
      <c r="C14" s="49">
        <v>6708</v>
      </c>
      <c r="D14" s="49">
        <v>8354</v>
      </c>
      <c r="E14" s="49">
        <v>7303</v>
      </c>
      <c r="F14" s="50">
        <v>7375</v>
      </c>
      <c r="G14" s="51" t="s">
        <v>365</v>
      </c>
    </row>
    <row r="15" spans="1:7" x14ac:dyDescent="0.25">
      <c r="A15" s="48" t="s">
        <v>262</v>
      </c>
      <c r="B15" s="49">
        <v>2680</v>
      </c>
      <c r="C15" s="49">
        <v>1740</v>
      </c>
      <c r="D15" s="49">
        <v>2974</v>
      </c>
      <c r="E15" s="49">
        <v>2146</v>
      </c>
      <c r="F15" s="50">
        <v>2017</v>
      </c>
      <c r="G15" s="51" t="s">
        <v>263</v>
      </c>
    </row>
    <row r="16" spans="1:7" x14ac:dyDescent="0.25">
      <c r="A16" s="48" t="s">
        <v>258</v>
      </c>
      <c r="B16" s="49">
        <v>4828</v>
      </c>
      <c r="C16" s="49">
        <v>4897</v>
      </c>
      <c r="D16" s="49">
        <v>5306</v>
      </c>
      <c r="E16" s="49">
        <v>5085</v>
      </c>
      <c r="F16" s="50">
        <v>5288</v>
      </c>
      <c r="G16" s="51" t="s">
        <v>259</v>
      </c>
    </row>
    <row r="17" spans="1:7" x14ac:dyDescent="0.25">
      <c r="A17" s="48" t="s">
        <v>362</v>
      </c>
      <c r="B17" s="49">
        <v>57</v>
      </c>
      <c r="C17" s="49">
        <v>71</v>
      </c>
      <c r="D17" s="49">
        <v>74</v>
      </c>
      <c r="E17" s="49">
        <v>72</v>
      </c>
      <c r="F17" s="50">
        <v>70</v>
      </c>
      <c r="G17" s="51" t="s">
        <v>363</v>
      </c>
    </row>
    <row r="18" spans="1:7" ht="17" customHeight="1" x14ac:dyDescent="0.25">
      <c r="A18" s="48"/>
      <c r="B18" s="49"/>
      <c r="C18" s="49"/>
      <c r="D18" s="49"/>
      <c r="E18" s="49"/>
      <c r="F18" s="50"/>
      <c r="G18" s="52"/>
    </row>
    <row r="19" spans="1:7" x14ac:dyDescent="0.25">
      <c r="A19" s="48" t="s">
        <v>324</v>
      </c>
      <c r="B19" s="49">
        <v>249</v>
      </c>
      <c r="C19" s="49">
        <v>587</v>
      </c>
      <c r="D19" s="49">
        <v>315</v>
      </c>
      <c r="E19" s="49">
        <v>527</v>
      </c>
      <c r="F19" s="50">
        <v>230</v>
      </c>
      <c r="G19" s="52" t="s">
        <v>325</v>
      </c>
    </row>
    <row r="20" spans="1:7" x14ac:dyDescent="0.25">
      <c r="A20" s="48" t="s">
        <v>326</v>
      </c>
      <c r="B20" s="49">
        <v>3742</v>
      </c>
      <c r="C20" s="49">
        <v>3104</v>
      </c>
      <c r="D20" s="49">
        <v>4458</v>
      </c>
      <c r="E20" s="49">
        <v>3656</v>
      </c>
      <c r="F20" s="50">
        <v>3634</v>
      </c>
      <c r="G20" s="52" t="s">
        <v>327</v>
      </c>
    </row>
    <row r="21" spans="1:7" ht="3" customHeight="1" x14ac:dyDescent="0.25">
      <c r="A21" s="48"/>
      <c r="B21" s="49"/>
      <c r="C21" s="49"/>
      <c r="D21" s="49"/>
      <c r="E21" s="49"/>
      <c r="F21" s="50"/>
      <c r="G21" s="52"/>
    </row>
    <row r="22" spans="1:7" x14ac:dyDescent="0.25">
      <c r="A22" s="48" t="s">
        <v>260</v>
      </c>
      <c r="B22" s="49">
        <v>581</v>
      </c>
      <c r="C22" s="49">
        <v>595</v>
      </c>
      <c r="D22" s="49">
        <v>642</v>
      </c>
      <c r="E22" s="49">
        <v>576</v>
      </c>
      <c r="F22" s="50">
        <v>608</v>
      </c>
      <c r="G22" s="52" t="s">
        <v>261</v>
      </c>
    </row>
    <row r="23" spans="1:7" x14ac:dyDescent="0.25">
      <c r="A23" s="48" t="s">
        <v>262</v>
      </c>
      <c r="B23" s="49">
        <v>11</v>
      </c>
      <c r="C23" s="49">
        <v>7</v>
      </c>
      <c r="D23" s="49">
        <v>11</v>
      </c>
      <c r="E23" s="49">
        <v>9</v>
      </c>
      <c r="F23" s="50">
        <v>11</v>
      </c>
      <c r="G23" s="52" t="s">
        <v>263</v>
      </c>
    </row>
    <row r="24" spans="1:7" x14ac:dyDescent="0.25">
      <c r="A24" s="48" t="s">
        <v>258</v>
      </c>
      <c r="B24" s="49">
        <v>410</v>
      </c>
      <c r="C24" s="49">
        <v>429</v>
      </c>
      <c r="D24" s="49">
        <v>478</v>
      </c>
      <c r="E24" s="49">
        <v>469</v>
      </c>
      <c r="F24" s="50">
        <v>512</v>
      </c>
      <c r="G24" s="52" t="s">
        <v>259</v>
      </c>
    </row>
    <row r="25" spans="1:7" x14ac:dyDescent="0.25">
      <c r="A25" s="48" t="s">
        <v>254</v>
      </c>
      <c r="B25" s="49">
        <v>16</v>
      </c>
      <c r="C25" s="49">
        <v>16</v>
      </c>
      <c r="D25" s="49">
        <v>11</v>
      </c>
      <c r="E25" s="49">
        <v>10</v>
      </c>
      <c r="F25" s="50">
        <v>9</v>
      </c>
      <c r="G25" s="52" t="s">
        <v>255</v>
      </c>
    </row>
    <row r="26" spans="1:7" x14ac:dyDescent="0.25">
      <c r="A26" s="48" t="s">
        <v>264</v>
      </c>
      <c r="B26" s="49">
        <v>64</v>
      </c>
      <c r="C26" s="49">
        <v>57</v>
      </c>
      <c r="D26" s="49">
        <v>69</v>
      </c>
      <c r="E26" s="49">
        <v>67</v>
      </c>
      <c r="F26" s="50">
        <v>61</v>
      </c>
      <c r="G26" s="52" t="s">
        <v>265</v>
      </c>
    </row>
    <row r="27" spans="1:7" x14ac:dyDescent="0.25">
      <c r="A27" s="48" t="s">
        <v>266</v>
      </c>
      <c r="B27" s="49">
        <v>80</v>
      </c>
      <c r="C27" s="49">
        <v>84</v>
      </c>
      <c r="D27" s="49">
        <v>70</v>
      </c>
      <c r="E27" s="49">
        <v>18</v>
      </c>
      <c r="F27" s="50">
        <v>12</v>
      </c>
      <c r="G27" s="52" t="s">
        <v>267</v>
      </c>
    </row>
    <row r="28" spans="1:7" x14ac:dyDescent="0.25">
      <c r="A28" s="48" t="s">
        <v>366</v>
      </c>
      <c r="B28" s="49" t="s">
        <v>123</v>
      </c>
      <c r="C28" s="49">
        <v>2</v>
      </c>
      <c r="D28" s="49">
        <v>3</v>
      </c>
      <c r="E28" s="49">
        <v>3</v>
      </c>
      <c r="F28" s="50">
        <v>3</v>
      </c>
      <c r="G28" s="52" t="s">
        <v>299</v>
      </c>
    </row>
    <row r="29" spans="1:7" ht="3.75" customHeight="1" x14ac:dyDescent="0.25">
      <c r="A29" s="48"/>
      <c r="B29" s="49"/>
      <c r="C29" s="49"/>
      <c r="D29" s="49"/>
      <c r="E29" s="49"/>
      <c r="F29" s="50"/>
      <c r="G29" s="52"/>
    </row>
    <row r="30" spans="1:7" x14ac:dyDescent="0.25">
      <c r="A30" s="48" t="s">
        <v>367</v>
      </c>
      <c r="B30" s="49">
        <v>423</v>
      </c>
      <c r="C30" s="49">
        <v>420</v>
      </c>
      <c r="D30" s="49">
        <v>404</v>
      </c>
      <c r="E30" s="49">
        <v>390</v>
      </c>
      <c r="F30" s="50">
        <v>396</v>
      </c>
      <c r="G30" s="52" t="s">
        <v>368</v>
      </c>
    </row>
    <row r="31" spans="1:7" ht="4.5" customHeight="1" x14ac:dyDescent="0.25">
      <c r="A31" s="48"/>
      <c r="B31" s="49"/>
      <c r="C31" s="49"/>
      <c r="D31" s="49"/>
      <c r="E31" s="49"/>
      <c r="F31" s="50"/>
      <c r="G31" s="52"/>
    </row>
    <row r="32" spans="1:7" x14ac:dyDescent="0.25">
      <c r="A32" s="48" t="s">
        <v>270</v>
      </c>
      <c r="B32" s="49">
        <v>3489</v>
      </c>
      <c r="C32" s="49">
        <v>3612</v>
      </c>
      <c r="D32" s="49">
        <v>3655</v>
      </c>
      <c r="E32" s="49">
        <v>3687</v>
      </c>
      <c r="F32" s="50">
        <v>3491</v>
      </c>
      <c r="G32" s="52" t="s">
        <v>271</v>
      </c>
    </row>
    <row r="33" spans="1:10" ht="3.75" customHeight="1" x14ac:dyDescent="0.25">
      <c r="A33" s="48"/>
      <c r="B33" s="49"/>
      <c r="C33" s="49"/>
      <c r="D33" s="49"/>
      <c r="E33" s="49"/>
      <c r="F33" s="50"/>
      <c r="G33" s="52"/>
    </row>
    <row r="34" spans="1:10" x14ac:dyDescent="0.25">
      <c r="A34" s="48" t="s">
        <v>272</v>
      </c>
      <c r="B34" s="49">
        <v>3489</v>
      </c>
      <c r="C34" s="49">
        <v>3612</v>
      </c>
      <c r="D34" s="49">
        <v>3655</v>
      </c>
      <c r="E34" s="49">
        <v>3687</v>
      </c>
      <c r="F34" s="50">
        <v>3491</v>
      </c>
      <c r="G34" s="52" t="s">
        <v>273</v>
      </c>
      <c r="J34" s="53"/>
    </row>
    <row r="35" spans="1:10" x14ac:dyDescent="0.25">
      <c r="A35" s="48" t="s">
        <v>274</v>
      </c>
      <c r="B35" s="49">
        <v>820</v>
      </c>
      <c r="C35" s="49">
        <v>924</v>
      </c>
      <c r="D35" s="49">
        <v>934</v>
      </c>
      <c r="E35" s="49">
        <v>983</v>
      </c>
      <c r="F35" s="50">
        <v>804</v>
      </c>
      <c r="G35" s="52" t="s">
        <v>275</v>
      </c>
      <c r="J35" s="53"/>
    </row>
    <row r="36" spans="1:10" x14ac:dyDescent="0.25">
      <c r="A36" s="54" t="s">
        <v>342</v>
      </c>
      <c r="B36" s="49">
        <v>169</v>
      </c>
      <c r="C36" s="49">
        <v>218</v>
      </c>
      <c r="D36" s="49">
        <v>215</v>
      </c>
      <c r="E36" s="49">
        <v>206</v>
      </c>
      <c r="F36" s="50">
        <v>75</v>
      </c>
      <c r="G36" s="55" t="s">
        <v>277</v>
      </c>
      <c r="J36" s="53"/>
    </row>
    <row r="37" spans="1:10" x14ac:dyDescent="0.25">
      <c r="A37" s="54" t="s">
        <v>345</v>
      </c>
      <c r="B37" s="49">
        <v>13</v>
      </c>
      <c r="C37" s="49">
        <v>14</v>
      </c>
      <c r="D37" s="49">
        <v>17</v>
      </c>
      <c r="E37" s="49">
        <v>23</v>
      </c>
      <c r="F37" s="50">
        <v>23</v>
      </c>
      <c r="G37" s="55" t="s">
        <v>279</v>
      </c>
      <c r="J37" s="53"/>
    </row>
    <row r="38" spans="1:10" x14ac:dyDescent="0.25">
      <c r="A38" s="54" t="s">
        <v>346</v>
      </c>
      <c r="B38" s="49">
        <v>139</v>
      </c>
      <c r="C38" s="49">
        <v>163</v>
      </c>
      <c r="D38" s="49">
        <v>178</v>
      </c>
      <c r="E38" s="49">
        <v>188</v>
      </c>
      <c r="F38" s="50">
        <v>154</v>
      </c>
      <c r="G38" s="55" t="s">
        <v>281</v>
      </c>
      <c r="J38" s="53"/>
    </row>
    <row r="39" spans="1:10" x14ac:dyDescent="0.25">
      <c r="A39" s="54" t="s">
        <v>347</v>
      </c>
      <c r="B39" s="49">
        <v>21</v>
      </c>
      <c r="C39" s="49">
        <v>25</v>
      </c>
      <c r="D39" s="49">
        <v>24</v>
      </c>
      <c r="E39" s="49">
        <v>38</v>
      </c>
      <c r="F39" s="50">
        <v>24</v>
      </c>
      <c r="G39" s="55" t="s">
        <v>283</v>
      </c>
      <c r="J39" s="53"/>
    </row>
    <row r="40" spans="1:10" x14ac:dyDescent="0.25">
      <c r="A40" s="54" t="s">
        <v>349</v>
      </c>
      <c r="B40" s="49">
        <v>6</v>
      </c>
      <c r="C40" s="49">
        <v>6</v>
      </c>
      <c r="D40" s="49">
        <v>6</v>
      </c>
      <c r="E40" s="49">
        <v>5</v>
      </c>
      <c r="F40" s="50">
        <v>6</v>
      </c>
      <c r="G40" s="55" t="s">
        <v>285</v>
      </c>
      <c r="J40" s="53"/>
    </row>
    <row r="41" spans="1:10" x14ac:dyDescent="0.25">
      <c r="A41" s="54" t="s">
        <v>350</v>
      </c>
      <c r="B41" s="49">
        <v>62</v>
      </c>
      <c r="C41" s="49">
        <v>59</v>
      </c>
      <c r="D41" s="49">
        <v>60</v>
      </c>
      <c r="E41" s="49">
        <v>68</v>
      </c>
      <c r="F41" s="50">
        <v>69</v>
      </c>
      <c r="G41" s="55" t="s">
        <v>287</v>
      </c>
      <c r="J41" s="53"/>
    </row>
    <row r="42" spans="1:10" x14ac:dyDescent="0.25">
      <c r="A42" s="54" t="s">
        <v>351</v>
      </c>
      <c r="B42" s="49">
        <v>66</v>
      </c>
      <c r="C42" s="49">
        <v>64</v>
      </c>
      <c r="D42" s="49">
        <v>61</v>
      </c>
      <c r="E42" s="49">
        <v>67</v>
      </c>
      <c r="F42" s="50">
        <v>68</v>
      </c>
      <c r="G42" s="55" t="s">
        <v>289</v>
      </c>
      <c r="J42" s="53"/>
    </row>
    <row r="43" spans="1:10" x14ac:dyDescent="0.25">
      <c r="A43" s="54" t="s">
        <v>352</v>
      </c>
      <c r="B43" s="49">
        <v>98</v>
      </c>
      <c r="C43" s="49">
        <v>99</v>
      </c>
      <c r="D43" s="49">
        <v>111</v>
      </c>
      <c r="E43" s="49">
        <v>117</v>
      </c>
      <c r="F43" s="50">
        <v>105</v>
      </c>
      <c r="G43" s="55" t="s">
        <v>291</v>
      </c>
      <c r="J43" s="53"/>
    </row>
    <row r="44" spans="1:10" x14ac:dyDescent="0.25">
      <c r="A44" s="54" t="s">
        <v>353</v>
      </c>
      <c r="B44" s="49">
        <v>39</v>
      </c>
      <c r="C44" s="49">
        <v>40</v>
      </c>
      <c r="D44" s="49">
        <v>38</v>
      </c>
      <c r="E44" s="49">
        <v>37</v>
      </c>
      <c r="F44" s="50">
        <v>40</v>
      </c>
      <c r="G44" s="55" t="s">
        <v>293</v>
      </c>
      <c r="J44" s="53"/>
    </row>
    <row r="45" spans="1:10" x14ac:dyDescent="0.25">
      <c r="A45" s="54" t="s">
        <v>354</v>
      </c>
      <c r="B45" s="49">
        <v>104</v>
      </c>
      <c r="C45" s="49">
        <v>105</v>
      </c>
      <c r="D45" s="49">
        <v>108</v>
      </c>
      <c r="E45" s="49">
        <v>114</v>
      </c>
      <c r="F45" s="50">
        <v>120</v>
      </c>
      <c r="G45" s="56" t="s">
        <v>295</v>
      </c>
      <c r="J45" s="53"/>
    </row>
    <row r="46" spans="1:10" x14ac:dyDescent="0.25">
      <c r="A46" s="54" t="s">
        <v>355</v>
      </c>
      <c r="B46" s="49">
        <v>57</v>
      </c>
      <c r="C46" s="49">
        <v>69</v>
      </c>
      <c r="D46" s="49">
        <v>68</v>
      </c>
      <c r="E46" s="49">
        <v>65</v>
      </c>
      <c r="F46" s="50">
        <v>64</v>
      </c>
      <c r="G46" s="56" t="s">
        <v>297</v>
      </c>
      <c r="J46" s="57"/>
    </row>
    <row r="47" spans="1:10" x14ac:dyDescent="0.25">
      <c r="A47" s="54" t="s">
        <v>356</v>
      </c>
      <c r="B47" s="49">
        <v>46</v>
      </c>
      <c r="C47" s="49">
        <v>62</v>
      </c>
      <c r="D47" s="49">
        <v>48</v>
      </c>
      <c r="E47" s="49">
        <v>55</v>
      </c>
      <c r="F47" s="50">
        <v>56</v>
      </c>
      <c r="G47" s="56" t="s">
        <v>299</v>
      </c>
    </row>
    <row r="48" spans="1:10" x14ac:dyDescent="0.25">
      <c r="A48" s="48" t="s">
        <v>300</v>
      </c>
      <c r="B48" s="49">
        <v>34</v>
      </c>
      <c r="C48" s="49">
        <v>36</v>
      </c>
      <c r="D48" s="49">
        <v>30</v>
      </c>
      <c r="E48" s="49">
        <v>28</v>
      </c>
      <c r="F48" s="50">
        <v>29</v>
      </c>
      <c r="G48" s="58" t="s">
        <v>301</v>
      </c>
    </row>
    <row r="49" spans="1:7" x14ac:dyDescent="0.25">
      <c r="A49" s="48" t="s">
        <v>302</v>
      </c>
      <c r="B49" s="49">
        <v>19</v>
      </c>
      <c r="C49" s="49">
        <v>19</v>
      </c>
      <c r="D49" s="49">
        <v>20</v>
      </c>
      <c r="E49" s="49">
        <v>19</v>
      </c>
      <c r="F49" s="50">
        <v>15</v>
      </c>
      <c r="G49" s="58" t="s">
        <v>303</v>
      </c>
    </row>
    <row r="50" spans="1:7" x14ac:dyDescent="0.25">
      <c r="A50" s="48" t="s">
        <v>304</v>
      </c>
      <c r="B50" s="49">
        <v>1753</v>
      </c>
      <c r="C50" s="49">
        <v>1768</v>
      </c>
      <c r="D50" s="49">
        <v>1753</v>
      </c>
      <c r="E50" s="49">
        <v>1772</v>
      </c>
      <c r="F50" s="50">
        <v>1779</v>
      </c>
      <c r="G50" s="58" t="s">
        <v>305</v>
      </c>
    </row>
    <row r="51" spans="1:7" x14ac:dyDescent="0.25">
      <c r="A51" s="48" t="s">
        <v>306</v>
      </c>
      <c r="B51" s="49">
        <v>37</v>
      </c>
      <c r="C51" s="49">
        <v>37</v>
      </c>
      <c r="D51" s="49">
        <v>41</v>
      </c>
      <c r="E51" s="49">
        <v>39</v>
      </c>
      <c r="F51" s="50">
        <v>37</v>
      </c>
      <c r="G51" s="58" t="s">
        <v>307</v>
      </c>
    </row>
    <row r="52" spans="1:7" x14ac:dyDescent="0.25">
      <c r="A52" s="48" t="s">
        <v>308</v>
      </c>
      <c r="B52" s="49">
        <v>826</v>
      </c>
      <c r="C52" s="49">
        <v>828</v>
      </c>
      <c r="D52" s="49">
        <v>877</v>
      </c>
      <c r="E52" s="49">
        <v>846</v>
      </c>
      <c r="F52" s="50">
        <v>827</v>
      </c>
      <c r="G52" s="58" t="s">
        <v>299</v>
      </c>
    </row>
    <row r="53" spans="1:7" x14ac:dyDescent="0.25">
      <c r="A53" s="45"/>
    </row>
    <row r="54" spans="1:7" x14ac:dyDescent="0.25">
      <c r="A54" s="59" t="s">
        <v>369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C939-A310-482E-B1C8-467A3B92E5F9}">
  <sheetPr codeName="Sheet2"/>
  <dimension ref="A1:E57"/>
  <sheetViews>
    <sheetView workbookViewId="0">
      <selection activeCell="C32" sqref="C32:D32"/>
    </sheetView>
  </sheetViews>
  <sheetFormatPr defaultRowHeight="14.5" x14ac:dyDescent="0.35"/>
  <cols>
    <col min="1" max="1" width="52.453125" style="5" bestFit="1" customWidth="1"/>
    <col min="2" max="2" width="40.7265625" style="5" customWidth="1"/>
    <col min="3" max="16384" width="8.7265625" style="5"/>
  </cols>
  <sheetData>
    <row r="1" spans="1:5" ht="18.5" x14ac:dyDescent="0.45">
      <c r="A1" s="4" t="s">
        <v>39</v>
      </c>
    </row>
    <row r="3" spans="1:5" x14ac:dyDescent="0.35">
      <c r="B3" s="6" t="s">
        <v>1</v>
      </c>
    </row>
    <row r="4" spans="1:5" x14ac:dyDescent="0.35">
      <c r="A4" s="6" t="s">
        <v>40</v>
      </c>
      <c r="B4" s="5">
        <v>4054</v>
      </c>
      <c r="C4" s="5">
        <v>1517</v>
      </c>
      <c r="D4" s="5">
        <v>1552</v>
      </c>
    </row>
    <row r="5" spans="1:5" x14ac:dyDescent="0.35">
      <c r="A5" s="6" t="s">
        <v>41</v>
      </c>
      <c r="B5" s="5">
        <v>2042</v>
      </c>
      <c r="C5" s="5">
        <v>1259</v>
      </c>
      <c r="D5" s="5">
        <v>1285</v>
      </c>
    </row>
    <row r="6" spans="1:5" x14ac:dyDescent="0.35">
      <c r="A6" s="6" t="s">
        <v>256</v>
      </c>
      <c r="C6" s="5">
        <v>173</v>
      </c>
      <c r="D6" s="5">
        <v>180</v>
      </c>
      <c r="E6" s="5" t="s">
        <v>398</v>
      </c>
    </row>
    <row r="7" spans="1:5" x14ac:dyDescent="0.35">
      <c r="A7" s="6" t="s">
        <v>42</v>
      </c>
      <c r="B7" s="5">
        <v>1430</v>
      </c>
      <c r="C7" s="5">
        <v>85</v>
      </c>
      <c r="D7" s="5">
        <v>87</v>
      </c>
    </row>
    <row r="8" spans="1:5" x14ac:dyDescent="0.35">
      <c r="A8" s="6" t="s">
        <v>43</v>
      </c>
      <c r="B8" s="5">
        <v>582</v>
      </c>
    </row>
    <row r="9" spans="1:5" x14ac:dyDescent="0.35">
      <c r="A9" s="6" t="s">
        <v>44</v>
      </c>
      <c r="B9" s="5">
        <v>19</v>
      </c>
      <c r="C9" s="5">
        <v>2</v>
      </c>
      <c r="D9" s="5">
        <v>2</v>
      </c>
    </row>
    <row r="10" spans="1:5" x14ac:dyDescent="0.35">
      <c r="A10" s="80" t="s">
        <v>262</v>
      </c>
    </row>
    <row r="11" spans="1:5" x14ac:dyDescent="0.35">
      <c r="A11" s="80" t="s">
        <v>258</v>
      </c>
    </row>
    <row r="12" spans="1:5" x14ac:dyDescent="0.35">
      <c r="A12" s="80" t="s">
        <v>254</v>
      </c>
      <c r="C12" s="5">
        <v>2</v>
      </c>
      <c r="D12" s="5">
        <v>2</v>
      </c>
    </row>
    <row r="13" spans="1:5" x14ac:dyDescent="0.35">
      <c r="A13" s="80" t="s">
        <v>264</v>
      </c>
    </row>
    <row r="14" spans="1:5" x14ac:dyDescent="0.35">
      <c r="A14" s="80" t="s">
        <v>266</v>
      </c>
    </row>
    <row r="15" spans="1:5" x14ac:dyDescent="0.35">
      <c r="A15" s="6"/>
    </row>
    <row r="16" spans="1:5" x14ac:dyDescent="0.35">
      <c r="A16" s="6" t="s">
        <v>15</v>
      </c>
      <c r="B16" s="5">
        <v>302</v>
      </c>
      <c r="C16" s="5">
        <v>120</v>
      </c>
      <c r="D16" s="5">
        <v>126</v>
      </c>
    </row>
    <row r="17" spans="1:4" x14ac:dyDescent="0.35">
      <c r="A17" s="6" t="s">
        <v>45</v>
      </c>
      <c r="B17" s="5">
        <v>3733</v>
      </c>
      <c r="C17" s="5">
        <v>1395</v>
      </c>
      <c r="D17" s="5">
        <v>1424</v>
      </c>
    </row>
    <row r="18" spans="1:4" x14ac:dyDescent="0.35">
      <c r="A18" s="6" t="s">
        <v>46</v>
      </c>
      <c r="B18" s="5">
        <v>17</v>
      </c>
    </row>
    <row r="19" spans="1:4" x14ac:dyDescent="0.35">
      <c r="A19" s="81" t="s">
        <v>276</v>
      </c>
      <c r="C19" s="5" t="s">
        <v>123</v>
      </c>
      <c r="D19" s="5" t="s">
        <v>123</v>
      </c>
    </row>
    <row r="20" spans="1:4" x14ac:dyDescent="0.35">
      <c r="A20" s="81" t="s">
        <v>278</v>
      </c>
      <c r="C20" s="5" t="s">
        <v>123</v>
      </c>
      <c r="D20" s="5" t="s">
        <v>123</v>
      </c>
    </row>
    <row r="21" spans="1:4" x14ac:dyDescent="0.35">
      <c r="A21" s="81" t="s">
        <v>280</v>
      </c>
      <c r="C21" s="5" t="s">
        <v>123</v>
      </c>
      <c r="D21" s="5" t="s">
        <v>123</v>
      </c>
    </row>
    <row r="22" spans="1:4" x14ac:dyDescent="0.35">
      <c r="A22" s="81" t="s">
        <v>282</v>
      </c>
      <c r="C22" s="5" t="s">
        <v>123</v>
      </c>
      <c r="D22" s="5" t="s">
        <v>123</v>
      </c>
    </row>
    <row r="23" spans="1:4" x14ac:dyDescent="0.35">
      <c r="A23" s="81" t="s">
        <v>284</v>
      </c>
      <c r="C23" s="5" t="s">
        <v>123</v>
      </c>
      <c r="D23" s="5" t="s">
        <v>123</v>
      </c>
    </row>
    <row r="24" spans="1:4" x14ac:dyDescent="0.35">
      <c r="A24" s="81" t="s">
        <v>286</v>
      </c>
      <c r="C24" s="5">
        <v>5</v>
      </c>
      <c r="D24" s="5">
        <v>8</v>
      </c>
    </row>
    <row r="25" spans="1:4" x14ac:dyDescent="0.35">
      <c r="A25" s="81" t="s">
        <v>288</v>
      </c>
      <c r="C25" s="5" t="s">
        <v>123</v>
      </c>
      <c r="D25" s="5" t="s">
        <v>123</v>
      </c>
    </row>
    <row r="26" spans="1:4" x14ac:dyDescent="0.35">
      <c r="A26" s="81" t="s">
        <v>290</v>
      </c>
      <c r="C26" s="5">
        <v>1</v>
      </c>
      <c r="D26" s="5" t="s">
        <v>123</v>
      </c>
    </row>
    <row r="27" spans="1:4" x14ac:dyDescent="0.35">
      <c r="A27" s="81" t="s">
        <v>292</v>
      </c>
      <c r="C27" s="5" t="s">
        <v>123</v>
      </c>
      <c r="D27" s="5" t="s">
        <v>123</v>
      </c>
    </row>
    <row r="28" spans="1:4" x14ac:dyDescent="0.35">
      <c r="A28" s="81" t="s">
        <v>294</v>
      </c>
      <c r="C28" s="5" t="s">
        <v>123</v>
      </c>
      <c r="D28" s="5" t="s">
        <v>123</v>
      </c>
    </row>
    <row r="29" spans="1:4" x14ac:dyDescent="0.35">
      <c r="A29" s="81" t="s">
        <v>296</v>
      </c>
      <c r="C29" s="5">
        <v>2</v>
      </c>
      <c r="D29" s="5" t="s">
        <v>123</v>
      </c>
    </row>
    <row r="30" spans="1:4" x14ac:dyDescent="0.35">
      <c r="A30" s="81" t="s">
        <v>298</v>
      </c>
      <c r="C30" s="5" t="s">
        <v>123</v>
      </c>
      <c r="D30" s="5" t="s">
        <v>123</v>
      </c>
    </row>
    <row r="31" spans="1:4" x14ac:dyDescent="0.35">
      <c r="A31" s="81"/>
    </row>
    <row r="32" spans="1:4" x14ac:dyDescent="0.35">
      <c r="A32" s="6" t="s">
        <v>47</v>
      </c>
      <c r="B32" s="5">
        <v>2822</v>
      </c>
      <c r="C32" s="5">
        <v>1079</v>
      </c>
      <c r="D32" s="5">
        <v>1111</v>
      </c>
    </row>
    <row r="33" spans="1:4" x14ac:dyDescent="0.35">
      <c r="A33" s="6" t="s">
        <v>48</v>
      </c>
      <c r="B33" s="5">
        <v>894</v>
      </c>
      <c r="C33" s="5">
        <v>308</v>
      </c>
      <c r="D33" s="5">
        <v>305</v>
      </c>
    </row>
    <row r="35" spans="1:4" ht="43.5" x14ac:dyDescent="0.35">
      <c r="A35" s="7" t="s">
        <v>24</v>
      </c>
    </row>
    <row r="36" spans="1:4" ht="29" x14ac:dyDescent="0.35">
      <c r="A36" s="7" t="s">
        <v>25</v>
      </c>
    </row>
    <row r="39" spans="1:4" x14ac:dyDescent="0.35">
      <c r="A39" s="5" t="s">
        <v>26</v>
      </c>
      <c r="B39" s="5" t="s">
        <v>27</v>
      </c>
    </row>
    <row r="41" spans="1:4" x14ac:dyDescent="0.35">
      <c r="A41" s="5" t="s">
        <v>28</v>
      </c>
      <c r="B41" s="5" t="s">
        <v>29</v>
      </c>
    </row>
    <row r="42" spans="1:4" x14ac:dyDescent="0.35">
      <c r="B42" s="5" t="s">
        <v>30</v>
      </c>
    </row>
    <row r="43" spans="1:4" x14ac:dyDescent="0.35">
      <c r="B43" s="5" t="s">
        <v>31</v>
      </c>
    </row>
    <row r="45" spans="1:4" x14ac:dyDescent="0.35">
      <c r="A45" s="5" t="s">
        <v>32</v>
      </c>
    </row>
    <row r="47" spans="1:4" x14ac:dyDescent="0.35">
      <c r="A47" s="5" t="s">
        <v>33</v>
      </c>
      <c r="B47" s="5" t="s">
        <v>34</v>
      </c>
    </row>
    <row r="50" spans="1:2" x14ac:dyDescent="0.35">
      <c r="A50" s="5" t="s">
        <v>35</v>
      </c>
      <c r="B50" s="5" t="s">
        <v>36</v>
      </c>
    </row>
    <row r="57" spans="1:2" x14ac:dyDescent="0.35">
      <c r="A57" s="5" t="s">
        <v>37</v>
      </c>
      <c r="B57" s="5" t="s">
        <v>38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C35F-FFED-4D6E-9CE6-5C0CCE470034}">
  <sheetPr codeName="Sheet9"/>
  <dimension ref="A1:G53"/>
  <sheetViews>
    <sheetView topLeftCell="A4" zoomScale="120" zoomScaleNormal="120" workbookViewId="0">
      <selection activeCell="G51" sqref="A46:G51"/>
    </sheetView>
  </sheetViews>
  <sheetFormatPr defaultRowHeight="12.5" x14ac:dyDescent="0.25"/>
  <cols>
    <col min="1" max="1" width="30.54296875" style="11" customWidth="1"/>
    <col min="2" max="6" width="8.1796875" style="11" customWidth="1"/>
    <col min="7" max="7" width="24.81640625" style="11" customWidth="1"/>
    <col min="8" max="16384" width="8.7265625" style="11"/>
  </cols>
  <sheetData>
    <row r="1" spans="1:7" ht="18" x14ac:dyDescent="0.4">
      <c r="G1" s="12">
        <v>2020</v>
      </c>
    </row>
    <row r="2" spans="1:7" ht="13" x14ac:dyDescent="0.3">
      <c r="G2" s="13" t="s">
        <v>248</v>
      </c>
    </row>
    <row r="5" spans="1:7" x14ac:dyDescent="0.25">
      <c r="A5" s="14" t="s">
        <v>249</v>
      </c>
    </row>
    <row r="6" spans="1:7" x14ac:dyDescent="0.25">
      <c r="A6" s="15" t="s">
        <v>250</v>
      </c>
    </row>
    <row r="7" spans="1:7" x14ac:dyDescent="0.25">
      <c r="G7" s="16" t="s">
        <v>251</v>
      </c>
    </row>
    <row r="8" spans="1:7" ht="23.25" customHeight="1" x14ac:dyDescent="0.25">
      <c r="A8" s="17"/>
      <c r="B8" s="18">
        <v>2016</v>
      </c>
      <c r="C8" s="19">
        <v>2017</v>
      </c>
      <c r="D8" s="19">
        <v>2018</v>
      </c>
      <c r="E8" s="19">
        <v>2019</v>
      </c>
      <c r="F8" s="19">
        <v>2020</v>
      </c>
      <c r="G8" s="20"/>
    </row>
    <row r="9" spans="1:7" ht="5.25" customHeight="1" x14ac:dyDescent="0.25">
      <c r="A9" s="21"/>
      <c r="B9" s="22"/>
      <c r="E9" s="21"/>
      <c r="F9" s="23"/>
    </row>
    <row r="10" spans="1:7" x14ac:dyDescent="0.25">
      <c r="A10" s="24" t="s">
        <v>252</v>
      </c>
      <c r="B10" s="25">
        <v>1521</v>
      </c>
      <c r="C10" s="26">
        <v>1499</v>
      </c>
      <c r="D10" s="26">
        <v>1649</v>
      </c>
      <c r="E10" s="26">
        <v>1517</v>
      </c>
      <c r="F10" s="27">
        <v>1552</v>
      </c>
      <c r="G10" s="28" t="s">
        <v>253</v>
      </c>
    </row>
    <row r="11" spans="1:7" x14ac:dyDescent="0.25">
      <c r="A11" s="24" t="s">
        <v>254</v>
      </c>
      <c r="B11" s="25">
        <v>1428</v>
      </c>
      <c r="C11" s="26">
        <v>1209</v>
      </c>
      <c r="D11" s="26">
        <v>1366</v>
      </c>
      <c r="E11" s="26">
        <v>1259</v>
      </c>
      <c r="F11" s="27">
        <v>1285</v>
      </c>
      <c r="G11" s="28" t="s">
        <v>255</v>
      </c>
    </row>
    <row r="12" spans="1:7" x14ac:dyDescent="0.25">
      <c r="A12" s="24" t="s">
        <v>256</v>
      </c>
      <c r="B12" s="25" t="s">
        <v>123</v>
      </c>
      <c r="C12" s="26">
        <v>195</v>
      </c>
      <c r="D12" s="26">
        <v>198</v>
      </c>
      <c r="E12" s="26">
        <v>173</v>
      </c>
      <c r="F12" s="27">
        <v>180</v>
      </c>
      <c r="G12" s="29" t="s">
        <v>257</v>
      </c>
    </row>
    <row r="13" spans="1:7" x14ac:dyDescent="0.25">
      <c r="A13" s="24" t="s">
        <v>258</v>
      </c>
      <c r="B13" s="25">
        <v>93</v>
      </c>
      <c r="C13" s="26">
        <v>95</v>
      </c>
      <c r="D13" s="26">
        <v>85</v>
      </c>
      <c r="E13" s="26">
        <v>85</v>
      </c>
      <c r="F13" s="27">
        <v>87</v>
      </c>
      <c r="G13" s="28" t="s">
        <v>259</v>
      </c>
    </row>
    <row r="14" spans="1:7" ht="3.75" customHeight="1" x14ac:dyDescent="0.25">
      <c r="A14" s="24"/>
      <c r="B14" s="25"/>
      <c r="C14" s="26"/>
      <c r="D14" s="26"/>
      <c r="E14" s="26"/>
      <c r="F14" s="27"/>
      <c r="G14" s="29"/>
    </row>
    <row r="15" spans="1:7" x14ac:dyDescent="0.25">
      <c r="A15" s="24" t="s">
        <v>260</v>
      </c>
      <c r="B15" s="25">
        <v>2</v>
      </c>
      <c r="C15" s="26">
        <v>2</v>
      </c>
      <c r="D15" s="26">
        <v>2</v>
      </c>
      <c r="E15" s="26">
        <v>2</v>
      </c>
      <c r="F15" s="27">
        <v>2</v>
      </c>
      <c r="G15" s="28" t="s">
        <v>261</v>
      </c>
    </row>
    <row r="16" spans="1:7" x14ac:dyDescent="0.25">
      <c r="A16" s="24" t="s">
        <v>262</v>
      </c>
      <c r="B16" s="25" t="s">
        <v>123</v>
      </c>
      <c r="C16" s="26" t="s">
        <v>123</v>
      </c>
      <c r="D16" s="26" t="s">
        <v>123</v>
      </c>
      <c r="E16" s="26" t="s">
        <v>123</v>
      </c>
      <c r="F16" s="27" t="s">
        <v>123</v>
      </c>
      <c r="G16" s="29" t="s">
        <v>263</v>
      </c>
    </row>
    <row r="17" spans="1:7" x14ac:dyDescent="0.25">
      <c r="A17" s="24" t="s">
        <v>258</v>
      </c>
      <c r="B17" s="25" t="s">
        <v>123</v>
      </c>
      <c r="C17" s="26" t="s">
        <v>123</v>
      </c>
      <c r="D17" s="26" t="s">
        <v>123</v>
      </c>
      <c r="E17" s="26" t="s">
        <v>123</v>
      </c>
      <c r="F17" s="27" t="s">
        <v>123</v>
      </c>
      <c r="G17" s="28" t="s">
        <v>259</v>
      </c>
    </row>
    <row r="18" spans="1:7" x14ac:dyDescent="0.25">
      <c r="A18" s="24" t="s">
        <v>254</v>
      </c>
      <c r="B18" s="25">
        <v>2</v>
      </c>
      <c r="C18" s="26">
        <v>2</v>
      </c>
      <c r="D18" s="26">
        <v>2</v>
      </c>
      <c r="E18" s="26">
        <v>2</v>
      </c>
      <c r="F18" s="27">
        <v>2</v>
      </c>
      <c r="G18" s="29" t="s">
        <v>255</v>
      </c>
    </row>
    <row r="19" spans="1:7" x14ac:dyDescent="0.25">
      <c r="A19" s="24" t="s">
        <v>264</v>
      </c>
      <c r="B19" s="25" t="s">
        <v>123</v>
      </c>
      <c r="C19" s="26" t="s">
        <v>123</v>
      </c>
      <c r="D19" s="26" t="s">
        <v>123</v>
      </c>
      <c r="E19" s="26" t="s">
        <v>123</v>
      </c>
      <c r="F19" s="27" t="s">
        <v>123</v>
      </c>
      <c r="G19" s="29" t="s">
        <v>265</v>
      </c>
    </row>
    <row r="20" spans="1:7" x14ac:dyDescent="0.25">
      <c r="A20" s="24" t="s">
        <v>266</v>
      </c>
      <c r="B20" s="25" t="s">
        <v>123</v>
      </c>
      <c r="C20" s="26" t="s">
        <v>123</v>
      </c>
      <c r="D20" s="26" t="s">
        <v>123</v>
      </c>
      <c r="E20" s="26" t="s">
        <v>123</v>
      </c>
      <c r="F20" s="27" t="s">
        <v>123</v>
      </c>
      <c r="G20" s="29" t="s">
        <v>267</v>
      </c>
    </row>
    <row r="21" spans="1:7" ht="3.75" customHeight="1" x14ac:dyDescent="0.25">
      <c r="A21" s="24"/>
      <c r="B21" s="25"/>
      <c r="C21" s="26"/>
      <c r="D21" s="26"/>
      <c r="E21" s="26"/>
      <c r="F21" s="27"/>
      <c r="G21" s="29"/>
    </row>
    <row r="22" spans="1:7" x14ac:dyDescent="0.25">
      <c r="A22" s="24" t="s">
        <v>268</v>
      </c>
      <c r="B22" s="25">
        <v>105</v>
      </c>
      <c r="C22" s="26">
        <v>123</v>
      </c>
      <c r="D22" s="26">
        <v>122</v>
      </c>
      <c r="E22" s="26">
        <v>120</v>
      </c>
      <c r="F22" s="27">
        <v>126</v>
      </c>
      <c r="G22" s="29" t="s">
        <v>269</v>
      </c>
    </row>
    <row r="23" spans="1:7" ht="3.75" customHeight="1" x14ac:dyDescent="0.25">
      <c r="A23" s="24"/>
      <c r="B23" s="25"/>
      <c r="C23" s="26"/>
      <c r="D23" s="26"/>
      <c r="E23" s="26"/>
      <c r="F23" s="27"/>
      <c r="G23" s="29"/>
    </row>
    <row r="24" spans="1:7" x14ac:dyDescent="0.25">
      <c r="A24" s="24" t="s">
        <v>270</v>
      </c>
      <c r="B24" s="25">
        <v>1414</v>
      </c>
      <c r="C24" s="26">
        <v>1374</v>
      </c>
      <c r="D24" s="26">
        <v>1525</v>
      </c>
      <c r="E24" s="26">
        <v>1395</v>
      </c>
      <c r="F24" s="27">
        <v>1424</v>
      </c>
      <c r="G24" s="29" t="s">
        <v>271</v>
      </c>
    </row>
    <row r="25" spans="1:7" ht="4.5" customHeight="1" x14ac:dyDescent="0.25">
      <c r="A25" s="24"/>
      <c r="B25" s="25"/>
      <c r="C25" s="26"/>
      <c r="D25" s="26"/>
      <c r="E25" s="26"/>
      <c r="F25" s="27"/>
      <c r="G25" s="29"/>
    </row>
    <row r="26" spans="1:7" x14ac:dyDescent="0.25">
      <c r="A26" s="24" t="s">
        <v>272</v>
      </c>
      <c r="B26" s="25">
        <v>1414</v>
      </c>
      <c r="C26" s="26">
        <v>1374</v>
      </c>
      <c r="D26" s="26">
        <v>1525</v>
      </c>
      <c r="E26" s="26">
        <v>1395</v>
      </c>
      <c r="F26" s="27">
        <v>1424</v>
      </c>
      <c r="G26" s="29" t="s">
        <v>273</v>
      </c>
    </row>
    <row r="27" spans="1:7" x14ac:dyDescent="0.25">
      <c r="A27" s="30" t="s">
        <v>274</v>
      </c>
      <c r="B27" s="25">
        <v>6</v>
      </c>
      <c r="C27" s="26">
        <v>5</v>
      </c>
      <c r="D27" s="26">
        <v>7</v>
      </c>
      <c r="E27" s="26">
        <v>8</v>
      </c>
      <c r="F27" s="27">
        <v>8</v>
      </c>
      <c r="G27" s="31" t="s">
        <v>275</v>
      </c>
    </row>
    <row r="28" spans="1:7" x14ac:dyDescent="0.25">
      <c r="A28" s="30" t="s">
        <v>276</v>
      </c>
      <c r="B28" s="25" t="s">
        <v>123</v>
      </c>
      <c r="C28" s="26" t="s">
        <v>123</v>
      </c>
      <c r="D28" s="26" t="s">
        <v>123</v>
      </c>
      <c r="E28" s="26" t="s">
        <v>123</v>
      </c>
      <c r="F28" s="27" t="s">
        <v>123</v>
      </c>
      <c r="G28" s="31" t="s">
        <v>277</v>
      </c>
    </row>
    <row r="29" spans="1:7" x14ac:dyDescent="0.25">
      <c r="A29" s="30" t="s">
        <v>278</v>
      </c>
      <c r="B29" s="25" t="s">
        <v>123</v>
      </c>
      <c r="C29" s="26" t="s">
        <v>123</v>
      </c>
      <c r="D29" s="26" t="s">
        <v>123</v>
      </c>
      <c r="E29" s="26" t="s">
        <v>123</v>
      </c>
      <c r="F29" s="27" t="s">
        <v>123</v>
      </c>
      <c r="G29" s="31" t="s">
        <v>279</v>
      </c>
    </row>
    <row r="30" spans="1:7" x14ac:dyDescent="0.25">
      <c r="A30" s="30" t="s">
        <v>280</v>
      </c>
      <c r="B30" s="25" t="s">
        <v>123</v>
      </c>
      <c r="C30" s="26" t="s">
        <v>123</v>
      </c>
      <c r="D30" s="26" t="s">
        <v>123</v>
      </c>
      <c r="E30" s="26" t="s">
        <v>123</v>
      </c>
      <c r="F30" s="27" t="s">
        <v>123</v>
      </c>
      <c r="G30" s="31" t="s">
        <v>281</v>
      </c>
    </row>
    <row r="31" spans="1:7" x14ac:dyDescent="0.25">
      <c r="A31" s="30" t="s">
        <v>282</v>
      </c>
      <c r="B31" s="25" t="s">
        <v>123</v>
      </c>
      <c r="C31" s="26" t="s">
        <v>123</v>
      </c>
      <c r="D31" s="26" t="s">
        <v>123</v>
      </c>
      <c r="E31" s="26" t="s">
        <v>123</v>
      </c>
      <c r="F31" s="27" t="s">
        <v>123</v>
      </c>
      <c r="G31" s="31" t="s">
        <v>283</v>
      </c>
    </row>
    <row r="32" spans="1:7" x14ac:dyDescent="0.25">
      <c r="A32" s="30" t="s">
        <v>284</v>
      </c>
      <c r="B32" s="25" t="s">
        <v>123</v>
      </c>
      <c r="C32" s="26" t="s">
        <v>123</v>
      </c>
      <c r="D32" s="26" t="s">
        <v>123</v>
      </c>
      <c r="E32" s="26" t="s">
        <v>123</v>
      </c>
      <c r="F32" s="27" t="s">
        <v>123</v>
      </c>
      <c r="G32" s="31" t="s">
        <v>285</v>
      </c>
    </row>
    <row r="33" spans="1:7" x14ac:dyDescent="0.25">
      <c r="A33" s="30" t="s">
        <v>286</v>
      </c>
      <c r="B33" s="25">
        <v>5</v>
      </c>
      <c r="C33" s="26">
        <v>5</v>
      </c>
      <c r="D33" s="26">
        <v>5</v>
      </c>
      <c r="E33" s="26">
        <v>5</v>
      </c>
      <c r="F33" s="27">
        <v>8</v>
      </c>
      <c r="G33" s="31" t="s">
        <v>287</v>
      </c>
    </row>
    <row r="34" spans="1:7" x14ac:dyDescent="0.25">
      <c r="A34" s="30" t="s">
        <v>288</v>
      </c>
      <c r="B34" s="25" t="s">
        <v>123</v>
      </c>
      <c r="C34" s="26" t="s">
        <v>123</v>
      </c>
      <c r="D34" s="26" t="s">
        <v>123</v>
      </c>
      <c r="E34" s="26" t="s">
        <v>123</v>
      </c>
      <c r="F34" s="27" t="s">
        <v>123</v>
      </c>
      <c r="G34" s="31" t="s">
        <v>289</v>
      </c>
    </row>
    <row r="35" spans="1:7" x14ac:dyDescent="0.25">
      <c r="A35" s="30" t="s">
        <v>290</v>
      </c>
      <c r="B35" s="25" t="s">
        <v>123</v>
      </c>
      <c r="C35" s="26" t="s">
        <v>123</v>
      </c>
      <c r="D35" s="26">
        <v>1</v>
      </c>
      <c r="E35" s="26">
        <v>1</v>
      </c>
      <c r="F35" s="27" t="s">
        <v>123</v>
      </c>
      <c r="G35" s="31" t="s">
        <v>291</v>
      </c>
    </row>
    <row r="36" spans="1:7" x14ac:dyDescent="0.25">
      <c r="A36" s="30" t="s">
        <v>292</v>
      </c>
      <c r="B36" s="25" t="s">
        <v>123</v>
      </c>
      <c r="C36" s="26" t="s">
        <v>123</v>
      </c>
      <c r="D36" s="26" t="s">
        <v>123</v>
      </c>
      <c r="E36" s="26" t="s">
        <v>123</v>
      </c>
      <c r="F36" s="27" t="s">
        <v>123</v>
      </c>
      <c r="G36" s="31" t="s">
        <v>293</v>
      </c>
    </row>
    <row r="37" spans="1:7" x14ac:dyDescent="0.25">
      <c r="A37" s="30" t="s">
        <v>294</v>
      </c>
      <c r="B37" s="25" t="s">
        <v>123</v>
      </c>
      <c r="C37" s="26" t="s">
        <v>123</v>
      </c>
      <c r="D37" s="26" t="s">
        <v>123</v>
      </c>
      <c r="E37" s="26" t="s">
        <v>123</v>
      </c>
      <c r="F37" s="27" t="s">
        <v>123</v>
      </c>
      <c r="G37" s="31" t="s">
        <v>295</v>
      </c>
    </row>
    <row r="38" spans="1:7" x14ac:dyDescent="0.25">
      <c r="A38" s="30" t="s">
        <v>296</v>
      </c>
      <c r="B38" s="25">
        <v>1</v>
      </c>
      <c r="C38" s="26" t="s">
        <v>123</v>
      </c>
      <c r="D38" s="26">
        <v>1</v>
      </c>
      <c r="E38" s="26">
        <v>2</v>
      </c>
      <c r="F38" s="27" t="s">
        <v>123</v>
      </c>
      <c r="G38" s="31" t="s">
        <v>297</v>
      </c>
    </row>
    <row r="39" spans="1:7" x14ac:dyDescent="0.25">
      <c r="A39" s="30" t="s">
        <v>298</v>
      </c>
      <c r="B39" s="25" t="s">
        <v>123</v>
      </c>
      <c r="C39" s="26" t="s">
        <v>123</v>
      </c>
      <c r="D39" s="26" t="s">
        <v>123</v>
      </c>
      <c r="E39" s="26" t="s">
        <v>123</v>
      </c>
      <c r="F39" s="27" t="s">
        <v>123</v>
      </c>
      <c r="G39" s="31" t="s">
        <v>299</v>
      </c>
    </row>
    <row r="40" spans="1:7" x14ac:dyDescent="0.25">
      <c r="A40" s="24" t="s">
        <v>300</v>
      </c>
      <c r="B40" s="25" t="s">
        <v>123</v>
      </c>
      <c r="C40" s="26" t="s">
        <v>123</v>
      </c>
      <c r="D40" s="26" t="s">
        <v>123</v>
      </c>
      <c r="E40" s="26" t="s">
        <v>123</v>
      </c>
      <c r="F40" s="27" t="s">
        <v>123</v>
      </c>
      <c r="G40" s="32" t="s">
        <v>301</v>
      </c>
    </row>
    <row r="41" spans="1:7" x14ac:dyDescent="0.25">
      <c r="A41" s="24" t="s">
        <v>302</v>
      </c>
      <c r="B41" s="25" t="s">
        <v>123</v>
      </c>
      <c r="C41" s="26" t="s">
        <v>123</v>
      </c>
      <c r="D41" s="26" t="s">
        <v>123</v>
      </c>
      <c r="E41" s="26" t="s">
        <v>123</v>
      </c>
      <c r="F41" s="27" t="s">
        <v>123</v>
      </c>
      <c r="G41" s="32" t="s">
        <v>303</v>
      </c>
    </row>
    <row r="42" spans="1:7" x14ac:dyDescent="0.25">
      <c r="A42" s="24" t="s">
        <v>304</v>
      </c>
      <c r="B42" s="25">
        <v>1087</v>
      </c>
      <c r="C42" s="26">
        <v>1037</v>
      </c>
      <c r="D42" s="26">
        <v>1175</v>
      </c>
      <c r="E42" s="26">
        <v>1079</v>
      </c>
      <c r="F42" s="27">
        <v>1111</v>
      </c>
      <c r="G42" s="32" t="s">
        <v>305</v>
      </c>
    </row>
    <row r="43" spans="1:7" x14ac:dyDescent="0.25">
      <c r="A43" s="24" t="s">
        <v>306</v>
      </c>
      <c r="B43" s="25" t="s">
        <v>123</v>
      </c>
      <c r="C43" s="26" t="s">
        <v>123</v>
      </c>
      <c r="D43" s="26" t="s">
        <v>123</v>
      </c>
      <c r="E43" s="26" t="s">
        <v>123</v>
      </c>
      <c r="F43" s="27" t="s">
        <v>123</v>
      </c>
      <c r="G43" s="32" t="s">
        <v>307</v>
      </c>
    </row>
    <row r="44" spans="1:7" x14ac:dyDescent="0.25">
      <c r="A44" s="24" t="s">
        <v>308</v>
      </c>
      <c r="B44" s="25">
        <v>321</v>
      </c>
      <c r="C44" s="26">
        <v>332</v>
      </c>
      <c r="D44" s="26">
        <v>343</v>
      </c>
      <c r="E44" s="26">
        <v>308</v>
      </c>
      <c r="F44" s="27">
        <v>305</v>
      </c>
      <c r="G44" s="32" t="s">
        <v>299</v>
      </c>
    </row>
    <row r="45" spans="1:7" ht="5.25" customHeight="1" x14ac:dyDescent="0.3">
      <c r="A45" s="24"/>
      <c r="B45" s="33"/>
      <c r="C45" s="34"/>
      <c r="D45" s="34"/>
      <c r="E45" s="35"/>
      <c r="F45" s="36"/>
    </row>
    <row r="46" spans="1:7" x14ac:dyDescent="0.25">
      <c r="A46" s="24" t="s">
        <v>252</v>
      </c>
      <c r="B46" s="25">
        <v>1521</v>
      </c>
      <c r="C46" s="26">
        <v>1499</v>
      </c>
      <c r="D46" s="26">
        <v>1649</v>
      </c>
      <c r="E46" s="26">
        <v>1517</v>
      </c>
      <c r="F46" s="27">
        <v>1552</v>
      </c>
      <c r="G46" s="32" t="s">
        <v>253</v>
      </c>
    </row>
    <row r="47" spans="1:7" x14ac:dyDescent="0.25">
      <c r="A47" s="24" t="s">
        <v>309</v>
      </c>
      <c r="B47" s="25">
        <v>527</v>
      </c>
      <c r="C47" s="26">
        <v>491</v>
      </c>
      <c r="D47" s="26">
        <v>257</v>
      </c>
      <c r="E47" s="26">
        <v>35</v>
      </c>
      <c r="F47" s="27">
        <v>54</v>
      </c>
      <c r="G47" s="32" t="s">
        <v>310</v>
      </c>
    </row>
    <row r="48" spans="1:7" x14ac:dyDescent="0.25">
      <c r="A48" s="24" t="s">
        <v>311</v>
      </c>
      <c r="B48" s="25">
        <v>462</v>
      </c>
      <c r="C48" s="26">
        <v>460</v>
      </c>
      <c r="D48" s="26">
        <v>434</v>
      </c>
      <c r="E48" s="26">
        <v>406</v>
      </c>
      <c r="F48" s="27">
        <v>442</v>
      </c>
      <c r="G48" s="32" t="s">
        <v>312</v>
      </c>
    </row>
    <row r="49" spans="1:7" x14ac:dyDescent="0.25">
      <c r="A49" s="24" t="s">
        <v>313</v>
      </c>
      <c r="B49" s="25">
        <v>474</v>
      </c>
      <c r="C49" s="26">
        <v>486</v>
      </c>
      <c r="D49" s="26">
        <v>898</v>
      </c>
      <c r="E49" s="26">
        <v>1019</v>
      </c>
      <c r="F49" s="27">
        <v>994</v>
      </c>
      <c r="G49" s="32" t="s">
        <v>314</v>
      </c>
    </row>
    <row r="50" spans="1:7" x14ac:dyDescent="0.25">
      <c r="A50" s="24" t="s">
        <v>315</v>
      </c>
      <c r="B50" s="25">
        <v>58</v>
      </c>
      <c r="C50" s="26">
        <v>62</v>
      </c>
      <c r="D50" s="26">
        <v>60</v>
      </c>
      <c r="E50" s="26">
        <v>57</v>
      </c>
      <c r="F50" s="27">
        <v>62</v>
      </c>
      <c r="G50" s="32" t="s">
        <v>316</v>
      </c>
    </row>
    <row r="52" spans="1:7" x14ac:dyDescent="0.25">
      <c r="A52" s="37" t="s">
        <v>317</v>
      </c>
    </row>
    <row r="53" spans="1:7" x14ac:dyDescent="0.25">
      <c r="A53" s="38" t="s">
        <v>318</v>
      </c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EFFD-12CD-4BA6-B659-591FE54DD799}">
  <sheetPr codeName="Sheet3"/>
  <dimension ref="A1:M46"/>
  <sheetViews>
    <sheetView workbookViewId="0">
      <selection activeCell="J13" sqref="J13"/>
    </sheetView>
  </sheetViews>
  <sheetFormatPr defaultRowHeight="14.5" x14ac:dyDescent="0.35"/>
  <cols>
    <col min="1" max="2" width="40.7265625" style="5" customWidth="1"/>
    <col min="3" max="16384" width="8.7265625" style="5"/>
  </cols>
  <sheetData>
    <row r="1" spans="1:13" ht="18.5" x14ac:dyDescent="0.45">
      <c r="A1" s="4" t="s">
        <v>79</v>
      </c>
    </row>
    <row r="3" spans="1:13" x14ac:dyDescent="0.35">
      <c r="B3" s="6" t="s">
        <v>1</v>
      </c>
    </row>
    <row r="4" spans="1:13" x14ac:dyDescent="0.35">
      <c r="A4" s="6" t="s">
        <v>80</v>
      </c>
      <c r="B4" s="5">
        <v>25912</v>
      </c>
      <c r="J4" s="5" t="s">
        <v>403</v>
      </c>
      <c r="K4" s="5" t="s">
        <v>402</v>
      </c>
      <c r="L4" s="5" t="s">
        <v>402</v>
      </c>
    </row>
    <row r="5" spans="1:13" ht="21" x14ac:dyDescent="0.35">
      <c r="A5" s="6" t="s">
        <v>81</v>
      </c>
      <c r="B5" s="8" t="s">
        <v>57</v>
      </c>
      <c r="G5" s="24" t="s">
        <v>252</v>
      </c>
      <c r="H5" s="25"/>
      <c r="I5" s="26"/>
      <c r="J5" s="26"/>
      <c r="K5" s="26">
        <v>1517</v>
      </c>
      <c r="L5" s="27">
        <v>1552</v>
      </c>
      <c r="M5" s="32" t="s">
        <v>253</v>
      </c>
    </row>
    <row r="6" spans="1:13" ht="21" x14ac:dyDescent="0.35">
      <c r="A6" s="6" t="s">
        <v>82</v>
      </c>
      <c r="B6" s="5">
        <v>8686</v>
      </c>
      <c r="G6" s="24" t="s">
        <v>309</v>
      </c>
      <c r="H6" s="25"/>
      <c r="I6" s="26"/>
      <c r="J6" s="26"/>
      <c r="K6" s="26">
        <v>35</v>
      </c>
      <c r="L6" s="27">
        <v>54</v>
      </c>
      <c r="M6" s="32" t="s">
        <v>310</v>
      </c>
    </row>
    <row r="7" spans="1:13" x14ac:dyDescent="0.35">
      <c r="A7" s="6" t="s">
        <v>83</v>
      </c>
      <c r="B7" s="8" t="s">
        <v>57</v>
      </c>
      <c r="G7" s="24" t="s">
        <v>311</v>
      </c>
      <c r="H7" s="25"/>
      <c r="I7" s="26"/>
      <c r="J7" s="26">
        <f>B4+B12+B13+B16+B17</f>
        <v>31685</v>
      </c>
      <c r="K7" s="26">
        <v>406</v>
      </c>
      <c r="L7" s="27">
        <v>442</v>
      </c>
      <c r="M7" s="32" t="s">
        <v>312</v>
      </c>
    </row>
    <row r="8" spans="1:13" ht="21" x14ac:dyDescent="0.35">
      <c r="A8" s="6" t="s">
        <v>84</v>
      </c>
      <c r="B8" s="8" t="s">
        <v>57</v>
      </c>
      <c r="G8" s="24" t="s">
        <v>313</v>
      </c>
      <c r="H8" s="25"/>
      <c r="I8" s="26"/>
      <c r="J8" s="26">
        <f>B6+B11</f>
        <v>9282</v>
      </c>
      <c r="K8" s="26">
        <v>1019</v>
      </c>
      <c r="L8" s="27">
        <v>994</v>
      </c>
      <c r="M8" s="32" t="s">
        <v>314</v>
      </c>
    </row>
    <row r="9" spans="1:13" ht="21" x14ac:dyDescent="0.35">
      <c r="A9" s="6" t="s">
        <v>85</v>
      </c>
      <c r="B9" s="5">
        <v>49454</v>
      </c>
      <c r="G9" s="24" t="s">
        <v>315</v>
      </c>
      <c r="H9" s="25"/>
      <c r="I9" s="26"/>
      <c r="J9" s="26">
        <f>B9+B20</f>
        <v>56552</v>
      </c>
      <c r="K9" s="26">
        <v>57</v>
      </c>
      <c r="L9" s="27">
        <v>62</v>
      </c>
      <c r="M9" s="32" t="s">
        <v>316</v>
      </c>
    </row>
    <row r="10" spans="1:13" x14ac:dyDescent="0.35">
      <c r="A10" s="6" t="s">
        <v>86</v>
      </c>
      <c r="B10" s="8" t="s">
        <v>57</v>
      </c>
      <c r="G10" s="11" t="s">
        <v>404</v>
      </c>
      <c r="H10" s="11"/>
      <c r="I10" s="11"/>
      <c r="J10" s="11">
        <f>B14+B15+B18+B19</f>
        <v>9361</v>
      </c>
      <c r="K10" s="11"/>
      <c r="L10" s="11"/>
      <c r="M10" s="11"/>
    </row>
    <row r="11" spans="1:13" x14ac:dyDescent="0.35">
      <c r="A11" s="6" t="s">
        <v>87</v>
      </c>
      <c r="B11" s="5">
        <v>596</v>
      </c>
      <c r="G11" s="82" t="s">
        <v>405</v>
      </c>
      <c r="J11" s="5">
        <f>B21</f>
        <v>1251</v>
      </c>
    </row>
    <row r="12" spans="1:13" ht="21" x14ac:dyDescent="0.35">
      <c r="A12" s="6" t="s">
        <v>88</v>
      </c>
      <c r="B12" s="5">
        <v>3267</v>
      </c>
      <c r="G12" s="82" t="s">
        <v>406</v>
      </c>
      <c r="J12" s="5">
        <f>B22</f>
        <v>414060</v>
      </c>
    </row>
    <row r="13" spans="1:13" x14ac:dyDescent="0.35">
      <c r="A13" s="6" t="s">
        <v>89</v>
      </c>
      <c r="B13" s="5">
        <v>1637</v>
      </c>
    </row>
    <row r="14" spans="1:13" x14ac:dyDescent="0.35">
      <c r="A14" s="6" t="s">
        <v>90</v>
      </c>
      <c r="B14" s="5">
        <v>1602</v>
      </c>
    </row>
    <row r="15" spans="1:13" x14ac:dyDescent="0.35">
      <c r="A15" s="6" t="s">
        <v>91</v>
      </c>
      <c r="B15" s="5">
        <v>2412</v>
      </c>
    </row>
    <row r="16" spans="1:13" x14ac:dyDescent="0.35">
      <c r="A16" s="6" t="s">
        <v>92</v>
      </c>
      <c r="B16" s="5">
        <v>356</v>
      </c>
    </row>
    <row r="17" spans="1:2" x14ac:dyDescent="0.35">
      <c r="A17" s="6" t="s">
        <v>93</v>
      </c>
      <c r="B17" s="5">
        <v>513</v>
      </c>
    </row>
    <row r="18" spans="1:2" x14ac:dyDescent="0.35">
      <c r="A18" s="6" t="s">
        <v>94</v>
      </c>
      <c r="B18" s="5">
        <v>708</v>
      </c>
    </row>
    <row r="19" spans="1:2" x14ac:dyDescent="0.35">
      <c r="A19" s="6" t="s">
        <v>95</v>
      </c>
      <c r="B19" s="5">
        <v>4639</v>
      </c>
    </row>
    <row r="20" spans="1:2" x14ac:dyDescent="0.35">
      <c r="A20" s="6" t="s">
        <v>96</v>
      </c>
      <c r="B20" s="5">
        <v>7098</v>
      </c>
    </row>
    <row r="21" spans="1:2" x14ac:dyDescent="0.35">
      <c r="A21" s="6" t="s">
        <v>97</v>
      </c>
      <c r="B21" s="5">
        <v>1251</v>
      </c>
    </row>
    <row r="22" spans="1:2" x14ac:dyDescent="0.35">
      <c r="A22" s="6" t="s">
        <v>98</v>
      </c>
      <c r="B22" s="5">
        <v>414060</v>
      </c>
    </row>
    <row r="24" spans="1:2" ht="58" x14ac:dyDescent="0.35">
      <c r="A24" s="7" t="s">
        <v>24</v>
      </c>
    </row>
    <row r="25" spans="1:2" ht="43.5" x14ac:dyDescent="0.35">
      <c r="A25" s="7" t="s">
        <v>25</v>
      </c>
    </row>
    <row r="28" spans="1:2" x14ac:dyDescent="0.35">
      <c r="A28" s="5" t="s">
        <v>26</v>
      </c>
      <c r="B28" s="5" t="s">
        <v>27</v>
      </c>
    </row>
    <row r="30" spans="1:2" x14ac:dyDescent="0.35">
      <c r="A30" s="5" t="s">
        <v>28</v>
      </c>
      <c r="B30" s="5" t="s">
        <v>29</v>
      </c>
    </row>
    <row r="31" spans="1:2" x14ac:dyDescent="0.35">
      <c r="B31" s="5" t="s">
        <v>30</v>
      </c>
    </row>
    <row r="32" spans="1:2" x14ac:dyDescent="0.35">
      <c r="B32" s="5" t="s">
        <v>31</v>
      </c>
    </row>
    <row r="34" spans="1:2" x14ac:dyDescent="0.35">
      <c r="A34" s="5" t="s">
        <v>32</v>
      </c>
    </row>
    <row r="36" spans="1:2" x14ac:dyDescent="0.35">
      <c r="A36" s="5" t="s">
        <v>33</v>
      </c>
      <c r="B36" s="5" t="s">
        <v>34</v>
      </c>
    </row>
    <row r="39" spans="1:2" x14ac:dyDescent="0.35">
      <c r="A39" s="5" t="s">
        <v>35</v>
      </c>
      <c r="B39" s="5" t="s">
        <v>36</v>
      </c>
    </row>
    <row r="46" spans="1:2" x14ac:dyDescent="0.35">
      <c r="A46" s="5" t="s">
        <v>37</v>
      </c>
      <c r="B46" s="5" t="s">
        <v>38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62FD-FAC7-4190-A695-49D29F1FE070}">
  <sheetPr codeName="Sheet4"/>
  <dimension ref="A1:E144"/>
  <sheetViews>
    <sheetView workbookViewId="0">
      <selection activeCell="G11" sqref="G11"/>
    </sheetView>
  </sheetViews>
  <sheetFormatPr defaultRowHeight="14.5" x14ac:dyDescent="0.35"/>
  <cols>
    <col min="1" max="1" width="40.7265625" style="5" customWidth="1"/>
    <col min="2" max="2" width="54.6328125" style="5" bestFit="1" customWidth="1"/>
    <col min="3" max="3" width="10" style="5" customWidth="1"/>
    <col min="4" max="4" width="8.7265625" style="5"/>
    <col min="5" max="5" width="11.81640625" style="5" bestFit="1" customWidth="1"/>
    <col min="6" max="6" width="8.7265625" style="5"/>
    <col min="7" max="7" width="11.81640625" style="5" bestFit="1" customWidth="1"/>
    <col min="8" max="16384" width="8.7265625" style="5"/>
  </cols>
  <sheetData>
    <row r="1" spans="1:5" ht="18.5" x14ac:dyDescent="0.45">
      <c r="A1" s="4" t="s">
        <v>49</v>
      </c>
    </row>
    <row r="3" spans="1:5" x14ac:dyDescent="0.35">
      <c r="B3" s="6" t="s">
        <v>51</v>
      </c>
      <c r="C3" s="5">
        <f>C36+C67+C103</f>
        <v>7464592</v>
      </c>
      <c r="D3" s="5">
        <v>6819156</v>
      </c>
      <c r="E3" s="5">
        <v>7353888</v>
      </c>
    </row>
    <row r="4" spans="1:5" x14ac:dyDescent="0.35">
      <c r="B4" s="6" t="s">
        <v>52</v>
      </c>
      <c r="C4" s="5">
        <f>C37+C68+C86+C104</f>
        <v>1629254</v>
      </c>
    </row>
    <row r="5" spans="1:5" x14ac:dyDescent="0.35">
      <c r="B5" s="6" t="s">
        <v>53</v>
      </c>
      <c r="C5" s="5">
        <f>C38+C69+C105</f>
        <v>571162</v>
      </c>
    </row>
    <row r="6" spans="1:5" x14ac:dyDescent="0.35">
      <c r="B6" s="6" t="s">
        <v>54</v>
      </c>
      <c r="C6" s="5">
        <f>C39+C70</f>
        <v>353553</v>
      </c>
      <c r="D6" s="5">
        <v>259963</v>
      </c>
      <c r="E6" s="5">
        <v>219294</v>
      </c>
    </row>
    <row r="7" spans="1:5" x14ac:dyDescent="0.35">
      <c r="B7" s="6" t="s">
        <v>55</v>
      </c>
      <c r="C7" s="5">
        <f>C40</f>
        <v>201388</v>
      </c>
      <c r="D7" s="5">
        <v>408321</v>
      </c>
      <c r="E7" s="5">
        <v>305541</v>
      </c>
    </row>
    <row r="8" spans="1:5" x14ac:dyDescent="0.35">
      <c r="B8" s="6" t="s">
        <v>56</v>
      </c>
      <c r="C8" s="5">
        <f>C41+C72+C90+C108</f>
        <v>-333625</v>
      </c>
      <c r="D8" s="5">
        <v>54130</v>
      </c>
      <c r="E8" s="5">
        <v>-49118</v>
      </c>
    </row>
    <row r="9" spans="1:5" x14ac:dyDescent="0.35">
      <c r="B9" s="6" t="s">
        <v>15</v>
      </c>
      <c r="C9" s="5" t="str">
        <f>C42</f>
        <v>..</v>
      </c>
    </row>
    <row r="10" spans="1:5" x14ac:dyDescent="0.35">
      <c r="B10" s="6" t="s">
        <v>58</v>
      </c>
      <c r="C10" s="5">
        <f>C43+C74+C92+C110</f>
        <v>7583048</v>
      </c>
      <c r="D10" s="5">
        <v>6371244</v>
      </c>
      <c r="E10" s="5">
        <v>6953084</v>
      </c>
    </row>
    <row r="11" spans="1:5" x14ac:dyDescent="0.35">
      <c r="B11" s="6" t="s">
        <v>59</v>
      </c>
      <c r="C11" s="5">
        <f>C44+C75</f>
        <v>4904261</v>
      </c>
      <c r="D11" s="5">
        <v>6312761</v>
      </c>
      <c r="E11" s="5">
        <v>6895783</v>
      </c>
    </row>
    <row r="12" spans="1:5" x14ac:dyDescent="0.35">
      <c r="B12" s="6" t="s">
        <v>60</v>
      </c>
      <c r="C12" s="5">
        <f>C45</f>
        <v>25912</v>
      </c>
      <c r="D12" s="5">
        <v>46431</v>
      </c>
      <c r="E12" s="5">
        <v>47585</v>
      </c>
    </row>
    <row r="13" spans="1:5" x14ac:dyDescent="0.35">
      <c r="B13" s="6" t="s">
        <v>61</v>
      </c>
      <c r="C13" s="5">
        <f t="shared" ref="C13:C14" si="0">C46+C77</f>
        <v>868755</v>
      </c>
      <c r="D13" s="5">
        <v>12052</v>
      </c>
      <c r="E13" s="5">
        <v>9716</v>
      </c>
    </row>
    <row r="14" spans="1:5" x14ac:dyDescent="0.35">
      <c r="B14" s="6" t="s">
        <v>62</v>
      </c>
      <c r="C14" s="5">
        <f t="shared" si="0"/>
        <v>15714</v>
      </c>
    </row>
    <row r="15" spans="1:5" x14ac:dyDescent="0.35">
      <c r="B15" s="6" t="s">
        <v>63</v>
      </c>
      <c r="C15" s="5">
        <f>C97</f>
        <v>1251380</v>
      </c>
    </row>
    <row r="16" spans="1:5" x14ac:dyDescent="0.35">
      <c r="B16" s="6" t="s">
        <v>65</v>
      </c>
      <c r="C16" s="5">
        <f>C116</f>
        <v>472279</v>
      </c>
    </row>
    <row r="17" spans="2:5" x14ac:dyDescent="0.35">
      <c r="B17" s="6" t="s">
        <v>17</v>
      </c>
      <c r="C17" s="5">
        <f>C50+C81+C99</f>
        <v>343012</v>
      </c>
      <c r="D17" s="5">
        <v>353684</v>
      </c>
      <c r="E17" s="5">
        <v>265439</v>
      </c>
    </row>
    <row r="18" spans="2:5" x14ac:dyDescent="0.35">
      <c r="B18" s="6" t="s">
        <v>18</v>
      </c>
      <c r="C18" s="5">
        <f>C51+C82+C100</f>
        <v>72908</v>
      </c>
      <c r="D18" s="5">
        <v>247058</v>
      </c>
      <c r="E18" s="5">
        <v>177540</v>
      </c>
    </row>
    <row r="19" spans="2:5" x14ac:dyDescent="0.35">
      <c r="B19" s="81" t="s">
        <v>342</v>
      </c>
      <c r="D19" s="5" t="s">
        <v>399</v>
      </c>
      <c r="E19" s="5">
        <v>8220</v>
      </c>
    </row>
    <row r="20" spans="2:5" x14ac:dyDescent="0.35">
      <c r="B20" s="81" t="s">
        <v>345</v>
      </c>
      <c r="D20" s="5" t="s">
        <v>123</v>
      </c>
      <c r="E20" s="5" t="s">
        <v>123</v>
      </c>
    </row>
    <row r="21" spans="2:5" x14ac:dyDescent="0.35">
      <c r="B21" s="81" t="s">
        <v>346</v>
      </c>
      <c r="D21" s="5">
        <v>180116</v>
      </c>
      <c r="E21" s="5">
        <v>143148</v>
      </c>
    </row>
    <row r="22" spans="2:5" x14ac:dyDescent="0.35">
      <c r="B22" s="81" t="s">
        <v>347</v>
      </c>
      <c r="D22" s="5">
        <v>26837</v>
      </c>
      <c r="E22" s="5">
        <v>19233</v>
      </c>
    </row>
    <row r="23" spans="2:5" x14ac:dyDescent="0.35">
      <c r="B23" s="81" t="s">
        <v>349</v>
      </c>
      <c r="D23" s="5" t="s">
        <v>123</v>
      </c>
      <c r="E23" s="5" t="s">
        <v>123</v>
      </c>
    </row>
    <row r="24" spans="2:5" x14ac:dyDescent="0.35">
      <c r="B24" s="81" t="s">
        <v>350</v>
      </c>
      <c r="D24" s="5">
        <v>560</v>
      </c>
      <c r="E24" s="5">
        <v>619</v>
      </c>
    </row>
    <row r="25" spans="2:5" x14ac:dyDescent="0.35">
      <c r="B25" s="81" t="s">
        <v>351</v>
      </c>
      <c r="D25" s="5">
        <v>2593</v>
      </c>
      <c r="E25" s="5">
        <v>2554</v>
      </c>
    </row>
    <row r="26" spans="2:5" x14ac:dyDescent="0.35">
      <c r="B26" s="81" t="s">
        <v>352</v>
      </c>
      <c r="D26" s="5">
        <v>13230</v>
      </c>
      <c r="E26" s="5">
        <v>1108</v>
      </c>
    </row>
    <row r="27" spans="2:5" x14ac:dyDescent="0.35">
      <c r="B27" s="81" t="s">
        <v>353</v>
      </c>
      <c r="D27" s="5">
        <v>16</v>
      </c>
      <c r="E27" s="5">
        <v>13</v>
      </c>
    </row>
    <row r="28" spans="2:5" x14ac:dyDescent="0.35">
      <c r="B28" s="81" t="s">
        <v>354</v>
      </c>
      <c r="D28" s="5">
        <v>77</v>
      </c>
      <c r="E28" s="5">
        <v>900</v>
      </c>
    </row>
    <row r="29" spans="2:5" x14ac:dyDescent="0.35">
      <c r="B29" s="81" t="s">
        <v>355</v>
      </c>
      <c r="D29" s="5">
        <v>1821</v>
      </c>
      <c r="E29" s="5">
        <v>1503</v>
      </c>
    </row>
    <row r="30" spans="2:5" x14ac:dyDescent="0.35">
      <c r="B30" s="81" t="s">
        <v>356</v>
      </c>
      <c r="D30" s="5">
        <v>148</v>
      </c>
      <c r="E30" s="5">
        <v>242</v>
      </c>
    </row>
    <row r="31" spans="2:5" x14ac:dyDescent="0.35">
      <c r="B31" s="6" t="s">
        <v>300</v>
      </c>
      <c r="D31" s="5">
        <v>192</v>
      </c>
      <c r="E31" s="5">
        <v>189</v>
      </c>
    </row>
    <row r="32" spans="2:5" x14ac:dyDescent="0.35">
      <c r="B32" s="6" t="s">
        <v>66</v>
      </c>
      <c r="C32" s="5">
        <f>C65+C83</f>
        <v>148162</v>
      </c>
      <c r="D32" s="5">
        <v>65147</v>
      </c>
      <c r="E32" s="5">
        <v>58195</v>
      </c>
    </row>
    <row r="33" spans="1:5" x14ac:dyDescent="0.35">
      <c r="B33" s="6" t="s">
        <v>23</v>
      </c>
      <c r="C33" s="5">
        <f>C66</f>
        <v>110251</v>
      </c>
      <c r="D33" s="5">
        <v>40586</v>
      </c>
      <c r="E33" s="5">
        <v>28826</v>
      </c>
    </row>
    <row r="35" spans="1:5" x14ac:dyDescent="0.35">
      <c r="C35" s="6" t="s">
        <v>1</v>
      </c>
    </row>
    <row r="36" spans="1:5" x14ac:dyDescent="0.35">
      <c r="A36" s="6" t="s">
        <v>50</v>
      </c>
      <c r="B36" s="6" t="s">
        <v>51</v>
      </c>
      <c r="C36" s="5">
        <v>4360536</v>
      </c>
    </row>
    <row r="37" spans="1:5" x14ac:dyDescent="0.35">
      <c r="B37" s="6" t="s">
        <v>52</v>
      </c>
      <c r="C37" s="5">
        <v>72005</v>
      </c>
    </row>
    <row r="38" spans="1:5" x14ac:dyDescent="0.35">
      <c r="B38" s="6" t="s">
        <v>53</v>
      </c>
      <c r="C38" s="5">
        <v>115934</v>
      </c>
    </row>
    <row r="39" spans="1:5" x14ac:dyDescent="0.35">
      <c r="B39" s="6" t="s">
        <v>54</v>
      </c>
      <c r="C39" s="5">
        <v>33389</v>
      </c>
    </row>
    <row r="40" spans="1:5" x14ac:dyDescent="0.35">
      <c r="B40" s="6" t="s">
        <v>55</v>
      </c>
      <c r="C40" s="5">
        <v>201388</v>
      </c>
    </row>
    <row r="41" spans="1:5" x14ac:dyDescent="0.35">
      <c r="B41" s="6" t="s">
        <v>56</v>
      </c>
      <c r="C41" s="5">
        <v>-303048</v>
      </c>
    </row>
    <row r="42" spans="1:5" x14ac:dyDescent="0.35">
      <c r="B42" s="6" t="s">
        <v>15</v>
      </c>
      <c r="C42" s="8" t="s">
        <v>57</v>
      </c>
    </row>
    <row r="43" spans="1:5" x14ac:dyDescent="0.35">
      <c r="B43" s="6" t="s">
        <v>58</v>
      </c>
      <c r="C43" s="5">
        <v>3658616</v>
      </c>
    </row>
    <row r="44" spans="1:5" x14ac:dyDescent="0.35">
      <c r="B44" s="6" t="s">
        <v>59</v>
      </c>
      <c r="C44" s="5">
        <v>3267085</v>
      </c>
    </row>
    <row r="45" spans="1:5" x14ac:dyDescent="0.35">
      <c r="B45" s="6" t="s">
        <v>60</v>
      </c>
      <c r="C45" s="5">
        <v>25912</v>
      </c>
    </row>
    <row r="46" spans="1:5" x14ac:dyDescent="0.35">
      <c r="B46" s="6" t="s">
        <v>61</v>
      </c>
      <c r="C46" s="5">
        <v>355698</v>
      </c>
    </row>
    <row r="47" spans="1:5" x14ac:dyDescent="0.35">
      <c r="B47" s="6" t="s">
        <v>62</v>
      </c>
      <c r="C47" s="5">
        <v>9921</v>
      </c>
    </row>
    <row r="48" spans="1:5" x14ac:dyDescent="0.35">
      <c r="B48" s="6" t="s">
        <v>63</v>
      </c>
      <c r="C48" s="8" t="s">
        <v>64</v>
      </c>
    </row>
    <row r="49" spans="2:3" x14ac:dyDescent="0.35">
      <c r="B49" s="6" t="s">
        <v>65</v>
      </c>
      <c r="C49" s="8" t="s">
        <v>64</v>
      </c>
    </row>
    <row r="50" spans="2:3" x14ac:dyDescent="0.35">
      <c r="B50" s="6" t="s">
        <v>17</v>
      </c>
      <c r="C50" s="5">
        <v>186944</v>
      </c>
    </row>
    <row r="51" spans="2:3" x14ac:dyDescent="0.35">
      <c r="B51" s="6" t="s">
        <v>18</v>
      </c>
      <c r="C51" s="5">
        <v>38429</v>
      </c>
    </row>
    <row r="52" spans="2:3" x14ac:dyDescent="0.35">
      <c r="B52" s="81" t="s">
        <v>342</v>
      </c>
    </row>
    <row r="53" spans="2:3" x14ac:dyDescent="0.35">
      <c r="B53" s="81" t="s">
        <v>345</v>
      </c>
    </row>
    <row r="54" spans="2:3" x14ac:dyDescent="0.35">
      <c r="B54" s="81" t="s">
        <v>346</v>
      </c>
    </row>
    <row r="55" spans="2:3" x14ac:dyDescent="0.35">
      <c r="B55" s="81" t="s">
        <v>347</v>
      </c>
    </row>
    <row r="56" spans="2:3" x14ac:dyDescent="0.35">
      <c r="B56" s="81" t="s">
        <v>349</v>
      </c>
    </row>
    <row r="57" spans="2:3" x14ac:dyDescent="0.35">
      <c r="B57" s="81" t="s">
        <v>350</v>
      </c>
    </row>
    <row r="58" spans="2:3" x14ac:dyDescent="0.35">
      <c r="B58" s="81" t="s">
        <v>351</v>
      </c>
    </row>
    <row r="59" spans="2:3" x14ac:dyDescent="0.35">
      <c r="B59" s="81" t="s">
        <v>352</v>
      </c>
    </row>
    <row r="60" spans="2:3" x14ac:dyDescent="0.35">
      <c r="B60" s="81" t="s">
        <v>353</v>
      </c>
    </row>
    <row r="61" spans="2:3" x14ac:dyDescent="0.35">
      <c r="B61" s="81" t="s">
        <v>354</v>
      </c>
    </row>
    <row r="62" spans="2:3" x14ac:dyDescent="0.35">
      <c r="B62" s="81" t="s">
        <v>355</v>
      </c>
    </row>
    <row r="63" spans="2:3" x14ac:dyDescent="0.35">
      <c r="B63" s="81" t="s">
        <v>356</v>
      </c>
    </row>
    <row r="64" spans="2:3" x14ac:dyDescent="0.35">
      <c r="B64" s="6" t="s">
        <v>300</v>
      </c>
    </row>
    <row r="65" spans="1:3" x14ac:dyDescent="0.35">
      <c r="B65" s="6" t="s">
        <v>66</v>
      </c>
      <c r="C65" s="5">
        <v>38264</v>
      </c>
    </row>
    <row r="66" spans="1:3" x14ac:dyDescent="0.35">
      <c r="B66" s="6" t="s">
        <v>23</v>
      </c>
      <c r="C66" s="5">
        <v>110251</v>
      </c>
    </row>
    <row r="67" spans="1:3" x14ac:dyDescent="0.35">
      <c r="A67" s="6" t="s">
        <v>67</v>
      </c>
      <c r="B67" s="6" t="s">
        <v>51</v>
      </c>
      <c r="C67" s="5">
        <v>2196958</v>
      </c>
    </row>
    <row r="68" spans="1:3" x14ac:dyDescent="0.35">
      <c r="B68" s="6" t="s">
        <v>52</v>
      </c>
      <c r="C68" s="5">
        <v>10</v>
      </c>
    </row>
    <row r="69" spans="1:3" x14ac:dyDescent="0.35">
      <c r="B69" s="6" t="s">
        <v>53</v>
      </c>
      <c r="C69" s="5">
        <v>555</v>
      </c>
    </row>
    <row r="70" spans="1:3" x14ac:dyDescent="0.35">
      <c r="B70" s="6" t="s">
        <v>54</v>
      </c>
      <c r="C70" s="5">
        <v>320164</v>
      </c>
    </row>
    <row r="71" spans="1:3" x14ac:dyDescent="0.35">
      <c r="B71" s="6" t="s">
        <v>55</v>
      </c>
      <c r="C71" s="8" t="s">
        <v>57</v>
      </c>
    </row>
    <row r="72" spans="1:3" x14ac:dyDescent="0.35">
      <c r="B72" s="6" t="s">
        <v>56</v>
      </c>
      <c r="C72" s="5">
        <v>-238159</v>
      </c>
    </row>
    <row r="73" spans="1:3" x14ac:dyDescent="0.35">
      <c r="B73" s="6" t="s">
        <v>15</v>
      </c>
      <c r="C73" s="8" t="s">
        <v>57</v>
      </c>
    </row>
    <row r="74" spans="1:3" x14ac:dyDescent="0.35">
      <c r="B74" s="6" t="s">
        <v>58</v>
      </c>
      <c r="C74" s="5">
        <v>2156026</v>
      </c>
    </row>
    <row r="75" spans="1:3" x14ac:dyDescent="0.35">
      <c r="B75" s="6" t="s">
        <v>59</v>
      </c>
      <c r="C75" s="5">
        <v>1637176</v>
      </c>
    </row>
    <row r="76" spans="1:3" x14ac:dyDescent="0.35">
      <c r="B76" s="6" t="s">
        <v>60</v>
      </c>
      <c r="C76" s="8" t="s">
        <v>57</v>
      </c>
    </row>
    <row r="77" spans="1:3" x14ac:dyDescent="0.35">
      <c r="B77" s="6" t="s">
        <v>61</v>
      </c>
      <c r="C77" s="5">
        <v>513057</v>
      </c>
    </row>
    <row r="78" spans="1:3" x14ac:dyDescent="0.35">
      <c r="B78" s="6" t="s">
        <v>62</v>
      </c>
      <c r="C78" s="5">
        <v>5793</v>
      </c>
    </row>
    <row r="79" spans="1:3" x14ac:dyDescent="0.35">
      <c r="B79" s="6" t="s">
        <v>63</v>
      </c>
      <c r="C79" s="8" t="s">
        <v>64</v>
      </c>
    </row>
    <row r="80" spans="1:3" x14ac:dyDescent="0.35">
      <c r="B80" s="6" t="s">
        <v>65</v>
      </c>
      <c r="C80" s="8" t="s">
        <v>64</v>
      </c>
    </row>
    <row r="81" spans="1:3" x14ac:dyDescent="0.35">
      <c r="B81" s="6" t="s">
        <v>17</v>
      </c>
      <c r="C81" s="5">
        <v>122392</v>
      </c>
    </row>
    <row r="82" spans="1:3" x14ac:dyDescent="0.35">
      <c r="B82" s="6" t="s">
        <v>18</v>
      </c>
      <c r="C82" s="5">
        <v>803</v>
      </c>
    </row>
    <row r="83" spans="1:3" x14ac:dyDescent="0.35">
      <c r="B83" s="6" t="s">
        <v>66</v>
      </c>
      <c r="C83" s="5">
        <v>109898</v>
      </c>
    </row>
    <row r="84" spans="1:3" x14ac:dyDescent="0.35">
      <c r="B84" s="6" t="s">
        <v>23</v>
      </c>
      <c r="C84" s="5">
        <v>11691</v>
      </c>
    </row>
    <row r="85" spans="1:3" x14ac:dyDescent="0.35">
      <c r="A85" s="6" t="s">
        <v>68</v>
      </c>
      <c r="B85" s="6" t="s">
        <v>51</v>
      </c>
      <c r="C85" s="8" t="s">
        <v>57</v>
      </c>
    </row>
    <row r="86" spans="1:3" x14ac:dyDescent="0.35">
      <c r="B86" s="6" t="s">
        <v>52</v>
      </c>
      <c r="C86" s="5">
        <v>1511169</v>
      </c>
    </row>
    <row r="87" spans="1:3" x14ac:dyDescent="0.35">
      <c r="B87" s="6" t="s">
        <v>53</v>
      </c>
      <c r="C87" s="8" t="s">
        <v>57</v>
      </c>
    </row>
    <row r="88" spans="1:3" x14ac:dyDescent="0.35">
      <c r="B88" s="6" t="s">
        <v>54</v>
      </c>
      <c r="C88" s="8" t="s">
        <v>57</v>
      </c>
    </row>
    <row r="89" spans="1:3" x14ac:dyDescent="0.35">
      <c r="B89" s="6" t="s">
        <v>55</v>
      </c>
      <c r="C89" s="8" t="s">
        <v>57</v>
      </c>
    </row>
    <row r="90" spans="1:3" x14ac:dyDescent="0.35">
      <c r="B90" s="6" t="s">
        <v>56</v>
      </c>
      <c r="C90" s="5">
        <v>181366</v>
      </c>
    </row>
    <row r="91" spans="1:3" x14ac:dyDescent="0.35">
      <c r="B91" s="6" t="s">
        <v>15</v>
      </c>
      <c r="C91" s="8" t="s">
        <v>57</v>
      </c>
    </row>
    <row r="92" spans="1:3" x14ac:dyDescent="0.35">
      <c r="B92" s="6" t="s">
        <v>58</v>
      </c>
      <c r="C92" s="5">
        <v>1296127</v>
      </c>
    </row>
    <row r="93" spans="1:3" x14ac:dyDescent="0.35">
      <c r="B93" s="6" t="s">
        <v>59</v>
      </c>
      <c r="C93" s="8" t="s">
        <v>57</v>
      </c>
    </row>
    <row r="94" spans="1:3" x14ac:dyDescent="0.35">
      <c r="B94" s="6" t="s">
        <v>60</v>
      </c>
      <c r="C94" s="8" t="s">
        <v>57</v>
      </c>
    </row>
    <row r="95" spans="1:3" x14ac:dyDescent="0.35">
      <c r="B95" s="6" t="s">
        <v>61</v>
      </c>
      <c r="C95" s="8" t="s">
        <v>57</v>
      </c>
    </row>
    <row r="96" spans="1:3" x14ac:dyDescent="0.35">
      <c r="B96" s="6" t="s">
        <v>62</v>
      </c>
      <c r="C96" s="8" t="s">
        <v>57</v>
      </c>
    </row>
    <row r="97" spans="1:3" x14ac:dyDescent="0.35">
      <c r="B97" s="6" t="s">
        <v>63</v>
      </c>
      <c r="C97" s="5">
        <v>1251380</v>
      </c>
    </row>
    <row r="98" spans="1:3" x14ac:dyDescent="0.35">
      <c r="B98" s="6" t="s">
        <v>65</v>
      </c>
      <c r="C98" s="5">
        <v>44747</v>
      </c>
    </row>
    <row r="99" spans="1:3" x14ac:dyDescent="0.35">
      <c r="B99" s="6" t="s">
        <v>17</v>
      </c>
      <c r="C99" s="5">
        <v>33676</v>
      </c>
    </row>
    <row r="100" spans="1:3" x14ac:dyDescent="0.35">
      <c r="B100" s="6" t="s">
        <v>18</v>
      </c>
      <c r="C100" s="5">
        <v>33676</v>
      </c>
    </row>
    <row r="101" spans="1:3" x14ac:dyDescent="0.35">
      <c r="B101" s="6" t="s">
        <v>66</v>
      </c>
      <c r="C101" s="8" t="s">
        <v>57</v>
      </c>
    </row>
    <row r="102" spans="1:3" x14ac:dyDescent="0.35">
      <c r="B102" s="6" t="s">
        <v>23</v>
      </c>
      <c r="C102" s="8" t="s">
        <v>57</v>
      </c>
    </row>
    <row r="103" spans="1:3" x14ac:dyDescent="0.35">
      <c r="A103" s="6" t="s">
        <v>69</v>
      </c>
      <c r="B103" s="6" t="s">
        <v>51</v>
      </c>
      <c r="C103" s="5">
        <v>907098</v>
      </c>
    </row>
    <row r="104" spans="1:3" x14ac:dyDescent="0.35">
      <c r="B104" s="6" t="s">
        <v>52</v>
      </c>
      <c r="C104" s="5">
        <v>46070</v>
      </c>
    </row>
    <row r="105" spans="1:3" x14ac:dyDescent="0.35">
      <c r="B105" s="6" t="s">
        <v>53</v>
      </c>
      <c r="C105" s="5">
        <v>454673</v>
      </c>
    </row>
    <row r="106" spans="1:3" x14ac:dyDescent="0.35">
      <c r="B106" s="6" t="s">
        <v>54</v>
      </c>
      <c r="C106" s="8" t="s">
        <v>57</v>
      </c>
    </row>
    <row r="107" spans="1:3" x14ac:dyDescent="0.35">
      <c r="B107" s="6" t="s">
        <v>55</v>
      </c>
      <c r="C107" s="8" t="s">
        <v>57</v>
      </c>
    </row>
    <row r="108" spans="1:3" x14ac:dyDescent="0.35">
      <c r="B108" s="6" t="s">
        <v>56</v>
      </c>
      <c r="C108" s="5">
        <v>26216</v>
      </c>
    </row>
    <row r="109" spans="1:3" x14ac:dyDescent="0.35">
      <c r="B109" s="6" t="s">
        <v>15</v>
      </c>
      <c r="C109" s="8" t="s">
        <v>57</v>
      </c>
    </row>
    <row r="110" spans="1:3" x14ac:dyDescent="0.35">
      <c r="B110" s="6" t="s">
        <v>58</v>
      </c>
      <c r="C110" s="5">
        <v>472279</v>
      </c>
    </row>
    <row r="111" spans="1:3" x14ac:dyDescent="0.35">
      <c r="B111" s="6" t="s">
        <v>59</v>
      </c>
      <c r="C111" s="8" t="s">
        <v>57</v>
      </c>
    </row>
    <row r="112" spans="1:3" x14ac:dyDescent="0.35">
      <c r="B112" s="6" t="s">
        <v>60</v>
      </c>
      <c r="C112" s="8" t="s">
        <v>57</v>
      </c>
    </row>
    <row r="113" spans="1:3" x14ac:dyDescent="0.35">
      <c r="B113" s="6" t="s">
        <v>61</v>
      </c>
      <c r="C113" s="8" t="s">
        <v>57</v>
      </c>
    </row>
    <row r="114" spans="1:3" x14ac:dyDescent="0.35">
      <c r="B114" s="6" t="s">
        <v>62</v>
      </c>
      <c r="C114" s="8" t="s">
        <v>57</v>
      </c>
    </row>
    <row r="115" spans="1:3" x14ac:dyDescent="0.35">
      <c r="B115" s="6" t="s">
        <v>63</v>
      </c>
      <c r="C115" s="8" t="s">
        <v>57</v>
      </c>
    </row>
    <row r="116" spans="1:3" x14ac:dyDescent="0.35">
      <c r="B116" s="6" t="s">
        <v>65</v>
      </c>
      <c r="C116" s="5">
        <v>472279</v>
      </c>
    </row>
    <row r="117" spans="1:3" x14ac:dyDescent="0.35">
      <c r="B117" s="6" t="s">
        <v>17</v>
      </c>
      <c r="C117" s="8" t="s">
        <v>57</v>
      </c>
    </row>
    <row r="118" spans="1:3" x14ac:dyDescent="0.35">
      <c r="B118" s="6" t="s">
        <v>18</v>
      </c>
      <c r="C118" s="8" t="s">
        <v>57</v>
      </c>
    </row>
    <row r="119" spans="1:3" x14ac:dyDescent="0.35">
      <c r="B119" s="6" t="s">
        <v>66</v>
      </c>
      <c r="C119" s="8" t="s">
        <v>57</v>
      </c>
    </row>
    <row r="120" spans="1:3" x14ac:dyDescent="0.35">
      <c r="B120" s="6" t="s">
        <v>23</v>
      </c>
      <c r="C120" s="8" t="s">
        <v>57</v>
      </c>
    </row>
    <row r="122" spans="1:3" ht="58" x14ac:dyDescent="0.35">
      <c r="A122" s="7" t="s">
        <v>24</v>
      </c>
    </row>
    <row r="123" spans="1:3" ht="43.5" x14ac:dyDescent="0.35">
      <c r="A123" s="7" t="s">
        <v>25</v>
      </c>
    </row>
    <row r="126" spans="1:3" x14ac:dyDescent="0.35">
      <c r="A126" s="5" t="s">
        <v>26</v>
      </c>
      <c r="B126" s="5" t="s">
        <v>27</v>
      </c>
    </row>
    <row r="128" spans="1:3" x14ac:dyDescent="0.35">
      <c r="A128" s="5" t="s">
        <v>28</v>
      </c>
      <c r="B128" s="5" t="s">
        <v>29</v>
      </c>
    </row>
    <row r="129" spans="1:2" x14ac:dyDescent="0.35">
      <c r="B129" s="5" t="s">
        <v>30</v>
      </c>
    </row>
    <row r="130" spans="1:2" x14ac:dyDescent="0.35">
      <c r="B130" s="5" t="s">
        <v>31</v>
      </c>
    </row>
    <row r="132" spans="1:2" x14ac:dyDescent="0.35">
      <c r="A132" s="5" t="s">
        <v>32</v>
      </c>
    </row>
    <row r="134" spans="1:2" x14ac:dyDescent="0.35">
      <c r="A134" s="5" t="s">
        <v>33</v>
      </c>
      <c r="B134" s="5" t="s">
        <v>34</v>
      </c>
    </row>
    <row r="137" spans="1:2" x14ac:dyDescent="0.35">
      <c r="A137" s="5" t="s">
        <v>35</v>
      </c>
      <c r="B137" s="5" t="s">
        <v>70</v>
      </c>
    </row>
    <row r="144" spans="1:2" x14ac:dyDescent="0.35">
      <c r="A144" s="5" t="s">
        <v>37</v>
      </c>
      <c r="B144" s="5" t="s">
        <v>38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1262-D353-4AB8-9DC1-DE578B99AB9D}">
  <dimension ref="A1:J44"/>
  <sheetViews>
    <sheetView tabSelected="1" topLeftCell="A4" zoomScale="120" zoomScaleNormal="120" workbookViewId="0">
      <selection activeCell="J22" sqref="J22"/>
    </sheetView>
  </sheetViews>
  <sheetFormatPr defaultRowHeight="12.5" x14ac:dyDescent="0.25"/>
  <cols>
    <col min="1" max="1" width="30.54296875" style="11" customWidth="1"/>
    <col min="2" max="6" width="8.1796875" style="11" customWidth="1"/>
    <col min="7" max="7" width="24.81640625" style="11" customWidth="1"/>
    <col min="8" max="9" width="8.7265625" style="11"/>
    <col min="10" max="10" width="12.08984375" style="11" bestFit="1" customWidth="1"/>
    <col min="11" max="16384" width="8.7265625" style="11"/>
  </cols>
  <sheetData>
    <row r="1" spans="1:7" ht="18" x14ac:dyDescent="0.4">
      <c r="G1" s="12">
        <v>2020</v>
      </c>
    </row>
    <row r="2" spans="1:7" ht="13" x14ac:dyDescent="0.3">
      <c r="G2" s="13" t="s">
        <v>319</v>
      </c>
    </row>
    <row r="3" spans="1:7" x14ac:dyDescent="0.25">
      <c r="A3" s="14" t="s">
        <v>320</v>
      </c>
    </row>
    <row r="4" spans="1:7" x14ac:dyDescent="0.25">
      <c r="A4" s="15" t="s">
        <v>321</v>
      </c>
    </row>
    <row r="5" spans="1:7" x14ac:dyDescent="0.25">
      <c r="G5" s="16" t="s">
        <v>156</v>
      </c>
    </row>
    <row r="6" spans="1:7" ht="23.25" customHeight="1" x14ac:dyDescent="0.25">
      <c r="A6" s="17"/>
      <c r="B6" s="18">
        <v>2016</v>
      </c>
      <c r="C6" s="19">
        <v>2017</v>
      </c>
      <c r="D6" s="19">
        <v>2018</v>
      </c>
      <c r="E6" s="19">
        <v>2019</v>
      </c>
      <c r="F6" s="19">
        <v>2020</v>
      </c>
      <c r="G6" s="20"/>
    </row>
    <row r="7" spans="1:7" ht="3.75" customHeight="1" x14ac:dyDescent="0.25">
      <c r="A7" s="21"/>
      <c r="B7" s="22"/>
      <c r="E7" s="21"/>
      <c r="F7" s="23"/>
      <c r="G7" s="22"/>
    </row>
    <row r="8" spans="1:7" x14ac:dyDescent="0.25">
      <c r="A8" s="24" t="s">
        <v>322</v>
      </c>
      <c r="B8" s="39">
        <v>7142160</v>
      </c>
      <c r="C8" s="40">
        <v>6952328</v>
      </c>
      <c r="D8" s="41">
        <v>7481631</v>
      </c>
      <c r="E8" s="41">
        <v>6819156</v>
      </c>
      <c r="F8" s="42">
        <v>7353888</v>
      </c>
      <c r="G8" s="28" t="s">
        <v>323</v>
      </c>
    </row>
    <row r="9" spans="1:7" ht="4.5" customHeight="1" x14ac:dyDescent="0.3">
      <c r="A9" s="24"/>
      <c r="B9" s="43"/>
      <c r="C9" s="44"/>
      <c r="D9" s="41"/>
      <c r="E9" s="41"/>
      <c r="F9" s="42"/>
      <c r="G9" s="28"/>
    </row>
    <row r="10" spans="1:7" x14ac:dyDescent="0.25">
      <c r="A10" s="24" t="s">
        <v>324</v>
      </c>
      <c r="B10" s="39">
        <v>138353</v>
      </c>
      <c r="C10" s="40">
        <v>183347</v>
      </c>
      <c r="D10" s="41">
        <v>224660</v>
      </c>
      <c r="E10" s="41">
        <v>259963</v>
      </c>
      <c r="F10" s="42">
        <v>219294</v>
      </c>
      <c r="G10" s="28" t="s">
        <v>325</v>
      </c>
    </row>
    <row r="11" spans="1:7" x14ac:dyDescent="0.25">
      <c r="A11" s="24" t="s">
        <v>326</v>
      </c>
      <c r="B11" s="39">
        <v>787044</v>
      </c>
      <c r="C11" s="40">
        <v>483500</v>
      </c>
      <c r="D11" s="41">
        <v>416359</v>
      </c>
      <c r="E11" s="41">
        <v>408321</v>
      </c>
      <c r="F11" s="42">
        <v>305541</v>
      </c>
      <c r="G11" s="28" t="s">
        <v>327</v>
      </c>
    </row>
    <row r="12" spans="1:7" ht="3.75" customHeight="1" x14ac:dyDescent="0.3">
      <c r="A12" s="24"/>
      <c r="B12" s="43"/>
      <c r="C12" s="44"/>
      <c r="D12" s="41"/>
      <c r="E12" s="41"/>
      <c r="F12" s="42"/>
      <c r="G12" s="28"/>
    </row>
    <row r="13" spans="1:7" x14ac:dyDescent="0.25">
      <c r="A13" s="24" t="s">
        <v>328</v>
      </c>
      <c r="B13" s="39">
        <v>-15151</v>
      </c>
      <c r="C13" s="40">
        <v>-166216</v>
      </c>
      <c r="D13" s="41">
        <v>-208965</v>
      </c>
      <c r="E13" s="41">
        <v>54130</v>
      </c>
      <c r="F13" s="42">
        <v>-49118</v>
      </c>
      <c r="G13" s="28" t="s">
        <v>329</v>
      </c>
    </row>
    <row r="14" spans="1:7" ht="3.75" customHeight="1" x14ac:dyDescent="0.3">
      <c r="A14" s="24"/>
      <c r="B14" s="43"/>
      <c r="C14" s="44"/>
      <c r="D14" s="41"/>
      <c r="E14" s="41"/>
      <c r="F14" s="42"/>
      <c r="G14" s="28"/>
    </row>
    <row r="15" spans="1:7" x14ac:dyDescent="0.25">
      <c r="A15" s="24" t="s">
        <v>330</v>
      </c>
      <c r="B15" s="39">
        <v>6478318</v>
      </c>
      <c r="C15" s="40">
        <v>6485959</v>
      </c>
      <c r="D15" s="41">
        <v>7080967</v>
      </c>
      <c r="E15" s="41">
        <v>6724928</v>
      </c>
      <c r="F15" s="42">
        <v>7218523</v>
      </c>
      <c r="G15" s="28" t="s">
        <v>331</v>
      </c>
    </row>
    <row r="16" spans="1:7" ht="3.75" customHeight="1" x14ac:dyDescent="0.3">
      <c r="A16" s="24"/>
      <c r="B16" s="43"/>
      <c r="C16" s="44"/>
      <c r="D16" s="41"/>
      <c r="E16" s="41"/>
      <c r="F16" s="42"/>
      <c r="G16" s="28"/>
    </row>
    <row r="17" spans="1:10" x14ac:dyDescent="0.25">
      <c r="A17" s="24" t="s">
        <v>332</v>
      </c>
      <c r="B17" s="39">
        <v>6188708</v>
      </c>
      <c r="C17" s="40">
        <v>6202551</v>
      </c>
      <c r="D17" s="41">
        <v>6775657</v>
      </c>
      <c r="E17" s="41">
        <v>6371244</v>
      </c>
      <c r="F17" s="42">
        <v>6953084</v>
      </c>
      <c r="G17" s="28" t="s">
        <v>333</v>
      </c>
    </row>
    <row r="18" spans="1:10" x14ac:dyDescent="0.25">
      <c r="A18" s="24" t="s">
        <v>258</v>
      </c>
      <c r="B18" s="39">
        <v>6125069</v>
      </c>
      <c r="C18" s="40">
        <v>6139236</v>
      </c>
      <c r="D18" s="41">
        <v>6715559</v>
      </c>
      <c r="E18" s="41">
        <v>6312761</v>
      </c>
      <c r="F18" s="42">
        <v>6895783</v>
      </c>
      <c r="G18" s="28" t="s">
        <v>259</v>
      </c>
      <c r="H18" s="11">
        <v>15.82</v>
      </c>
      <c r="J18" s="57">
        <f>F18*1000</f>
        <v>6895783000</v>
      </c>
    </row>
    <row r="19" spans="1:10" x14ac:dyDescent="0.25">
      <c r="A19" s="24" t="s">
        <v>254</v>
      </c>
      <c r="B19" s="39">
        <v>51293</v>
      </c>
      <c r="C19" s="40">
        <v>50341</v>
      </c>
      <c r="D19" s="41">
        <v>46167</v>
      </c>
      <c r="E19" s="41">
        <v>46431</v>
      </c>
      <c r="F19" s="42">
        <v>47585</v>
      </c>
      <c r="G19" s="28" t="s">
        <v>255</v>
      </c>
      <c r="J19" s="11">
        <f>J18*11884</f>
        <v>81949485172000</v>
      </c>
    </row>
    <row r="20" spans="1:10" x14ac:dyDescent="0.25">
      <c r="A20" s="24" t="s">
        <v>334</v>
      </c>
      <c r="B20" s="39">
        <v>12346</v>
      </c>
      <c r="C20" s="40">
        <v>12974</v>
      </c>
      <c r="D20" s="41">
        <v>13931</v>
      </c>
      <c r="E20" s="41">
        <v>12052</v>
      </c>
      <c r="F20" s="42">
        <v>9716</v>
      </c>
      <c r="G20" s="28" t="s">
        <v>335</v>
      </c>
      <c r="J20" s="11">
        <f>J19/10^9</f>
        <v>81949.485172000001</v>
      </c>
    </row>
    <row r="21" spans="1:10" ht="3" customHeight="1" x14ac:dyDescent="0.3">
      <c r="A21" s="24"/>
      <c r="B21" s="43"/>
      <c r="C21" s="44"/>
      <c r="D21" s="41"/>
      <c r="E21" s="41"/>
      <c r="F21" s="45"/>
      <c r="G21" s="28"/>
    </row>
    <row r="22" spans="1:10" x14ac:dyDescent="0.25">
      <c r="A22" s="24" t="s">
        <v>270</v>
      </c>
      <c r="B22" s="39">
        <v>289610</v>
      </c>
      <c r="C22" s="40">
        <v>283408</v>
      </c>
      <c r="D22" s="41">
        <v>305310</v>
      </c>
      <c r="E22" s="41">
        <v>353684</v>
      </c>
      <c r="F22" s="42">
        <v>265439</v>
      </c>
      <c r="G22" s="28" t="s">
        <v>271</v>
      </c>
      <c r="J22" s="11">
        <f>J20/3600</f>
        <v>22.76374588111111</v>
      </c>
    </row>
    <row r="23" spans="1:10" ht="3" customHeight="1" x14ac:dyDescent="0.3">
      <c r="A23" s="24"/>
      <c r="B23" s="43"/>
      <c r="C23" s="44"/>
      <c r="D23" s="41"/>
      <c r="E23" s="41"/>
      <c r="F23" s="42"/>
      <c r="G23" s="28"/>
    </row>
    <row r="24" spans="1:10" x14ac:dyDescent="0.25">
      <c r="A24" s="24" t="s">
        <v>336</v>
      </c>
      <c r="B24" s="39">
        <v>289610</v>
      </c>
      <c r="C24" s="40">
        <v>283408</v>
      </c>
      <c r="D24" s="41" t="s">
        <v>337</v>
      </c>
      <c r="E24" s="41" t="s">
        <v>338</v>
      </c>
      <c r="F24" s="42">
        <v>265439</v>
      </c>
      <c r="G24" s="28" t="s">
        <v>339</v>
      </c>
    </row>
    <row r="25" spans="1:10" x14ac:dyDescent="0.25">
      <c r="A25" s="24" t="s">
        <v>274</v>
      </c>
      <c r="B25" s="39">
        <v>135735</v>
      </c>
      <c r="C25" s="40">
        <v>174834</v>
      </c>
      <c r="D25" s="41" t="s">
        <v>340</v>
      </c>
      <c r="E25" s="41" t="s">
        <v>341</v>
      </c>
      <c r="F25" s="42">
        <v>177540</v>
      </c>
      <c r="G25" s="28" t="s">
        <v>275</v>
      </c>
      <c r="J25" s="11">
        <f>34.4072-J22-0.9524</f>
        <v>10.691054118888893</v>
      </c>
    </row>
    <row r="26" spans="1:10" x14ac:dyDescent="0.25">
      <c r="A26" s="30" t="s">
        <v>342</v>
      </c>
      <c r="B26" s="39" t="s">
        <v>123</v>
      </c>
      <c r="C26" s="40" t="s">
        <v>123</v>
      </c>
      <c r="D26" s="41" t="s">
        <v>343</v>
      </c>
      <c r="E26" s="41" t="s">
        <v>344</v>
      </c>
      <c r="F26" s="42">
        <v>8220</v>
      </c>
      <c r="G26" s="46" t="s">
        <v>277</v>
      </c>
    </row>
    <row r="27" spans="1:10" x14ac:dyDescent="0.25">
      <c r="A27" s="30" t="s">
        <v>345</v>
      </c>
      <c r="B27" s="39" t="s">
        <v>123</v>
      </c>
      <c r="C27" s="40">
        <v>25</v>
      </c>
      <c r="D27" s="41">
        <v>25</v>
      </c>
      <c r="E27" s="41" t="s">
        <v>123</v>
      </c>
      <c r="F27" s="42" t="s">
        <v>123</v>
      </c>
      <c r="G27" s="46" t="s">
        <v>279</v>
      </c>
      <c r="I27" s="45"/>
      <c r="J27" s="45"/>
    </row>
    <row r="28" spans="1:10" x14ac:dyDescent="0.25">
      <c r="A28" s="30" t="s">
        <v>346</v>
      </c>
      <c r="B28" s="39">
        <v>94777</v>
      </c>
      <c r="C28" s="40">
        <v>135103</v>
      </c>
      <c r="D28" s="41">
        <v>149588</v>
      </c>
      <c r="E28" s="41">
        <v>180116</v>
      </c>
      <c r="F28" s="42">
        <v>143148</v>
      </c>
      <c r="G28" s="46" t="s">
        <v>281</v>
      </c>
    </row>
    <row r="29" spans="1:10" x14ac:dyDescent="0.25">
      <c r="A29" s="30" t="s">
        <v>347</v>
      </c>
      <c r="B29" s="39">
        <v>12100</v>
      </c>
      <c r="C29" s="40">
        <v>17077</v>
      </c>
      <c r="D29" s="41">
        <v>12120</v>
      </c>
      <c r="E29" s="41">
        <v>26837</v>
      </c>
      <c r="F29" s="42">
        <v>19233</v>
      </c>
      <c r="G29" s="46" t="s">
        <v>348</v>
      </c>
      <c r="I29" s="45"/>
    </row>
    <row r="30" spans="1:10" x14ac:dyDescent="0.25">
      <c r="A30" s="30" t="s">
        <v>349</v>
      </c>
      <c r="B30" s="39">
        <v>3</v>
      </c>
      <c r="C30" s="40">
        <v>3</v>
      </c>
      <c r="D30" s="41">
        <v>2</v>
      </c>
      <c r="E30" s="41" t="s">
        <v>123</v>
      </c>
      <c r="F30" s="42" t="s">
        <v>123</v>
      </c>
      <c r="G30" s="46" t="s">
        <v>285</v>
      </c>
      <c r="J30" s="45"/>
    </row>
    <row r="31" spans="1:10" x14ac:dyDescent="0.25">
      <c r="A31" s="30" t="s">
        <v>350</v>
      </c>
      <c r="B31" s="39">
        <v>531</v>
      </c>
      <c r="C31" s="40">
        <v>501</v>
      </c>
      <c r="D31" s="41">
        <v>597</v>
      </c>
      <c r="E31" s="41">
        <v>560</v>
      </c>
      <c r="F31" s="42">
        <v>619</v>
      </c>
      <c r="G31" s="46" t="s">
        <v>287</v>
      </c>
      <c r="I31" s="45"/>
    </row>
    <row r="32" spans="1:10" x14ac:dyDescent="0.25">
      <c r="A32" s="30" t="s">
        <v>351</v>
      </c>
      <c r="B32" s="39">
        <v>2246</v>
      </c>
      <c r="C32" s="40">
        <v>2540</v>
      </c>
      <c r="D32" s="41">
        <v>2289</v>
      </c>
      <c r="E32" s="41">
        <v>2593</v>
      </c>
      <c r="F32" s="42">
        <v>2554</v>
      </c>
      <c r="G32" s="46" t="s">
        <v>289</v>
      </c>
      <c r="I32" s="41"/>
    </row>
    <row r="33" spans="1:7" x14ac:dyDescent="0.25">
      <c r="A33" s="30" t="s">
        <v>352</v>
      </c>
      <c r="B33" s="39">
        <v>22535</v>
      </c>
      <c r="C33" s="40">
        <v>16557</v>
      </c>
      <c r="D33" s="41">
        <v>14469</v>
      </c>
      <c r="E33" s="41">
        <v>13230</v>
      </c>
      <c r="F33" s="42">
        <v>1108</v>
      </c>
      <c r="G33" s="46" t="s">
        <v>291</v>
      </c>
    </row>
    <row r="34" spans="1:7" x14ac:dyDescent="0.25">
      <c r="A34" s="30" t="s">
        <v>353</v>
      </c>
      <c r="B34" s="39">
        <v>113</v>
      </c>
      <c r="C34" s="40">
        <v>25</v>
      </c>
      <c r="D34" s="41">
        <v>81</v>
      </c>
      <c r="E34" s="41">
        <v>16</v>
      </c>
      <c r="F34" s="42">
        <v>13</v>
      </c>
      <c r="G34" s="46" t="s">
        <v>293</v>
      </c>
    </row>
    <row r="35" spans="1:7" x14ac:dyDescent="0.25">
      <c r="A35" s="30" t="s">
        <v>354</v>
      </c>
      <c r="B35" s="39">
        <v>45</v>
      </c>
      <c r="C35" s="40">
        <v>45</v>
      </c>
      <c r="D35" s="41">
        <v>45</v>
      </c>
      <c r="E35" s="41">
        <v>77</v>
      </c>
      <c r="F35" s="42">
        <v>900</v>
      </c>
      <c r="G35" s="46" t="s">
        <v>295</v>
      </c>
    </row>
    <row r="36" spans="1:7" x14ac:dyDescent="0.25">
      <c r="A36" s="30" t="s">
        <v>355</v>
      </c>
      <c r="B36" s="39">
        <v>3269</v>
      </c>
      <c r="C36" s="40">
        <v>2867</v>
      </c>
      <c r="D36" s="41">
        <v>2317</v>
      </c>
      <c r="E36" s="41">
        <v>1821</v>
      </c>
      <c r="F36" s="42">
        <v>1503</v>
      </c>
      <c r="G36" s="46" t="s">
        <v>297</v>
      </c>
    </row>
    <row r="37" spans="1:7" x14ac:dyDescent="0.25">
      <c r="A37" s="30" t="s">
        <v>356</v>
      </c>
      <c r="B37" s="39">
        <v>116</v>
      </c>
      <c r="C37" s="40">
        <v>91</v>
      </c>
      <c r="D37" s="41">
        <v>163</v>
      </c>
      <c r="E37" s="41">
        <v>148</v>
      </c>
      <c r="F37" s="42">
        <v>242</v>
      </c>
      <c r="G37" s="46" t="s">
        <v>299</v>
      </c>
    </row>
    <row r="38" spans="1:7" x14ac:dyDescent="0.25">
      <c r="A38" s="24" t="s">
        <v>300</v>
      </c>
      <c r="B38" s="39">
        <v>170</v>
      </c>
      <c r="C38" s="40">
        <v>43</v>
      </c>
      <c r="D38" s="41">
        <v>260</v>
      </c>
      <c r="E38" s="41">
        <v>192</v>
      </c>
      <c r="F38" s="42">
        <v>189</v>
      </c>
      <c r="G38" s="47" t="s">
        <v>301</v>
      </c>
    </row>
    <row r="39" spans="1:7" x14ac:dyDescent="0.25">
      <c r="A39" s="24" t="s">
        <v>302</v>
      </c>
      <c r="B39" s="39" t="s">
        <v>123</v>
      </c>
      <c r="C39" s="40" t="s">
        <v>123</v>
      </c>
      <c r="D39" s="41" t="s">
        <v>123</v>
      </c>
      <c r="E39" s="41" t="s">
        <v>123</v>
      </c>
      <c r="F39" s="42" t="s">
        <v>123</v>
      </c>
      <c r="G39" s="47" t="s">
        <v>303</v>
      </c>
    </row>
    <row r="40" spans="1:7" x14ac:dyDescent="0.25">
      <c r="A40" s="24" t="s">
        <v>304</v>
      </c>
      <c r="B40" s="39">
        <v>86806</v>
      </c>
      <c r="C40" s="40">
        <v>66483</v>
      </c>
      <c r="D40" s="41">
        <v>58843</v>
      </c>
      <c r="E40" s="41">
        <v>65147</v>
      </c>
      <c r="F40" s="42">
        <v>58195</v>
      </c>
      <c r="G40" s="47" t="s">
        <v>305</v>
      </c>
    </row>
    <row r="41" spans="1:7" x14ac:dyDescent="0.25">
      <c r="A41" s="24" t="s">
        <v>306</v>
      </c>
      <c r="B41" s="39">
        <v>347</v>
      </c>
      <c r="C41" s="40">
        <v>736</v>
      </c>
      <c r="D41" s="41">
        <v>696</v>
      </c>
      <c r="E41" s="41">
        <v>701</v>
      </c>
      <c r="F41" s="42">
        <v>689</v>
      </c>
      <c r="G41" s="47" t="s">
        <v>307</v>
      </c>
    </row>
    <row r="42" spans="1:7" x14ac:dyDescent="0.25">
      <c r="A42" s="24" t="s">
        <v>308</v>
      </c>
      <c r="B42" s="39">
        <v>66552</v>
      </c>
      <c r="C42" s="40">
        <v>41312</v>
      </c>
      <c r="D42" s="41">
        <v>49452</v>
      </c>
      <c r="E42" s="41">
        <v>40586</v>
      </c>
      <c r="F42" s="42">
        <v>28826</v>
      </c>
      <c r="G42" s="47" t="s">
        <v>299</v>
      </c>
    </row>
    <row r="44" spans="1:7" x14ac:dyDescent="0.25">
      <c r="A44" s="83" t="s">
        <v>357</v>
      </c>
      <c r="B44" s="84"/>
      <c r="C44" s="84"/>
      <c r="D44" s="84"/>
      <c r="E44" s="84"/>
      <c r="F44" s="84"/>
      <c r="G44" s="84"/>
    </row>
  </sheetData>
  <mergeCells count="1">
    <mergeCell ref="A44:G44"/>
  </mergeCells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84E6-212C-49E5-9A02-9AB652923B30}">
  <sheetPr codeName="Sheet5"/>
  <dimension ref="A1:M53"/>
  <sheetViews>
    <sheetView workbookViewId="0">
      <selection activeCell="F15" sqref="F15"/>
    </sheetView>
  </sheetViews>
  <sheetFormatPr defaultRowHeight="14.5" x14ac:dyDescent="0.35"/>
  <cols>
    <col min="1" max="2" width="40.7265625" style="5" customWidth="1"/>
    <col min="3" max="16384" width="8.7265625" style="5"/>
  </cols>
  <sheetData>
    <row r="1" spans="1:13" ht="18.5" x14ac:dyDescent="0.45">
      <c r="A1" s="4" t="s">
        <v>71</v>
      </c>
      <c r="F1" s="11"/>
      <c r="G1" s="11"/>
      <c r="H1" s="11"/>
      <c r="I1" s="11"/>
      <c r="J1" s="11"/>
      <c r="K1" s="11"/>
      <c r="L1" s="11"/>
      <c r="M1" s="11"/>
    </row>
    <row r="2" spans="1:13" ht="18" x14ac:dyDescent="0.4">
      <c r="F2" s="60"/>
      <c r="G2" s="60"/>
      <c r="H2" s="60"/>
      <c r="I2" s="60"/>
      <c r="J2" s="60"/>
      <c r="K2" s="12">
        <v>2020</v>
      </c>
      <c r="L2" s="60"/>
      <c r="M2" s="60"/>
    </row>
    <row r="3" spans="1:13" x14ac:dyDescent="0.35">
      <c r="B3" s="6" t="s">
        <v>1</v>
      </c>
      <c r="F3" s="60"/>
      <c r="G3" s="60"/>
      <c r="H3" s="60"/>
      <c r="I3" s="60"/>
      <c r="J3" s="60"/>
      <c r="K3" s="13" t="s">
        <v>370</v>
      </c>
      <c r="L3" s="61"/>
      <c r="M3" s="61"/>
    </row>
    <row r="4" spans="1:13" x14ac:dyDescent="0.35">
      <c r="A4" s="6" t="s">
        <v>52</v>
      </c>
      <c r="B4" s="5">
        <v>178316</v>
      </c>
      <c r="C4" s="5">
        <v>59916</v>
      </c>
      <c r="D4" s="5">
        <v>39123</v>
      </c>
      <c r="F4" s="60"/>
      <c r="G4" s="60"/>
      <c r="H4" s="60"/>
      <c r="I4" s="60"/>
      <c r="J4" s="60"/>
      <c r="K4" s="60"/>
      <c r="L4" s="61"/>
      <c r="M4" s="61"/>
    </row>
    <row r="5" spans="1:13" x14ac:dyDescent="0.35">
      <c r="A5" s="6" t="s">
        <v>8</v>
      </c>
      <c r="B5" s="5">
        <v>297</v>
      </c>
      <c r="F5" s="14" t="s">
        <v>371</v>
      </c>
      <c r="G5" s="60"/>
      <c r="H5" s="60"/>
      <c r="I5" s="60"/>
      <c r="J5" s="60"/>
      <c r="K5" s="60"/>
      <c r="L5" s="61"/>
      <c r="M5" s="61"/>
    </row>
    <row r="6" spans="1:13" x14ac:dyDescent="0.35">
      <c r="A6" s="6" t="s">
        <v>400</v>
      </c>
      <c r="B6" s="5">
        <v>3620</v>
      </c>
      <c r="C6" s="5">
        <v>6062</v>
      </c>
      <c r="D6" s="5">
        <v>2883</v>
      </c>
      <c r="F6" s="64" t="s">
        <v>372</v>
      </c>
      <c r="G6" s="60"/>
      <c r="H6" s="60"/>
      <c r="I6" s="60"/>
      <c r="J6" s="60"/>
      <c r="K6" s="60"/>
      <c r="L6" s="61"/>
      <c r="M6" s="61"/>
    </row>
    <row r="7" spans="1:13" x14ac:dyDescent="0.35">
      <c r="A7" s="6" t="s">
        <v>56</v>
      </c>
      <c r="C7" s="5">
        <v>-6</v>
      </c>
      <c r="D7" s="5">
        <v>-1</v>
      </c>
      <c r="F7" s="60"/>
      <c r="G7" s="60"/>
      <c r="H7" s="60"/>
      <c r="I7" s="60"/>
      <c r="J7" s="60"/>
      <c r="K7" s="16" t="s">
        <v>373</v>
      </c>
      <c r="L7" s="61"/>
      <c r="M7" s="61"/>
    </row>
    <row r="8" spans="1:13" x14ac:dyDescent="0.35">
      <c r="A8" s="6" t="s">
        <v>15</v>
      </c>
      <c r="B8" s="5">
        <v>707</v>
      </c>
      <c r="C8" s="5">
        <v>49</v>
      </c>
      <c r="D8" s="5">
        <v>51</v>
      </c>
      <c r="F8" s="17"/>
      <c r="G8" s="19">
        <v>2017</v>
      </c>
      <c r="H8" s="19">
        <v>2018</v>
      </c>
      <c r="I8" s="19">
        <v>2019</v>
      </c>
      <c r="J8" s="19">
        <v>2020</v>
      </c>
      <c r="K8" s="18"/>
      <c r="L8" s="65"/>
      <c r="M8" s="65"/>
    </row>
    <row r="9" spans="1:13" x14ac:dyDescent="0.35">
      <c r="A9" s="6" t="s">
        <v>72</v>
      </c>
      <c r="B9" s="5">
        <v>56552</v>
      </c>
      <c r="C9" s="5">
        <v>1665</v>
      </c>
      <c r="D9" s="5">
        <v>1834</v>
      </c>
      <c r="F9" s="68" t="s">
        <v>374</v>
      </c>
      <c r="G9" s="69" t="s">
        <v>375</v>
      </c>
      <c r="H9" s="69" t="s">
        <v>376</v>
      </c>
      <c r="I9" s="70" t="s">
        <v>377</v>
      </c>
      <c r="J9" s="71" t="s">
        <v>378</v>
      </c>
      <c r="K9" s="64" t="s">
        <v>379</v>
      </c>
      <c r="L9" s="65"/>
      <c r="M9" s="65"/>
    </row>
    <row r="10" spans="1:13" x14ac:dyDescent="0.35">
      <c r="A10" s="6" t="s">
        <v>73</v>
      </c>
      <c r="B10" s="5">
        <v>49454</v>
      </c>
      <c r="C10" s="5">
        <v>1665</v>
      </c>
      <c r="D10" s="5">
        <v>1834</v>
      </c>
      <c r="F10" s="72" t="s">
        <v>330</v>
      </c>
      <c r="G10" s="73" t="s">
        <v>380</v>
      </c>
      <c r="H10" s="73" t="s">
        <v>376</v>
      </c>
      <c r="I10" s="73" t="s">
        <v>381</v>
      </c>
      <c r="J10" s="74" t="s">
        <v>382</v>
      </c>
      <c r="K10" s="64" t="s">
        <v>331</v>
      </c>
      <c r="L10" s="65"/>
      <c r="M10" s="65"/>
    </row>
    <row r="11" spans="1:13" x14ac:dyDescent="0.35">
      <c r="A11" s="6" t="s">
        <v>74</v>
      </c>
      <c r="B11" s="5">
        <v>7098</v>
      </c>
      <c r="F11" s="72" t="s">
        <v>332</v>
      </c>
      <c r="G11" s="73" t="s">
        <v>380</v>
      </c>
      <c r="H11" s="73" t="s">
        <v>376</v>
      </c>
      <c r="I11" s="73" t="s">
        <v>381</v>
      </c>
      <c r="J11" s="74" t="s">
        <v>382</v>
      </c>
      <c r="K11" s="64" t="s">
        <v>333</v>
      </c>
      <c r="L11" s="65"/>
      <c r="M11" s="65"/>
    </row>
    <row r="12" spans="1:13" x14ac:dyDescent="0.35">
      <c r="A12" s="6" t="s">
        <v>45</v>
      </c>
      <c r="B12" s="5">
        <v>117140</v>
      </c>
      <c r="C12" s="5">
        <v>52134</v>
      </c>
      <c r="D12" s="5">
        <v>34354</v>
      </c>
      <c r="F12" s="72" t="s">
        <v>383</v>
      </c>
      <c r="G12" s="73" t="s">
        <v>375</v>
      </c>
      <c r="H12" s="73" t="s">
        <v>376</v>
      </c>
      <c r="I12" s="73" t="s">
        <v>381</v>
      </c>
      <c r="J12" s="74" t="s">
        <v>382</v>
      </c>
      <c r="K12" s="64" t="s">
        <v>384</v>
      </c>
      <c r="L12" s="65"/>
      <c r="M12" s="65"/>
    </row>
    <row r="13" spans="1:13" x14ac:dyDescent="0.35">
      <c r="A13" s="6" t="s">
        <v>75</v>
      </c>
      <c r="B13" s="5">
        <v>43668</v>
      </c>
      <c r="C13" s="5">
        <v>47807</v>
      </c>
      <c r="D13" s="5">
        <v>29862</v>
      </c>
      <c r="F13" s="60"/>
      <c r="G13" s="60"/>
      <c r="H13" s="60"/>
      <c r="I13" s="60"/>
      <c r="J13" s="60"/>
      <c r="K13" s="60"/>
      <c r="L13" s="61"/>
      <c r="M13" s="61"/>
    </row>
    <row r="14" spans="1:13" x14ac:dyDescent="0.35">
      <c r="A14" s="80" t="s">
        <v>342</v>
      </c>
      <c r="C14" s="5" t="s">
        <v>123</v>
      </c>
      <c r="D14" s="5" t="s">
        <v>123</v>
      </c>
      <c r="F14" s="60"/>
      <c r="G14" s="60"/>
      <c r="H14" s="60"/>
      <c r="I14" s="60"/>
      <c r="J14" s="60"/>
      <c r="K14" s="60"/>
      <c r="L14" s="61"/>
      <c r="M14" s="61"/>
    </row>
    <row r="15" spans="1:13" x14ac:dyDescent="0.35">
      <c r="A15" s="80" t="s">
        <v>345</v>
      </c>
      <c r="C15" s="5">
        <v>112</v>
      </c>
      <c r="D15" s="5">
        <v>112</v>
      </c>
    </row>
    <row r="16" spans="1:13" x14ac:dyDescent="0.35">
      <c r="A16" s="80" t="s">
        <v>346</v>
      </c>
      <c r="C16" s="5">
        <v>46296</v>
      </c>
      <c r="D16" s="5">
        <v>28345</v>
      </c>
    </row>
    <row r="17" spans="1:4" x14ac:dyDescent="0.35">
      <c r="A17" s="80" t="s">
        <v>347</v>
      </c>
      <c r="C17" s="5" t="s">
        <v>123</v>
      </c>
      <c r="D17" s="5" t="s">
        <v>123</v>
      </c>
    </row>
    <row r="18" spans="1:4" x14ac:dyDescent="0.35">
      <c r="A18" s="80" t="s">
        <v>349</v>
      </c>
      <c r="C18" s="5" t="s">
        <v>123</v>
      </c>
      <c r="D18" s="5" t="s">
        <v>123</v>
      </c>
    </row>
    <row r="19" spans="1:4" x14ac:dyDescent="0.35">
      <c r="A19" s="80" t="s">
        <v>350</v>
      </c>
      <c r="C19" s="5" t="s">
        <v>123</v>
      </c>
      <c r="D19" s="5" t="s">
        <v>123</v>
      </c>
    </row>
    <row r="20" spans="1:4" x14ac:dyDescent="0.35">
      <c r="A20" s="80" t="s">
        <v>351</v>
      </c>
      <c r="C20" s="5">
        <v>152</v>
      </c>
      <c r="D20" s="5">
        <v>156</v>
      </c>
    </row>
    <row r="21" spans="1:4" x14ac:dyDescent="0.35">
      <c r="A21" s="80" t="s">
        <v>352</v>
      </c>
      <c r="C21" s="5">
        <v>1202</v>
      </c>
      <c r="D21" s="5">
        <v>1202</v>
      </c>
    </row>
    <row r="22" spans="1:4" x14ac:dyDescent="0.35">
      <c r="A22" s="80" t="s">
        <v>353</v>
      </c>
      <c r="C22" s="5" t="s">
        <v>123</v>
      </c>
      <c r="D22" s="5" t="s">
        <v>123</v>
      </c>
    </row>
    <row r="23" spans="1:4" x14ac:dyDescent="0.35">
      <c r="A23" s="80" t="s">
        <v>354</v>
      </c>
      <c r="C23" s="5" t="s">
        <v>123</v>
      </c>
      <c r="D23" s="5" t="s">
        <v>123</v>
      </c>
    </row>
    <row r="24" spans="1:4" x14ac:dyDescent="0.35">
      <c r="A24" s="80" t="s">
        <v>355</v>
      </c>
      <c r="C24" s="5" t="s">
        <v>123</v>
      </c>
      <c r="D24" s="5" t="s">
        <v>123</v>
      </c>
    </row>
    <row r="25" spans="1:4" x14ac:dyDescent="0.35">
      <c r="A25" s="80" t="s">
        <v>356</v>
      </c>
      <c r="C25" s="5">
        <v>45</v>
      </c>
      <c r="D25" s="5">
        <v>47</v>
      </c>
    </row>
    <row r="26" spans="1:4" x14ac:dyDescent="0.35">
      <c r="A26" s="6" t="s">
        <v>76</v>
      </c>
      <c r="B26" s="8" t="s">
        <v>57</v>
      </c>
    </row>
    <row r="27" spans="1:4" x14ac:dyDescent="0.35">
      <c r="A27" s="6" t="s">
        <v>77</v>
      </c>
      <c r="B27" s="5">
        <v>2615</v>
      </c>
      <c r="C27" s="5">
        <v>212</v>
      </c>
      <c r="D27" s="5">
        <v>145</v>
      </c>
    </row>
    <row r="28" spans="1:4" x14ac:dyDescent="0.35">
      <c r="A28" s="6" t="s">
        <v>78</v>
      </c>
      <c r="B28" s="5">
        <v>45200</v>
      </c>
      <c r="C28" s="5">
        <v>2422</v>
      </c>
      <c r="D28" s="5">
        <v>2586</v>
      </c>
    </row>
    <row r="29" spans="1:4" x14ac:dyDescent="0.35">
      <c r="A29" s="6" t="s">
        <v>48</v>
      </c>
      <c r="B29" s="5">
        <v>25657</v>
      </c>
      <c r="C29" s="5">
        <v>1693</v>
      </c>
      <c r="D29" s="5">
        <v>1761</v>
      </c>
    </row>
    <row r="31" spans="1:4" ht="58" x14ac:dyDescent="0.35">
      <c r="A31" s="7" t="s">
        <v>24</v>
      </c>
    </row>
    <row r="32" spans="1:4" ht="43.5" x14ac:dyDescent="0.35">
      <c r="A32" s="7" t="s">
        <v>25</v>
      </c>
    </row>
    <row r="35" spans="1:2" x14ac:dyDescent="0.35">
      <c r="A35" s="5" t="s">
        <v>26</v>
      </c>
      <c r="B35" s="5" t="s">
        <v>27</v>
      </c>
    </row>
    <row r="37" spans="1:2" x14ac:dyDescent="0.35">
      <c r="A37" s="5" t="s">
        <v>28</v>
      </c>
      <c r="B37" s="5" t="s">
        <v>29</v>
      </c>
    </row>
    <row r="38" spans="1:2" x14ac:dyDescent="0.35">
      <c r="B38" s="5" t="s">
        <v>30</v>
      </c>
    </row>
    <row r="39" spans="1:2" x14ac:dyDescent="0.35">
      <c r="B39" s="5" t="s">
        <v>31</v>
      </c>
    </row>
    <row r="41" spans="1:2" x14ac:dyDescent="0.35">
      <c r="A41" s="5" t="s">
        <v>32</v>
      </c>
    </row>
    <row r="43" spans="1:2" x14ac:dyDescent="0.35">
      <c r="A43" s="5" t="s">
        <v>33</v>
      </c>
      <c r="B43" s="5" t="s">
        <v>34</v>
      </c>
    </row>
    <row r="46" spans="1:2" x14ac:dyDescent="0.35">
      <c r="A46" s="5" t="s">
        <v>35</v>
      </c>
      <c r="B46" s="5" t="s">
        <v>36</v>
      </c>
    </row>
    <row r="53" spans="1:2" x14ac:dyDescent="0.35">
      <c r="A53" s="5" t="s">
        <v>37</v>
      </c>
      <c r="B53" s="5" t="s">
        <v>38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6170-C317-4BDA-BD3C-25932124695F}">
  <dimension ref="A1:G45"/>
  <sheetViews>
    <sheetView topLeftCell="B4" zoomScale="120" zoomScaleNormal="120" workbookViewId="0">
      <selection activeCell="C26" sqref="C26"/>
    </sheetView>
  </sheetViews>
  <sheetFormatPr defaultRowHeight="12.5" x14ac:dyDescent="0.25"/>
  <cols>
    <col min="1" max="1" width="30.54296875" style="11" customWidth="1"/>
    <col min="2" max="6" width="8.1796875" style="11" customWidth="1"/>
    <col min="7" max="7" width="24.81640625" style="11" customWidth="1"/>
    <col min="8" max="16384" width="8.7265625" style="11"/>
  </cols>
  <sheetData>
    <row r="1" spans="1:7" ht="18" x14ac:dyDescent="0.4">
      <c r="G1" s="12">
        <v>2020</v>
      </c>
    </row>
    <row r="2" spans="1:7" ht="13" x14ac:dyDescent="0.3">
      <c r="G2" s="13" t="s">
        <v>385</v>
      </c>
    </row>
    <row r="3" spans="1:7" x14ac:dyDescent="0.25">
      <c r="A3" s="14" t="s">
        <v>386</v>
      </c>
    </row>
    <row r="4" spans="1:7" x14ac:dyDescent="0.25">
      <c r="A4" s="15" t="s">
        <v>387</v>
      </c>
    </row>
    <row r="5" spans="1:7" x14ac:dyDescent="0.25">
      <c r="G5" s="75" t="s">
        <v>388</v>
      </c>
    </row>
    <row r="6" spans="1:7" ht="19.5" customHeight="1" x14ac:dyDescent="0.25">
      <c r="A6" s="17"/>
      <c r="B6" s="18">
        <v>2016</v>
      </c>
      <c r="C6" s="19">
        <v>2017</v>
      </c>
      <c r="D6" s="19">
        <v>2018</v>
      </c>
      <c r="E6" s="19">
        <v>2019</v>
      </c>
      <c r="F6" s="19">
        <v>2020</v>
      </c>
      <c r="G6" s="20"/>
    </row>
    <row r="7" spans="1:7" ht="4.5" customHeight="1" x14ac:dyDescent="0.25">
      <c r="A7" s="21"/>
      <c r="B7" s="22"/>
      <c r="E7" s="21"/>
      <c r="F7" s="23"/>
    </row>
    <row r="8" spans="1:7" x14ac:dyDescent="0.25">
      <c r="A8" s="76" t="s">
        <v>324</v>
      </c>
      <c r="B8" s="25">
        <v>61096</v>
      </c>
      <c r="C8" s="26">
        <v>68826</v>
      </c>
      <c r="D8" s="26">
        <v>73211</v>
      </c>
      <c r="E8" s="26">
        <v>59916</v>
      </c>
      <c r="F8" s="27">
        <v>39123</v>
      </c>
      <c r="G8" s="52" t="s">
        <v>325</v>
      </c>
    </row>
    <row r="9" spans="1:7" x14ac:dyDescent="0.25">
      <c r="A9" s="76" t="s">
        <v>326</v>
      </c>
      <c r="B9" s="25" t="s">
        <v>123</v>
      </c>
      <c r="C9" s="26" t="s">
        <v>123</v>
      </c>
      <c r="D9" s="26">
        <v>2408</v>
      </c>
      <c r="E9" s="26">
        <v>6062</v>
      </c>
      <c r="F9" s="27">
        <v>2883</v>
      </c>
      <c r="G9" s="52" t="s">
        <v>327</v>
      </c>
    </row>
    <row r="10" spans="1:7" ht="6" customHeight="1" x14ac:dyDescent="0.25">
      <c r="A10" s="24"/>
      <c r="B10" s="25"/>
      <c r="C10" s="26"/>
      <c r="D10" s="26"/>
      <c r="E10" s="26"/>
      <c r="F10" s="27"/>
      <c r="G10" s="29"/>
    </row>
    <row r="11" spans="1:7" x14ac:dyDescent="0.25">
      <c r="A11" s="24" t="s">
        <v>328</v>
      </c>
      <c r="B11" s="25" t="s">
        <v>123</v>
      </c>
      <c r="C11" s="26" t="s">
        <v>123</v>
      </c>
      <c r="D11" s="26">
        <v>-26</v>
      </c>
      <c r="E11" s="26">
        <v>-6</v>
      </c>
      <c r="F11" s="27">
        <v>-1</v>
      </c>
      <c r="G11" s="28" t="s">
        <v>329</v>
      </c>
    </row>
    <row r="12" spans="1:7" ht="5.25" customHeight="1" x14ac:dyDescent="0.25">
      <c r="A12" s="24"/>
      <c r="B12" s="25"/>
      <c r="C12" s="26"/>
      <c r="D12" s="26"/>
      <c r="E12" s="26"/>
      <c r="F12" s="27"/>
      <c r="G12" s="29"/>
    </row>
    <row r="13" spans="1:7" x14ac:dyDescent="0.25">
      <c r="A13" s="24" t="s">
        <v>330</v>
      </c>
      <c r="B13" s="25">
        <v>61096</v>
      </c>
      <c r="C13" s="26">
        <v>68826</v>
      </c>
      <c r="D13" s="26">
        <v>70777</v>
      </c>
      <c r="E13" s="26">
        <v>53848</v>
      </c>
      <c r="F13" s="27">
        <v>36239</v>
      </c>
      <c r="G13" s="28" t="s">
        <v>331</v>
      </c>
    </row>
    <row r="14" spans="1:7" ht="4.5" customHeight="1" x14ac:dyDescent="0.25">
      <c r="A14" s="24"/>
      <c r="B14" s="25"/>
      <c r="C14" s="26"/>
      <c r="D14" s="26"/>
      <c r="E14" s="26"/>
      <c r="F14" s="27"/>
      <c r="G14" s="29"/>
    </row>
    <row r="15" spans="1:7" x14ac:dyDescent="0.25">
      <c r="A15" s="24" t="s">
        <v>332</v>
      </c>
      <c r="B15" s="25">
        <v>1756</v>
      </c>
      <c r="C15" s="26">
        <v>1854</v>
      </c>
      <c r="D15" s="26">
        <v>1790</v>
      </c>
      <c r="E15" s="26">
        <v>1665</v>
      </c>
      <c r="F15" s="27">
        <v>1834</v>
      </c>
      <c r="G15" s="28" t="s">
        <v>333</v>
      </c>
    </row>
    <row r="16" spans="1:7" x14ac:dyDescent="0.25">
      <c r="A16" s="24" t="s">
        <v>258</v>
      </c>
      <c r="B16" s="25" t="s">
        <v>123</v>
      </c>
      <c r="C16" s="26" t="s">
        <v>123</v>
      </c>
      <c r="D16" s="26" t="s">
        <v>123</v>
      </c>
      <c r="E16" s="26" t="s">
        <v>123</v>
      </c>
      <c r="F16" s="27" t="s">
        <v>123</v>
      </c>
      <c r="G16" s="29" t="s">
        <v>259</v>
      </c>
    </row>
    <row r="17" spans="1:7" x14ac:dyDescent="0.25">
      <c r="A17" s="24" t="s">
        <v>254</v>
      </c>
      <c r="B17" s="25">
        <v>1756</v>
      </c>
      <c r="C17" s="26">
        <v>1854</v>
      </c>
      <c r="D17" s="26">
        <v>1790</v>
      </c>
      <c r="E17" s="26">
        <v>1665</v>
      </c>
      <c r="F17" s="27">
        <v>1834</v>
      </c>
      <c r="G17" s="29" t="s">
        <v>255</v>
      </c>
    </row>
    <row r="18" spans="1:7" ht="4.5" customHeight="1" x14ac:dyDescent="0.25">
      <c r="A18" s="24"/>
      <c r="B18" s="25"/>
      <c r="C18" s="26"/>
      <c r="D18" s="26"/>
      <c r="E18" s="26"/>
      <c r="F18" s="27"/>
      <c r="G18" s="29"/>
    </row>
    <row r="19" spans="1:7" x14ac:dyDescent="0.25">
      <c r="A19" s="24" t="s">
        <v>268</v>
      </c>
      <c r="B19" s="25">
        <v>117</v>
      </c>
      <c r="C19" s="26">
        <v>109</v>
      </c>
      <c r="D19" s="26">
        <v>72</v>
      </c>
      <c r="E19" s="26">
        <v>49</v>
      </c>
      <c r="F19" s="27">
        <v>51</v>
      </c>
      <c r="G19" s="29" t="s">
        <v>389</v>
      </c>
    </row>
    <row r="20" spans="1:7" ht="4.5" customHeight="1" x14ac:dyDescent="0.25">
      <c r="A20" s="24"/>
      <c r="B20" s="25"/>
      <c r="C20" s="26"/>
      <c r="D20" s="26"/>
      <c r="E20" s="26"/>
      <c r="F20" s="27"/>
      <c r="G20" s="29"/>
    </row>
    <row r="21" spans="1:7" x14ac:dyDescent="0.25">
      <c r="A21" s="24" t="s">
        <v>270</v>
      </c>
      <c r="B21" s="25">
        <v>59223</v>
      </c>
      <c r="C21" s="26">
        <v>66863</v>
      </c>
      <c r="D21" s="26">
        <v>68915</v>
      </c>
      <c r="E21" s="26">
        <v>52134</v>
      </c>
      <c r="F21" s="27">
        <v>34354</v>
      </c>
      <c r="G21" s="29" t="s">
        <v>271</v>
      </c>
    </row>
    <row r="22" spans="1:7" ht="4.5" customHeight="1" x14ac:dyDescent="0.25">
      <c r="A22" s="24"/>
      <c r="B22" s="25"/>
      <c r="C22" s="26"/>
      <c r="D22" s="26"/>
      <c r="E22" s="26"/>
      <c r="F22" s="27"/>
      <c r="G22" s="29"/>
    </row>
    <row r="23" spans="1:7" x14ac:dyDescent="0.25">
      <c r="A23" s="24" t="s">
        <v>272</v>
      </c>
      <c r="B23" s="25">
        <v>59223</v>
      </c>
      <c r="C23" s="26">
        <v>66863</v>
      </c>
      <c r="D23" s="26">
        <v>68915</v>
      </c>
      <c r="E23" s="26">
        <v>52134</v>
      </c>
      <c r="F23" s="27">
        <v>34354</v>
      </c>
      <c r="G23" s="29" t="s">
        <v>273</v>
      </c>
    </row>
    <row r="24" spans="1:7" x14ac:dyDescent="0.25">
      <c r="A24" s="24" t="s">
        <v>274</v>
      </c>
      <c r="B24" s="25">
        <v>55713</v>
      </c>
      <c r="C24" s="26">
        <v>62936</v>
      </c>
      <c r="D24" s="26">
        <v>64851</v>
      </c>
      <c r="E24" s="26">
        <v>47807</v>
      </c>
      <c r="F24" s="27">
        <v>29862</v>
      </c>
      <c r="G24" s="29" t="s">
        <v>275</v>
      </c>
    </row>
    <row r="25" spans="1:7" x14ac:dyDescent="0.25">
      <c r="A25" s="30" t="s">
        <v>342</v>
      </c>
      <c r="B25" s="25" t="s">
        <v>123</v>
      </c>
      <c r="C25" s="26" t="s">
        <v>123</v>
      </c>
      <c r="D25" s="26" t="s">
        <v>123</v>
      </c>
      <c r="E25" s="26" t="s">
        <v>123</v>
      </c>
      <c r="F25" s="27" t="s">
        <v>123</v>
      </c>
      <c r="G25" s="31" t="s">
        <v>277</v>
      </c>
    </row>
    <row r="26" spans="1:7" x14ac:dyDescent="0.25">
      <c r="A26" s="30" t="s">
        <v>345</v>
      </c>
      <c r="B26" s="25" t="s">
        <v>123</v>
      </c>
      <c r="C26" s="26" t="s">
        <v>123</v>
      </c>
      <c r="D26" s="26" t="s">
        <v>123</v>
      </c>
      <c r="E26" s="26">
        <v>112</v>
      </c>
      <c r="F26" s="27">
        <v>112</v>
      </c>
      <c r="G26" s="31" t="s">
        <v>279</v>
      </c>
    </row>
    <row r="27" spans="1:7" x14ac:dyDescent="0.25">
      <c r="A27" s="30" t="s">
        <v>346</v>
      </c>
      <c r="B27" s="25">
        <v>55276</v>
      </c>
      <c r="C27" s="26">
        <v>62593</v>
      </c>
      <c r="D27" s="26">
        <v>63890</v>
      </c>
      <c r="E27" s="26">
        <v>46296</v>
      </c>
      <c r="F27" s="27">
        <v>28345</v>
      </c>
      <c r="G27" s="31" t="s">
        <v>281</v>
      </c>
    </row>
    <row r="28" spans="1:7" x14ac:dyDescent="0.25">
      <c r="A28" s="30" t="s">
        <v>347</v>
      </c>
      <c r="B28" s="25" t="s">
        <v>123</v>
      </c>
      <c r="C28" s="26" t="s">
        <v>123</v>
      </c>
      <c r="D28" s="26" t="s">
        <v>123</v>
      </c>
      <c r="E28" s="26" t="s">
        <v>123</v>
      </c>
      <c r="F28" s="27" t="s">
        <v>123</v>
      </c>
      <c r="G28" s="31" t="s">
        <v>283</v>
      </c>
    </row>
    <row r="29" spans="1:7" x14ac:dyDescent="0.25">
      <c r="A29" s="30" t="s">
        <v>349</v>
      </c>
      <c r="B29" s="25" t="s">
        <v>123</v>
      </c>
      <c r="C29" s="26" t="s">
        <v>123</v>
      </c>
      <c r="D29" s="26" t="s">
        <v>123</v>
      </c>
      <c r="E29" s="26" t="s">
        <v>123</v>
      </c>
      <c r="F29" s="27" t="s">
        <v>123</v>
      </c>
      <c r="G29" s="31" t="s">
        <v>285</v>
      </c>
    </row>
    <row r="30" spans="1:7" x14ac:dyDescent="0.25">
      <c r="A30" s="30" t="s">
        <v>350</v>
      </c>
      <c r="B30" s="25" t="s">
        <v>123</v>
      </c>
      <c r="C30" s="26" t="s">
        <v>123</v>
      </c>
      <c r="D30" s="26" t="s">
        <v>123</v>
      </c>
      <c r="E30" s="26" t="s">
        <v>123</v>
      </c>
      <c r="F30" s="27" t="s">
        <v>123</v>
      </c>
      <c r="G30" s="31" t="s">
        <v>287</v>
      </c>
    </row>
    <row r="31" spans="1:7" x14ac:dyDescent="0.25">
      <c r="A31" s="30" t="s">
        <v>351</v>
      </c>
      <c r="B31" s="25" t="s">
        <v>123</v>
      </c>
      <c r="C31" s="26">
        <v>33</v>
      </c>
      <c r="D31" s="26" t="s">
        <v>123</v>
      </c>
      <c r="E31" s="26">
        <v>152</v>
      </c>
      <c r="F31" s="27">
        <v>156</v>
      </c>
      <c r="G31" s="31" t="s">
        <v>289</v>
      </c>
    </row>
    <row r="32" spans="1:7" x14ac:dyDescent="0.25">
      <c r="A32" s="30" t="s">
        <v>352</v>
      </c>
      <c r="B32" s="25">
        <v>166</v>
      </c>
      <c r="C32" s="26">
        <v>137</v>
      </c>
      <c r="D32" s="26">
        <v>914</v>
      </c>
      <c r="E32" s="26">
        <v>1202</v>
      </c>
      <c r="F32" s="27">
        <v>1202</v>
      </c>
      <c r="G32" s="31" t="s">
        <v>291</v>
      </c>
    </row>
    <row r="33" spans="1:7" x14ac:dyDescent="0.25">
      <c r="A33" s="30" t="s">
        <v>353</v>
      </c>
      <c r="B33" s="25">
        <v>242</v>
      </c>
      <c r="C33" s="26">
        <v>137</v>
      </c>
      <c r="D33" s="26" t="s">
        <v>123</v>
      </c>
      <c r="E33" s="26" t="s">
        <v>123</v>
      </c>
      <c r="F33" s="27" t="s">
        <v>123</v>
      </c>
      <c r="G33" s="31" t="s">
        <v>293</v>
      </c>
    </row>
    <row r="34" spans="1:7" x14ac:dyDescent="0.25">
      <c r="A34" s="30" t="s">
        <v>354</v>
      </c>
      <c r="B34" s="25" t="s">
        <v>123</v>
      </c>
      <c r="C34" s="26" t="s">
        <v>123</v>
      </c>
      <c r="D34" s="26" t="s">
        <v>123</v>
      </c>
      <c r="E34" s="26" t="s">
        <v>123</v>
      </c>
      <c r="F34" s="27" t="s">
        <v>123</v>
      </c>
      <c r="G34" s="31" t="s">
        <v>295</v>
      </c>
    </row>
    <row r="35" spans="1:7" x14ac:dyDescent="0.25">
      <c r="A35" s="30" t="s">
        <v>355</v>
      </c>
      <c r="B35" s="25" t="s">
        <v>123</v>
      </c>
      <c r="C35" s="26" t="s">
        <v>123</v>
      </c>
      <c r="D35" s="26" t="s">
        <v>123</v>
      </c>
      <c r="E35" s="26" t="s">
        <v>123</v>
      </c>
      <c r="F35" s="27" t="s">
        <v>123</v>
      </c>
      <c r="G35" s="31" t="s">
        <v>297</v>
      </c>
    </row>
    <row r="36" spans="1:7" x14ac:dyDescent="0.25">
      <c r="A36" s="30" t="s">
        <v>356</v>
      </c>
      <c r="B36" s="25">
        <v>29</v>
      </c>
      <c r="C36" s="26">
        <v>36</v>
      </c>
      <c r="D36" s="26">
        <v>47</v>
      </c>
      <c r="E36" s="26">
        <v>45</v>
      </c>
      <c r="F36" s="27">
        <v>47</v>
      </c>
      <c r="G36" s="31" t="s">
        <v>299</v>
      </c>
    </row>
    <row r="37" spans="1:7" x14ac:dyDescent="0.25">
      <c r="A37" s="24" t="s">
        <v>300</v>
      </c>
      <c r="B37" s="25" t="s">
        <v>123</v>
      </c>
      <c r="C37" s="26" t="s">
        <v>123</v>
      </c>
      <c r="D37" s="26" t="s">
        <v>123</v>
      </c>
      <c r="E37" s="26" t="s">
        <v>123</v>
      </c>
      <c r="F37" s="27" t="s">
        <v>123</v>
      </c>
      <c r="G37" s="32" t="s">
        <v>301</v>
      </c>
    </row>
    <row r="38" spans="1:7" x14ac:dyDescent="0.25">
      <c r="A38" s="24" t="s">
        <v>302</v>
      </c>
      <c r="B38" s="25" t="s">
        <v>123</v>
      </c>
      <c r="C38" s="26" t="s">
        <v>123</v>
      </c>
      <c r="D38" s="26" t="s">
        <v>123</v>
      </c>
      <c r="E38" s="26">
        <v>212</v>
      </c>
      <c r="F38" s="27">
        <v>145</v>
      </c>
      <c r="G38" s="32" t="s">
        <v>303</v>
      </c>
    </row>
    <row r="39" spans="1:7" x14ac:dyDescent="0.25">
      <c r="A39" s="24" t="s">
        <v>304</v>
      </c>
      <c r="B39" s="25">
        <v>2239</v>
      </c>
      <c r="C39" s="26">
        <v>2495</v>
      </c>
      <c r="D39" s="26">
        <v>2367</v>
      </c>
      <c r="E39" s="26">
        <v>2422</v>
      </c>
      <c r="F39" s="27">
        <v>2586</v>
      </c>
      <c r="G39" s="32" t="s">
        <v>305</v>
      </c>
    </row>
    <row r="40" spans="1:7" x14ac:dyDescent="0.25">
      <c r="A40" s="24" t="s">
        <v>306</v>
      </c>
      <c r="B40" s="25" t="s">
        <v>123</v>
      </c>
      <c r="C40" s="26" t="s">
        <v>123</v>
      </c>
      <c r="D40" s="26" t="s">
        <v>123</v>
      </c>
      <c r="E40" s="26" t="s">
        <v>123</v>
      </c>
      <c r="F40" s="27" t="s">
        <v>123</v>
      </c>
      <c r="G40" s="32" t="s">
        <v>307</v>
      </c>
    </row>
    <row r="41" spans="1:7" x14ac:dyDescent="0.25">
      <c r="A41" s="24" t="s">
        <v>308</v>
      </c>
      <c r="B41" s="25">
        <v>1271</v>
      </c>
      <c r="C41" s="26">
        <v>1432</v>
      </c>
      <c r="D41" s="26">
        <v>1697</v>
      </c>
      <c r="E41" s="26">
        <v>1693</v>
      </c>
      <c r="F41" s="27">
        <v>1761</v>
      </c>
      <c r="G41" s="32" t="s">
        <v>299</v>
      </c>
    </row>
    <row r="43" spans="1:7" x14ac:dyDescent="0.25">
      <c r="A43" s="37" t="s">
        <v>390</v>
      </c>
    </row>
    <row r="44" spans="1:7" x14ac:dyDescent="0.25">
      <c r="A44" s="38" t="s">
        <v>318</v>
      </c>
    </row>
    <row r="45" spans="1:7" x14ac:dyDescent="0.25">
      <c r="A45" s="38" t="s">
        <v>391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Bilans el. FBiH 2019</vt:lpstr>
      <vt:lpstr>Bilans el. energije RS 2020</vt:lpstr>
      <vt:lpstr>Bilans topl.en 2019 FBIH</vt:lpstr>
      <vt:lpstr>Bilans topl en, RS 2020</vt:lpstr>
      <vt:lpstr>Potrošnja goriva FBIH</vt:lpstr>
      <vt:lpstr>Ugalj FBiH 2019</vt:lpstr>
      <vt:lpstr>Bilans uglja RS 2020</vt:lpstr>
      <vt:lpstr>Prirodni gas FBIH 2019</vt:lpstr>
      <vt:lpstr>Bilans gasa RS 2020</vt:lpstr>
      <vt:lpstr>Bilans biogasa 2020 RS</vt:lpstr>
      <vt:lpstr>Naftni derivati 2019 FBIH</vt:lpstr>
      <vt:lpstr>data</vt:lpstr>
      <vt:lpstr>data (2)</vt:lpstr>
      <vt:lpstr>'Bilans biogasa 2020 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Ehlimana</cp:lastModifiedBy>
  <dcterms:created xsi:type="dcterms:W3CDTF">2021-11-27T10:06:47Z</dcterms:created>
  <dcterms:modified xsi:type="dcterms:W3CDTF">2022-03-12T19:38:50Z</dcterms:modified>
</cp:coreProperties>
</file>