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<sst xmlns="http://schemas.openxmlformats.org/spreadsheetml/2006/main" count="20" uniqueCount="20">
  <si>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Date Time</t>
  </si>
  <si>
    <t>ΔTime (hrs.)</t>
  </si>
  <si>
    <t>FBG 1 Wavelength (nm.)</t>
  </si>
  <si>
    <t>FBG 1 Power (dBm.)</t>
  </si>
  <si>
    <t>FBG 2 Wavelength (nm.)</t>
  </si>
  <si>
    <t>FBG 2 Power (dBm.)</t>
  </si>
  <si>
    <t>FBG 3 Wavelength (nm.)</t>
  </si>
  <si>
    <t>FBG 3 Power (dBm.)</t>
  </si>
  <si>
    <t>FBG 4 Wavelength (nm.)</t>
  </si>
  <si>
    <t>FBG 4 Power (dBm.)</t>
  </si>
  <si>
    <t>Mean Temp (K)</t>
  </si>
  <si>
    <t>FBG 1 Δλ, from start (nm.)</t>
  </si>
  <si>
    <t>FBG 2 Δλ, from start (nm.)</t>
  </si>
  <si>
    <t>FBG 3 Δλ, from start (nm.)</t>
  </si>
  <si>
    <t>FBG 4 Δλ, from start (nm.)</t>
  </si>
  <si>
    <t>ΔT, from start (K)</t>
  </si>
  <si>
    <t>Mean raw Δλ, from start (pm.)</t>
  </si>
  <si>
    <t>Tue, 10 Oct 2017 15:51:08</t>
  </si>
  <si>
    <t>Tue, 10 Oct 2017 15:51:48</t>
  </si>
  <si>
    <t>Tue, 10 Oct 2017 15:52:27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</si>
</sst>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684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workbookViewId="0"/>
  </sheetViews>
  <sheetFormatPr defaultRowHeight="15"/>
  <cols>
    <col min="1" max="18" width="25.7109375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9" t="s">
        <v>16</v>
      </c>
    </row>
    <row r="2" spans="1:17">
      <c r="A2" t="s">
        <v>17</v>
      </c>
      <c r="B2">
        <f>VALUE(0.0)</f>
        <v>0</v>
      </c>
      <c r="C2" s="10">
        <f>VALUE(1551.11312)</f>
        <v>0</v>
      </c>
      <c r="D2" s="10">
        <f>VALUE(-10.398)</f>
        <v>0</v>
      </c>
      <c r="E2" s="11">
        <f>VALUE(1545.08048)</f>
        <v>0</v>
      </c>
      <c r="F2" s="11">
        <f>VALUE(-10.72)</f>
        <v>0</v>
      </c>
      <c r="G2" s="12">
        <f>VALUE(1547.97818)</f>
        <v>0</v>
      </c>
      <c r="H2" s="12">
        <f>VALUE(-10.59)</f>
        <v>0</v>
      </c>
      <c r="I2" s="13">
        <f>VALUE(1553.6760000000002)</f>
        <v>0</v>
      </c>
      <c r="J2" s="13">
        <f>VALUE(-11.334000000000001)</f>
        <v>0</v>
      </c>
      <c r="K2" s="14">
        <f>VALUE(306.15)</f>
        <v>0</v>
      </c>
      <c r="L2" s="14">
        <f>VALUE(0.0)</f>
        <v>0</v>
      </c>
      <c r="M2" s="15">
        <f>VALUE(0.0)</f>
        <v>0</v>
      </c>
      <c r="N2" s="15">
        <f>VALUE(0.0)</f>
        <v>0</v>
      </c>
      <c r="O2" s="16">
        <f>VALUE(0.0)</f>
        <v>0</v>
      </c>
      <c r="P2" s="16">
        <f>VALUE(0.0)</f>
        <v>0</v>
      </c>
      <c r="Q2" s="17">
        <f>VALUE(0.0)</f>
        <v>0</v>
      </c>
    </row>
    <row r="3" spans="1:17">
      <c r="A3" t="s">
        <v>18</v>
      </c>
      <c r="B3">
        <f>VALUE(0.01111)</f>
        <v>0</v>
      </c>
      <c r="C3" s="10">
        <f>VALUE(1551.11266)</f>
        <v>0</v>
      </c>
      <c r="D3" s="10">
        <f>VALUE(-10.43)</f>
        <v>0</v>
      </c>
      <c r="E3" s="11">
        <f>VALUE(1545.07968)</f>
        <v>0</v>
      </c>
      <c r="F3" s="11">
        <f>VALUE(-10.788)</f>
        <v>0</v>
      </c>
      <c r="G3" s="12">
        <f>VALUE(1547.9787)</f>
        <v>0</v>
      </c>
      <c r="H3" s="12">
        <f>VALUE(-10.62)</f>
        <v>0</v>
      </c>
      <c r="I3" s="13">
        <f>VALUE(1553.6754)</f>
        <v>0</v>
      </c>
      <c r="J3" s="13">
        <f>VALUE(-11.368)</f>
        <v>0</v>
      </c>
      <c r="K3" s="14">
        <f>VALUE(306.15)</f>
        <v>0</v>
      </c>
      <c r="L3" s="14">
        <f>VALUE(-0.00045999999997548)</f>
        <v>0</v>
      </c>
      <c r="M3" s="15">
        <f>VALUE(-0.0008000000000265572)</f>
        <v>0</v>
      </c>
      <c r="N3" s="15">
        <f>VALUE(0.0005199999998239946)</f>
        <v>0</v>
      </c>
      <c r="O3" s="16">
        <f>VALUE(-0.0005999999998493877)</f>
        <v>0</v>
      </c>
      <c r="P3" s="16">
        <f>VALUE(0.0)</f>
        <v>0</v>
      </c>
      <c r="Q3" s="17">
        <f>VALUE(-0.3350000000068576)</f>
        <v>0</v>
      </c>
    </row>
    <row r="4" spans="1:17">
      <c r="A4" t="s">
        <v>19</v>
      </c>
      <c r="B4">
        <f>VALUE(0.02194)</f>
        <v>0</v>
      </c>
      <c r="C4" s="10">
        <f>VALUE(1551.1132400000001)</f>
        <v>0</v>
      </c>
      <c r="D4" s="10">
        <f>VALUE(-10.402000000000001)</f>
        <v>0</v>
      </c>
      <c r="E4" s="11">
        <f>VALUE(1545.0804)</f>
        <v>0</v>
      </c>
      <c r="F4" s="11">
        <f>VALUE(-10.75)</f>
        <v>0</v>
      </c>
      <c r="G4" s="12">
        <f>VALUE(1547.9793)</f>
        <v>0</v>
      </c>
      <c r="H4" s="12">
        <f>VALUE(-10.595999999999998)</f>
        <v>0</v>
      </c>
      <c r="I4" s="13">
        <f>VALUE(1553.67482)</f>
        <v>0</v>
      </c>
      <c r="J4" s="13">
        <f>VALUE(-11.292)</f>
        <v>0</v>
      </c>
      <c r="K4" s="14">
        <f>VALUE(306.15)</f>
        <v>0</v>
      </c>
      <c r="L4" s="14">
        <f>VALUE(0.0001199999999244028)</f>
        <v>0</v>
      </c>
      <c r="M4" s="15">
        <f>VALUE(-8.000000002539309e-05)</f>
        <v>0</v>
      </c>
      <c r="N4" s="15">
        <f>VALUE(0.001119999999900756)</f>
        <v>0</v>
      </c>
      <c r="O4" s="16">
        <f>VALUE(-0.0011799999999766442)</f>
        <v>0</v>
      </c>
      <c r="P4" s="16">
        <f>VALUE(0.0)</f>
        <v>0</v>
      </c>
      <c r="Q4" s="17">
        <f>VALUE(-0.005000000044219632)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2017-10-10T19:52:34Z</dcterms:created>
  <dcterms:modified xsi:type="dcterms:W3CDTF">2017-10-10T19:52:34Z</dcterms:modified>
</cp:coreProperties>
</file>