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<sst xmlns="http://schemas.openxmlformats.org/spreadsheetml/2006/main" count="28" uniqueCount="28">
  <si>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Date Time</t>
  </si>
  <si>
    <t>ΔTime (hrs.)</t>
  </si>
  <si>
    <t>FBG 1 Wavelength (nm.)</t>
  </si>
  <si>
    <t>FBG 1 Power (dBm.)</t>
  </si>
  <si>
    <t>FBG 2 Wavelength (nm.)</t>
  </si>
  <si>
    <t>FBG 2 Power (dBm.)</t>
  </si>
  <si>
    <t>FBG 3 Wavelength (nm.)</t>
  </si>
  <si>
    <t>FBG 3 Power (dBm.)</t>
  </si>
  <si>
    <t>FBG 4 Wavelength (nm.)</t>
  </si>
  <si>
    <t>FBG 4 Power (dBm.)</t>
  </si>
  <si>
    <t>FBG 5 Wavelength (nm.)</t>
  </si>
  <si>
    <t>FBG 5 Power (dBm.)</t>
  </si>
  <si>
    <t>FBG 6 Wavelength (nm.)</t>
  </si>
  <si>
    <t>FBG 6 Power (dBm.)</t>
  </si>
  <si>
    <t>FBG 7 Wavelength (nm.)</t>
  </si>
  <si>
    <t>FBG 7 Power (dBm.)</t>
  </si>
  <si>
    <t>Mean Temp (K)</t>
  </si>
  <si>
    <t>FBG 1 Δλ, from start (nm.)</t>
  </si>
  <si>
    <t>FBG 2 Δλ, from start (nm.)</t>
  </si>
  <si>
    <t>FBG 3 Δλ, from start (nm.)</t>
  </si>
  <si>
    <t>FBG 4 Δλ, from start (nm.)</t>
  </si>
  <si>
    <t>FBG 5 Δλ, from start (nm.)</t>
  </si>
  <si>
    <t>FBG 6 Δλ, from start (nm.)</t>
  </si>
  <si>
    <t>FBG 7 Δλ, from start (nm.)</t>
  </si>
  <si>
    <t>ΔT, from start (K)</t>
  </si>
  <si>
    <t>Mean raw Δλ, from start (pm.)</t>
  </si>
  <si>
    <t>Sat, 30 Sep 2017 17:06:34</t>
  </si>
  <si>
    <t>Sat, 30 Sep 2017 17:07:04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</si>
</sst>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Sheet1!$Z$2:$Z$15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34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cols>
    <col min="1" max="27" width="25.7109375" customWidth="1"/>
  </cols>
  <sheetData>
    <row r="1" spans="1:26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9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9" t="s">
        <v>24</v>
      </c>
      <c r="Z1" s="1" t="s">
        <v>25</v>
      </c>
    </row>
    <row r="2" spans="1:26">
      <c r="A2" t="s">
        <v>26</v>
      </c>
      <c r="B2">
        <f>VALUE(0.0)</f>
        <v>0</v>
      </c>
      <c r="C2" s="10">
        <f>VALUE(1552.35044)</f>
        <v>0</v>
      </c>
      <c r="D2" s="10">
        <f>VALUE(-11.597999999999999)</f>
        <v>0</v>
      </c>
      <c r="E2" s="11">
        <f>VALUE(1553.11798)</f>
        <v>0</v>
      </c>
      <c r="F2" s="11">
        <f>VALUE(-18.308)</f>
        <v>0</v>
      </c>
      <c r="G2" s="12">
        <f>VALUE(1556.14024)</f>
        <v>0</v>
      </c>
      <c r="H2" s="12">
        <f>VALUE(-15.128)</f>
        <v>0</v>
      </c>
      <c r="I2" s="13">
        <f>VALUE(1547.0113)</f>
        <v>0</v>
      </c>
      <c r="J2" s="13">
        <f>VALUE(-10.788)</f>
        <v>0</v>
      </c>
      <c r="K2" s="14">
        <f>VALUE(1549.9125199999999)</f>
        <v>0</v>
      </c>
      <c r="L2" s="14">
        <f>VALUE(-11.332)</f>
        <v>0</v>
      </c>
      <c r="M2" s="15">
        <f>VALUE(1555.7974)</f>
        <v>0</v>
      </c>
      <c r="N2" s="15">
        <f>VALUE(-11.767999999999999)</f>
        <v>0</v>
      </c>
      <c r="O2" s="16">
        <f>VALUE(1548.5846800000002)</f>
        <v>0</v>
      </c>
      <c r="P2" s="16">
        <f>VALUE(-20.938000000000002)</f>
        <v>0</v>
      </c>
      <c r="Q2" s="17">
        <f>VALUE(450.229)</f>
        <v>0</v>
      </c>
      <c r="R2">
        <f>VALUE(0.0)</f>
        <v>0</v>
      </c>
      <c r="S2">
        <f>VALUE(0.0)</f>
        <v>0</v>
      </c>
      <c r="T2">
        <f>VALUE(0.0)</f>
        <v>0</v>
      </c>
      <c r="U2">
        <f>VALUE(0.0)</f>
        <v>0</v>
      </c>
      <c r="V2">
        <f>VALUE(0.0)</f>
        <v>0</v>
      </c>
      <c r="W2">
        <f>VALUE(0.0)</f>
        <v>0</v>
      </c>
      <c r="X2">
        <f>VALUE(0.0)</f>
        <v>0</v>
      </c>
      <c r="Y2" s="17">
        <f>VALUE(0.0)</f>
        <v>0</v>
      </c>
      <c r="Z2">
        <f>VALUE(0.0)</f>
        <v>0</v>
      </c>
    </row>
    <row r="3" spans="1:26">
      <c r="A3" t="s">
        <v>27</v>
      </c>
      <c r="B3">
        <f>VALUE(0.00829)</f>
        <v>0</v>
      </c>
      <c r="C3" s="10">
        <f>VALUE(1552.41234)</f>
        <v>0</v>
      </c>
      <c r="D3" s="10">
        <f>VALUE(-11.645999999999999)</f>
        <v>0</v>
      </c>
      <c r="E3" s="11">
        <f>VALUE(1553.18174)</f>
        <v>0</v>
      </c>
      <c r="F3" s="11">
        <f>VALUE(-18.298)</f>
        <v>0</v>
      </c>
      <c r="G3" s="12">
        <f>VALUE(1556.20056)</f>
        <v>0</v>
      </c>
      <c r="H3" s="12">
        <f>VALUE(-15.092)</f>
        <v>0</v>
      </c>
      <c r="I3" s="13">
        <f>VALUE(1547.0747800000001)</f>
        <v>0</v>
      </c>
      <c r="J3" s="13">
        <f>VALUE(-10.788)</f>
        <v>0</v>
      </c>
      <c r="K3" s="14">
        <f>VALUE(1549.97612)</f>
        <v>0</v>
      </c>
      <c r="L3" s="14">
        <f>VALUE(-11.31)</f>
        <v>0</v>
      </c>
      <c r="M3" s="15">
        <f>VALUE(1555.85926)</f>
        <v>0</v>
      </c>
      <c r="N3" s="15">
        <f>VALUE(-11.634)</f>
        <v>0</v>
      </c>
      <c r="O3" s="16">
        <f>VALUE(1548.5847800000001)</f>
        <v>0</v>
      </c>
      <c r="P3" s="16">
        <f>VALUE(-20.898000000000003)</f>
        <v>0</v>
      </c>
      <c r="Q3" s="17">
        <f>VALUE(455.50249999999994)</f>
        <v>0</v>
      </c>
      <c r="R3">
        <f>VALUE(0.06190000000015061)</f>
        <v>0</v>
      </c>
      <c r="S3">
        <f>VALUE(0.06376000000000204)</f>
        <v>0</v>
      </c>
      <c r="T3">
        <f>VALUE(0.060320000000047)</f>
        <v>0</v>
      </c>
      <c r="U3">
        <f>VALUE(0.06348000000002685)</f>
        <v>0</v>
      </c>
      <c r="V3">
        <f>VALUE(0.06359999999995125)</f>
        <v>0</v>
      </c>
      <c r="W3">
        <f>VALUE(0.06186000000002423)</f>
        <v>0</v>
      </c>
      <c r="X3">
        <f>VALUE(9.999999997489795e-05)</f>
        <v>0</v>
      </c>
      <c r="Y3" s="17">
        <f>VALUE(5.273499999999956)</f>
        <v>0</v>
      </c>
      <c r="Z3">
        <f>VALUE(53.57428571431098)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2017-09-30T21:13:22Z</dcterms:created>
  <dcterms:modified xsi:type="dcterms:W3CDTF">2017-09-30T21:13:22Z</dcterms:modified>
</cp:coreProperties>
</file>