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25.xml" ContentType="application/vnd.openxmlformats-officedocument.drawing+xml"/>
  <Override PartName="/xl/drawings/drawing2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7.xml" ContentType="application/vnd.openxmlformats-officedocument.drawing+xml"/>
  <Override PartName="/xl/charts/chart4.xml" ContentType="application/vnd.openxmlformats-officedocument.drawingml.chart+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filterPrivacy="1" codeName="ThisWorkbook"/>
  <bookViews>
    <workbookView xWindow="37530" yWindow="450" windowWidth="33600" windowHeight="19680" tabRatio="784" xr2:uid="{00000000-000D-0000-FFFF-FFFF00000000}"/>
  </bookViews>
  <sheets>
    <sheet name="Clusterkaart" sheetId="18" r:id="rId1"/>
    <sheet name="Versie informatie" sheetId="30" r:id="rId2"/>
    <sheet name="NPRE01" sheetId="59" r:id="rId3"/>
    <sheet name="NPRE02" sheetId="60" r:id="rId4"/>
    <sheet name="NPRE03" sheetId="62" r:id="rId5"/>
    <sheet name="NPRE04" sheetId="63" r:id="rId6"/>
    <sheet name="NPRE05" sheetId="64" r:id="rId7"/>
    <sheet name="NPRE06" sheetId="65" r:id="rId8"/>
    <sheet name="NPRE07" sheetId="66" r:id="rId9"/>
    <sheet name="NPRE08" sheetId="67" r:id="rId10"/>
    <sheet name="NPRE09" sheetId="68" r:id="rId11"/>
    <sheet name="NPRE10" sheetId="70" r:id="rId12"/>
    <sheet name="NPRE11" sheetId="71" r:id="rId13"/>
    <sheet name="NPRE12" sheetId="72" r:id="rId14"/>
    <sheet name="NPRE13" sheetId="73" r:id="rId15"/>
    <sheet name="PRE102" sheetId="75" r:id="rId16"/>
    <sheet name="PRE103" sheetId="76" r:id="rId17"/>
    <sheet name="PRE104" sheetId="77" r:id="rId18"/>
    <sheet name="PRE105" sheetId="78" r:id="rId19"/>
    <sheet name="PRE106" sheetId="79" r:id="rId20"/>
    <sheet name="PRE107" sheetId="80" r:id="rId21"/>
    <sheet name="PRE109" sheetId="81" r:id="rId22"/>
    <sheet name="PRE110" sheetId="82" r:id="rId23"/>
    <sheet name="Test status" sheetId="1" state="hidden" r:id="rId24"/>
    <sheet name="Samenvatting testresultaat" sheetId="15" state="hidden" r:id="rId25"/>
    <sheet name="Kwaliteit na run" sheetId="10" state="hidden" r:id="rId26"/>
    <sheet name="Kwaliteitsontwikkeling" sheetId="11" state="hidden" r:id="rId27"/>
    <sheet name="Draaitabel - Test status" sheetId="61" state="hidden" r:id="rId28"/>
    <sheet name="PRE111" sheetId="84" r:id="rId29"/>
    <sheet name="PRE112" sheetId="85" r:id="rId30"/>
    <sheet name="PRE113" sheetId="86" r:id="rId31"/>
    <sheet name="PRE114" sheetId="87" r:id="rId32"/>
    <sheet name="PRE115" sheetId="88" r:id="rId33"/>
    <sheet name="Testanalyse" sheetId="83" r:id="rId34"/>
  </sheets>
  <definedNames>
    <definedName name="_xlnm._FilterDatabase" localSheetId="23" hidden="1">'Test status'!$A$11:$AQ$11</definedName>
    <definedName name="Print_Area" localSheetId="25">'Kwaliteit na run'!$A$1:$R$45</definedName>
    <definedName name="Print_Area" localSheetId="26">Kwaliteitsontwikkeling!$A$1:$S$28</definedName>
    <definedName name="Print_Area" localSheetId="24">'Samenvatting testresultaat'!$A$1:$AI$65</definedName>
    <definedName name="Print_Area" localSheetId="1">'Versie informatie'!$A$1:$D$48</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6" i="66" l="1"/>
  <c r="B7" i="66"/>
  <c r="B10" i="66"/>
  <c r="B1" i="66"/>
  <c r="B3" i="18"/>
  <c r="B2" i="66"/>
  <c r="B4" i="18"/>
  <c r="B3" i="66"/>
  <c r="B4" i="66"/>
  <c r="B5" i="66"/>
  <c r="B14" i="66"/>
  <c r="B28" i="66"/>
  <c r="B32" i="66"/>
  <c r="B46" i="66"/>
  <c r="B50" i="66"/>
  <c r="B64" i="66"/>
  <c r="B68" i="66"/>
  <c r="B82" i="66"/>
  <c r="B86" i="66"/>
  <c r="B100" i="66"/>
  <c r="B104" i="66"/>
  <c r="B118" i="66"/>
  <c r="B122" i="66"/>
  <c r="B136" i="66"/>
  <c r="B140" i="66"/>
  <c r="B154" i="66"/>
  <c r="B158" i="66"/>
  <c r="B172" i="66"/>
  <c r="B176" i="66"/>
  <c r="B190" i="66"/>
  <c r="B194" i="66"/>
  <c r="B208" i="66"/>
  <c r="B212" i="66"/>
  <c r="B226" i="66"/>
  <c r="B230" i="66"/>
  <c r="B244" i="66"/>
  <c r="B248" i="66"/>
  <c r="B262" i="66"/>
  <c r="B266" i="66"/>
  <c r="B280" i="66"/>
  <c r="B284" i="66"/>
  <c r="B298" i="66"/>
  <c r="B302" i="66"/>
  <c r="B316" i="66"/>
  <c r="B320" i="66"/>
  <c r="B334" i="66"/>
  <c r="B338" i="66"/>
  <c r="B352" i="66"/>
  <c r="B356" i="66"/>
  <c r="B370" i="66"/>
  <c r="B374" i="66"/>
  <c r="B388" i="66"/>
  <c r="B392" i="66"/>
  <c r="B406" i="66"/>
  <c r="B410" i="66"/>
  <c r="B424" i="66"/>
  <c r="B428" i="66"/>
  <c r="B442" i="66"/>
  <c r="B446" i="66"/>
  <c r="B460" i="66"/>
  <c r="B464" i="66"/>
  <c r="B478" i="66"/>
  <c r="B482" i="66"/>
  <c r="B496" i="66"/>
  <c r="B500" i="66"/>
  <c r="B514" i="66"/>
  <c r="B518" i="66"/>
  <c r="B532" i="66"/>
  <c r="B536" i="66"/>
  <c r="B550" i="66"/>
  <c r="B554" i="66"/>
  <c r="B568" i="66"/>
  <c r="B572" i="66"/>
  <c r="B586" i="66"/>
  <c r="B590" i="66"/>
  <c r="B604" i="66"/>
  <c r="B608" i="66"/>
  <c r="B6" i="73"/>
  <c r="B7" i="73"/>
  <c r="B10" i="73"/>
  <c r="B1" i="73"/>
  <c r="B2" i="73"/>
  <c r="B3" i="73"/>
  <c r="B4" i="73"/>
  <c r="B5" i="73"/>
  <c r="B14" i="73"/>
  <c r="B28" i="73"/>
  <c r="B32" i="73"/>
  <c r="B46" i="73"/>
  <c r="B50" i="73"/>
  <c r="B64" i="73"/>
  <c r="B68" i="73"/>
  <c r="B82" i="73"/>
  <c r="B86" i="73"/>
  <c r="B100" i="73"/>
  <c r="B104" i="73"/>
  <c r="B118" i="73"/>
  <c r="B122" i="73"/>
  <c r="B136" i="73"/>
  <c r="B140" i="73"/>
  <c r="B154" i="73"/>
  <c r="B158" i="73"/>
  <c r="B172" i="73"/>
  <c r="B176" i="73"/>
  <c r="B190" i="73"/>
  <c r="B194" i="73"/>
  <c r="B208" i="73"/>
  <c r="B212" i="73"/>
  <c r="B226" i="73"/>
  <c r="B230" i="73"/>
  <c r="B244" i="73"/>
  <c r="B248" i="73"/>
  <c r="B262" i="73"/>
  <c r="B266" i="73"/>
  <c r="B280" i="73"/>
  <c r="B284" i="73"/>
  <c r="B298" i="73"/>
  <c r="B312" i="73"/>
  <c r="B316" i="73"/>
  <c r="B330" i="73"/>
  <c r="B334" i="73"/>
  <c r="B348" i="73"/>
  <c r="B352" i="73"/>
  <c r="B366" i="73"/>
  <c r="B370" i="73"/>
  <c r="B385" i="73"/>
  <c r="B400" i="73"/>
  <c r="B404" i="73"/>
  <c r="B419" i="73"/>
  <c r="B434" i="73"/>
  <c r="B449" i="73"/>
  <c r="B453" i="73"/>
  <c r="B468" i="73"/>
  <c r="B472" i="73"/>
  <c r="B487" i="73"/>
  <c r="B491" i="73"/>
  <c r="B504" i="73"/>
  <c r="B508" i="73"/>
  <c r="B6" i="67"/>
  <c r="B7" i="67"/>
  <c r="B10" i="67"/>
  <c r="B1" i="67"/>
  <c r="B2" i="67"/>
  <c r="B3" i="67"/>
  <c r="B4" i="67"/>
  <c r="B5" i="67"/>
  <c r="B14" i="67"/>
  <c r="B28" i="67"/>
  <c r="B32" i="67"/>
  <c r="B46" i="67"/>
  <c r="B50" i="67"/>
  <c r="B64" i="67"/>
  <c r="B68" i="67"/>
  <c r="B82" i="67"/>
  <c r="B86" i="67"/>
  <c r="B100" i="67"/>
  <c r="B104" i="67"/>
  <c r="B118" i="67"/>
  <c r="B122" i="67"/>
  <c r="B136" i="67"/>
  <c r="B140" i="67"/>
  <c r="B154" i="67"/>
  <c r="B158" i="67"/>
  <c r="B172" i="67"/>
  <c r="B176" i="67"/>
  <c r="B190" i="67"/>
  <c r="B194" i="67"/>
  <c r="B208" i="67"/>
  <c r="B212" i="67"/>
  <c r="B226" i="67"/>
  <c r="B230" i="67"/>
  <c r="B244" i="67"/>
  <c r="B248" i="67"/>
  <c r="B262" i="67"/>
  <c r="B266" i="67"/>
  <c r="B280" i="67"/>
  <c r="B284" i="67"/>
  <c r="B298" i="67"/>
  <c r="B302" i="67"/>
  <c r="B316" i="67"/>
  <c r="B320" i="67"/>
  <c r="B334" i="67"/>
  <c r="B338" i="67"/>
  <c r="B352" i="67"/>
  <c r="B356" i="67"/>
  <c r="B370" i="67"/>
  <c r="B374" i="67"/>
  <c r="B388" i="67"/>
  <c r="B392" i="67"/>
  <c r="B406" i="67"/>
  <c r="B410" i="67"/>
  <c r="B424" i="67"/>
  <c r="B428" i="67"/>
  <c r="B442" i="67"/>
  <c r="B446" i="67"/>
  <c r="B460" i="67"/>
  <c r="B464" i="67"/>
  <c r="B478" i="67"/>
  <c r="B482" i="67"/>
  <c r="B496" i="67"/>
  <c r="B500" i="67"/>
  <c r="B514" i="67"/>
  <c r="B518" i="67"/>
  <c r="B532" i="67"/>
  <c r="B536" i="67"/>
  <c r="B550" i="67"/>
  <c r="B554" i="67"/>
  <c r="B568" i="67"/>
  <c r="B572" i="67"/>
  <c r="B586" i="67"/>
  <c r="B590" i="67"/>
  <c r="B604" i="67"/>
  <c r="B608" i="67"/>
  <c r="B623" i="67"/>
  <c r="B627" i="67"/>
  <c r="B642" i="67"/>
  <c r="B646" i="67"/>
  <c r="B661" i="67"/>
  <c r="B665" i="67"/>
  <c r="B679" i="67"/>
  <c r="B683" i="67"/>
  <c r="B697" i="67"/>
  <c r="B701" i="67"/>
  <c r="B715" i="67"/>
  <c r="B719" i="67"/>
  <c r="B733" i="67"/>
  <c r="B737" i="67"/>
  <c r="B751" i="67"/>
  <c r="B755" i="67"/>
  <c r="B769" i="67"/>
  <c r="B773" i="67"/>
  <c r="B787" i="67"/>
  <c r="B791" i="67"/>
  <c r="B805" i="67"/>
  <c r="B809" i="67"/>
  <c r="B823" i="67"/>
  <c r="B827" i="67"/>
  <c r="B841" i="67"/>
  <c r="B845" i="67"/>
  <c r="B859" i="67"/>
  <c r="B863" i="67"/>
  <c r="B877" i="67"/>
  <c r="B881" i="67"/>
  <c r="B895" i="67"/>
  <c r="B909" i="67"/>
  <c r="B913" i="67"/>
  <c r="B927" i="67"/>
  <c r="B931" i="67"/>
  <c r="B945" i="67"/>
  <c r="B959" i="67"/>
  <c r="B963" i="67"/>
  <c r="B977" i="67"/>
  <c r="B991" i="67"/>
  <c r="B995" i="67"/>
  <c r="B1009" i="67"/>
  <c r="B1023" i="67"/>
  <c r="B1027" i="67"/>
  <c r="B1041" i="67"/>
  <c r="B1055" i="67"/>
  <c r="B1059" i="67"/>
  <c r="B1073" i="67"/>
  <c r="B1077" i="67"/>
  <c r="B1091" i="67"/>
  <c r="B1095" i="67"/>
  <c r="B1109" i="67"/>
  <c r="B1113" i="67"/>
  <c r="B1127" i="67"/>
  <c r="B1131" i="67"/>
  <c r="B1145" i="67"/>
  <c r="B1149" i="67"/>
  <c r="B1163" i="67"/>
  <c r="B1167" i="67"/>
  <c r="B1181" i="67"/>
  <c r="B1185" i="67"/>
  <c r="B1200" i="67"/>
  <c r="B1215" i="67"/>
  <c r="B1219" i="67"/>
  <c r="B1234" i="67"/>
  <c r="B1249" i="67"/>
  <c r="B1253" i="67"/>
  <c r="B1268" i="67"/>
  <c r="B1283" i="67"/>
  <c r="B1287" i="67"/>
  <c r="B1302" i="67"/>
  <c r="B1317" i="67"/>
  <c r="B1321" i="67"/>
  <c r="B1336" i="67"/>
  <c r="B1340" i="67"/>
  <c r="B1355" i="67"/>
  <c r="B1359" i="67"/>
  <c r="B1374" i="67"/>
  <c r="B1378" i="67"/>
  <c r="B1393" i="67"/>
  <c r="B1397" i="67"/>
  <c r="B1412" i="67"/>
  <c r="B1416" i="67"/>
  <c r="B1431" i="67"/>
  <c r="B1435" i="67"/>
  <c r="B1450" i="67"/>
  <c r="B1454" i="67"/>
  <c r="B1469" i="67"/>
  <c r="B1473" i="67"/>
  <c r="B1488" i="67"/>
  <c r="B1503" i="67"/>
  <c r="B1518" i="67"/>
  <c r="B1522" i="67"/>
  <c r="B1537" i="67"/>
  <c r="B1541" i="67"/>
  <c r="B1553" i="67"/>
  <c r="B1565" i="67"/>
  <c r="B1577" i="67"/>
  <c r="B1589" i="67"/>
  <c r="B6" i="63"/>
  <c r="B7" i="63"/>
  <c r="D1" i="63"/>
  <c r="B10" i="63"/>
  <c r="B1" i="63"/>
  <c r="B2" i="63"/>
  <c r="B3" i="63"/>
  <c r="B4" i="63"/>
  <c r="B5" i="63"/>
  <c r="B14" i="63"/>
  <c r="B28" i="63"/>
  <c r="B32" i="63"/>
  <c r="B46" i="63"/>
  <c r="B50" i="63"/>
  <c r="B64" i="63"/>
  <c r="B68" i="63"/>
  <c r="B82" i="63"/>
  <c r="B86" i="63"/>
  <c r="B100" i="63"/>
  <c r="B104" i="63"/>
  <c r="B118" i="63"/>
  <c r="B122" i="63"/>
  <c r="B136" i="63"/>
  <c r="B140" i="63"/>
  <c r="B154" i="63"/>
  <c r="B158" i="63"/>
  <c r="B172" i="63"/>
  <c r="B176" i="63"/>
  <c r="B190" i="63"/>
  <c r="B194" i="63"/>
  <c r="B208" i="63"/>
  <c r="B212" i="63"/>
  <c r="B226" i="63"/>
  <c r="B230" i="63"/>
  <c r="B244" i="63"/>
  <c r="B248" i="63"/>
  <c r="B262" i="63"/>
  <c r="B266" i="63"/>
  <c r="B280" i="63"/>
  <c r="B284" i="63"/>
  <c r="B298" i="63"/>
  <c r="B302" i="63"/>
  <c r="B316" i="63"/>
  <c r="B320" i="63"/>
  <c r="B334" i="63"/>
  <c r="B338" i="63"/>
  <c r="B352" i="63"/>
  <c r="B356" i="63"/>
  <c r="B370" i="63"/>
  <c r="B374" i="63"/>
  <c r="B388" i="63"/>
  <c r="B392" i="63"/>
  <c r="B406" i="63"/>
  <c r="B410" i="63"/>
  <c r="B424" i="63"/>
  <c r="B428" i="63"/>
  <c r="B442" i="63"/>
  <c r="B446" i="63"/>
  <c r="B460" i="63"/>
  <c r="B464" i="63"/>
  <c r="B478" i="63"/>
  <c r="B482" i="63"/>
  <c r="B496" i="63"/>
  <c r="B510" i="63"/>
  <c r="B524" i="63"/>
  <c r="B538" i="63"/>
  <c r="B542" i="63"/>
  <c r="B556" i="63"/>
  <c r="B570" i="63"/>
  <c r="B584" i="63"/>
  <c r="B588" i="63"/>
  <c r="B602" i="63"/>
  <c r="B616" i="63"/>
  <c r="B630" i="63"/>
  <c r="B634" i="63"/>
  <c r="B648" i="63"/>
  <c r="B662" i="63"/>
  <c r="B666" i="63"/>
  <c r="B680" i="63"/>
  <c r="B694" i="63"/>
  <c r="B708" i="63"/>
  <c r="B712" i="63"/>
  <c r="B726" i="63"/>
  <c r="B740" i="63"/>
  <c r="B744" i="63"/>
  <c r="B758" i="63"/>
  <c r="B772" i="63"/>
  <c r="B776" i="63"/>
  <c r="B791" i="63"/>
  <c r="B806" i="63"/>
  <c r="B821" i="63"/>
  <c r="B825" i="63"/>
  <c r="B840" i="63"/>
  <c r="B855" i="63"/>
  <c r="B870" i="63"/>
  <c r="B874" i="63"/>
  <c r="B889" i="63"/>
  <c r="B904" i="63"/>
  <c r="B919" i="63"/>
  <c r="B934" i="63"/>
  <c r="B949" i="63"/>
  <c r="B953" i="63"/>
  <c r="B968" i="63"/>
  <c r="B983" i="63"/>
  <c r="B998" i="63"/>
  <c r="B1002" i="63"/>
  <c r="B1017" i="63"/>
  <c r="B1032" i="63"/>
  <c r="B1047" i="63"/>
  <c r="B1051" i="63"/>
  <c r="B1066" i="63"/>
  <c r="B1081" i="63"/>
  <c r="B1096" i="63"/>
  <c r="B1111" i="63"/>
  <c r="B1115" i="63"/>
  <c r="B1130" i="63"/>
  <c r="B1134" i="63"/>
  <c r="B1148" i="63"/>
  <c r="B1152" i="63"/>
  <c r="B1167" i="63"/>
  <c r="B1171" i="63"/>
  <c r="B1186" i="63"/>
  <c r="B1190" i="63"/>
  <c r="B1204" i="63"/>
  <c r="B1208" i="63"/>
  <c r="B1222" i="63"/>
  <c r="B1226" i="63"/>
  <c r="B1241" i="63"/>
  <c r="B1256" i="63"/>
  <c r="B1260" i="63"/>
  <c r="B1275" i="63"/>
  <c r="B1290" i="63"/>
  <c r="B1294" i="63"/>
  <c r="B1309" i="63"/>
  <c r="B1324" i="63"/>
  <c r="B1328" i="63"/>
  <c r="B1343" i="63"/>
  <c r="B1358" i="63"/>
  <c r="B1362" i="63"/>
  <c r="B1377" i="63"/>
  <c r="B1392" i="63"/>
  <c r="B1396" i="63"/>
  <c r="B1411" i="63"/>
  <c r="B1426" i="63"/>
  <c r="B1441" i="63"/>
  <c r="B1445" i="63"/>
  <c r="B1460" i="63"/>
  <c r="B1474" i="63"/>
  <c r="B1489" i="63"/>
  <c r="B1504" i="63"/>
  <c r="B1508" i="63"/>
  <c r="B1523" i="63"/>
  <c r="B1538" i="63"/>
  <c r="B1553" i="63"/>
  <c r="B1557" i="63"/>
  <c r="B1572" i="63"/>
  <c r="B1587" i="63"/>
  <c r="B1602" i="63"/>
  <c r="B1606" i="63"/>
  <c r="B1621" i="63"/>
  <c r="B1636" i="63"/>
  <c r="B1651" i="63"/>
  <c r="B1655" i="63"/>
  <c r="B1670" i="63"/>
  <c r="B1685" i="63"/>
  <c r="B1700" i="63"/>
  <c r="B1704" i="63"/>
  <c r="B1719" i="63"/>
  <c r="B1723" i="63"/>
  <c r="B1735" i="63"/>
  <c r="B6" i="71"/>
  <c r="B7" i="71"/>
  <c r="B10" i="71"/>
  <c r="B1" i="71"/>
  <c r="B2" i="71"/>
  <c r="B3" i="71"/>
  <c r="B4" i="71"/>
  <c r="B5" i="71"/>
  <c r="B14" i="71"/>
  <c r="B28" i="71"/>
  <c r="B32" i="71"/>
  <c r="B46" i="71"/>
  <c r="B50" i="71"/>
  <c r="B64" i="71"/>
  <c r="B68" i="71"/>
  <c r="B82" i="71"/>
  <c r="B86" i="71"/>
  <c r="B100" i="71"/>
  <c r="B104" i="71"/>
  <c r="B118" i="71"/>
  <c r="B122" i="71"/>
  <c r="B136" i="71"/>
  <c r="B140" i="71"/>
  <c r="B154" i="71"/>
  <c r="B158" i="71"/>
  <c r="B172" i="71"/>
  <c r="B176" i="71"/>
  <c r="B190" i="71"/>
  <c r="B194" i="71"/>
  <c r="B208" i="71"/>
  <c r="B212" i="71"/>
  <c r="B226" i="71"/>
  <c r="B230" i="71"/>
  <c r="B244" i="71"/>
  <c r="B248" i="71"/>
  <c r="B262" i="71"/>
  <c r="B266" i="71"/>
  <c r="B280" i="71"/>
  <c r="B284" i="71"/>
  <c r="B298" i="71"/>
  <c r="B302" i="71"/>
  <c r="B316" i="71"/>
  <c r="B320" i="71"/>
  <c r="B334" i="71"/>
  <c r="B338" i="71"/>
  <c r="B352" i="71"/>
  <c r="B356" i="71"/>
  <c r="B370" i="71"/>
  <c r="B374" i="71"/>
  <c r="B388" i="71"/>
  <c r="B402" i="71"/>
  <c r="B416" i="71"/>
  <c r="B430" i="71"/>
  <c r="B434" i="71"/>
  <c r="B448" i="71"/>
  <c r="B462" i="71"/>
  <c r="B466" i="71"/>
  <c r="B480" i="71"/>
  <c r="B494" i="71"/>
  <c r="B498" i="71"/>
  <c r="B512" i="71"/>
  <c r="B526" i="71"/>
  <c r="B530" i="71"/>
  <c r="B544" i="71"/>
  <c r="B548" i="71"/>
  <c r="B562" i="71"/>
  <c r="B566" i="71"/>
  <c r="B580" i="71"/>
  <c r="B584" i="71"/>
  <c r="B599" i="71"/>
  <c r="B614" i="71"/>
  <c r="B618" i="71"/>
  <c r="B633" i="71"/>
  <c r="B648" i="71"/>
  <c r="B652" i="71"/>
  <c r="B667" i="71"/>
  <c r="B682" i="71"/>
  <c r="B686" i="71"/>
  <c r="B701" i="71"/>
  <c r="B716" i="71"/>
  <c r="B720" i="71"/>
  <c r="B735" i="71"/>
  <c r="B750" i="71"/>
  <c r="B754" i="71"/>
  <c r="B769" i="71"/>
  <c r="B784" i="71"/>
  <c r="B799" i="71"/>
  <c r="B803" i="71"/>
  <c r="B818" i="71"/>
  <c r="B833" i="71"/>
  <c r="B837" i="71"/>
  <c r="B852" i="71"/>
  <c r="B856" i="71"/>
  <c r="B871" i="71"/>
  <c r="B886" i="71"/>
  <c r="B901" i="71"/>
  <c r="B905" i="71"/>
  <c r="B919" i="71"/>
  <c r="B933" i="71"/>
  <c r="B947" i="71"/>
  <c r="B961" i="71"/>
  <c r="B975" i="71"/>
  <c r="B989" i="71"/>
  <c r="B1003" i="71"/>
  <c r="B6" i="59"/>
  <c r="B7" i="59"/>
  <c r="D1" i="59"/>
  <c r="B10" i="59"/>
  <c r="B2" i="59"/>
  <c r="B3" i="59"/>
  <c r="B1" i="59"/>
  <c r="B4" i="59"/>
  <c r="B5" i="59"/>
  <c r="B14" i="59"/>
  <c r="B29" i="59"/>
  <c r="B44" i="59"/>
  <c r="B59" i="59"/>
  <c r="B63" i="59"/>
  <c r="B78" i="59"/>
  <c r="B93" i="59"/>
  <c r="B108" i="59"/>
  <c r="B123" i="59"/>
  <c r="B138" i="59"/>
  <c r="B153" i="59"/>
  <c r="B168" i="59"/>
  <c r="B183" i="59"/>
  <c r="B198" i="59"/>
  <c r="B214" i="59"/>
  <c r="B218" i="59"/>
  <c r="B233" i="59"/>
  <c r="B248" i="59"/>
  <c r="B263" i="59"/>
  <c r="B278" i="59"/>
  <c r="B293" i="59"/>
  <c r="B308" i="59"/>
  <c r="B323" i="59"/>
  <c r="B338" i="59"/>
  <c r="B353" i="59"/>
  <c r="B369" i="59"/>
  <c r="B373" i="59"/>
  <c r="B388" i="59"/>
  <c r="B403" i="59"/>
  <c r="B407" i="59"/>
  <c r="B422" i="59"/>
  <c r="B437" i="59"/>
  <c r="B452" i="59"/>
  <c r="B456" i="59"/>
  <c r="B471" i="59"/>
  <c r="B486" i="59"/>
  <c r="B501" i="59"/>
  <c r="B516" i="59"/>
  <c r="B531" i="59"/>
  <c r="B535" i="59"/>
  <c r="B550" i="59"/>
  <c r="B565" i="59"/>
  <c r="B580" i="59"/>
  <c r="B595" i="59"/>
  <c r="B610" i="59"/>
  <c r="B614" i="59"/>
  <c r="B629" i="59"/>
  <c r="B644" i="59"/>
  <c r="B659" i="59"/>
  <c r="B674" i="59"/>
  <c r="B678" i="59"/>
  <c r="B693" i="59"/>
  <c r="B708" i="59"/>
  <c r="B723" i="59"/>
  <c r="B727" i="59"/>
  <c r="B742" i="59"/>
  <c r="B757" i="59"/>
  <c r="B761" i="59"/>
  <c r="B776" i="59"/>
  <c r="B791" i="59"/>
  <c r="B806" i="59"/>
  <c r="B810" i="59"/>
  <c r="B826" i="59"/>
  <c r="B841" i="59"/>
  <c r="B856" i="59"/>
  <c r="B860" i="59"/>
  <c r="B875" i="59"/>
  <c r="B890" i="59"/>
  <c r="B905" i="59"/>
  <c r="B909" i="59"/>
  <c r="B924" i="59"/>
  <c r="B939" i="59"/>
  <c r="B954" i="59"/>
  <c r="B958" i="59"/>
  <c r="B973" i="59"/>
  <c r="B989" i="59"/>
  <c r="B1004" i="59"/>
  <c r="B1019" i="59"/>
  <c r="B1023" i="59"/>
  <c r="B1038" i="59"/>
  <c r="B1053" i="59"/>
  <c r="B1068" i="59"/>
  <c r="B1072" i="59"/>
  <c r="B1087" i="59"/>
  <c r="B1102" i="59"/>
  <c r="B1117" i="59"/>
  <c r="B1121" i="59"/>
  <c r="B1137" i="59"/>
  <c r="B1153" i="59"/>
  <c r="B1169" i="59"/>
  <c r="B1173" i="59"/>
  <c r="B1188" i="59"/>
  <c r="B1203" i="59"/>
  <c r="B1218" i="59"/>
  <c r="B1222" i="59"/>
  <c r="B1237" i="59"/>
  <c r="B1241" i="59"/>
  <c r="B1256" i="59"/>
  <c r="B1260" i="59"/>
  <c r="B1275" i="59"/>
  <c r="B1290" i="59"/>
  <c r="B1294" i="59"/>
  <c r="B1309" i="59"/>
  <c r="B1324" i="59"/>
  <c r="B1328" i="59"/>
  <c r="B1343" i="59"/>
  <c r="B1347" i="59"/>
  <c r="B1362" i="59"/>
  <c r="B1366" i="59"/>
  <c r="B1381" i="59"/>
  <c r="B1396" i="59"/>
  <c r="B1411" i="59"/>
  <c r="B1426" i="59"/>
  <c r="B1430" i="59"/>
  <c r="B1445" i="59"/>
  <c r="B1460" i="59"/>
  <c r="B1475" i="59"/>
  <c r="B1479" i="59"/>
  <c r="B1494" i="59"/>
  <c r="B1509" i="59"/>
  <c r="B1524" i="59"/>
  <c r="B1528" i="59"/>
  <c r="B1543" i="59"/>
  <c r="B1558" i="59"/>
  <c r="B1573" i="59"/>
  <c r="B1577" i="59"/>
  <c r="B1592" i="59"/>
  <c r="B1596" i="59"/>
  <c r="B1611" i="59"/>
  <c r="B1626" i="59"/>
  <c r="B1630" i="59"/>
  <c r="B1645" i="59"/>
  <c r="B1660" i="59"/>
  <c r="B1664" i="59"/>
  <c r="B1679" i="59"/>
  <c r="B1683" i="59"/>
  <c r="B1698" i="59"/>
  <c r="B1713" i="59"/>
  <c r="B1728" i="59"/>
  <c r="B1743" i="59"/>
  <c r="B1747" i="59"/>
  <c r="B1762" i="59"/>
  <c r="B1777" i="59"/>
  <c r="B1781" i="59"/>
  <c r="B1796" i="59"/>
  <c r="B1811" i="59"/>
  <c r="B1815" i="59"/>
  <c r="B1830" i="59"/>
  <c r="B1845" i="59"/>
  <c r="B1860" i="59"/>
  <c r="B1864" i="59"/>
  <c r="B1880" i="59"/>
  <c r="B1895" i="59"/>
  <c r="B1911" i="59"/>
  <c r="B1919" i="59"/>
  <c r="B1934" i="59"/>
  <c r="B6" i="85"/>
  <c r="B7" i="85"/>
  <c r="B10" i="85"/>
  <c r="B2" i="85"/>
  <c r="B3" i="85"/>
  <c r="B1" i="85"/>
  <c r="B5" i="85"/>
  <c r="B14" i="85"/>
  <c r="B28" i="85"/>
  <c r="B42" i="85"/>
  <c r="B56" i="85"/>
  <c r="B70" i="85"/>
  <c r="B84" i="85"/>
  <c r="B98" i="85"/>
  <c r="B112" i="85"/>
  <c r="B126" i="85"/>
  <c r="B140" i="85"/>
  <c r="B154" i="85"/>
  <c r="B168" i="85"/>
  <c r="B172" i="85"/>
  <c r="B186" i="85"/>
  <c r="B200" i="85"/>
  <c r="B214" i="85"/>
  <c r="B228" i="85"/>
  <c r="B242" i="85"/>
  <c r="B256" i="85"/>
  <c r="B270" i="85"/>
  <c r="B284" i="85"/>
  <c r="B298" i="85"/>
  <c r="B312" i="85"/>
  <c r="B10" i="88"/>
  <c r="B7" i="88"/>
  <c r="B6" i="88"/>
  <c r="B5" i="88"/>
  <c r="B1" i="88"/>
  <c r="B2" i="88"/>
  <c r="B3" i="88"/>
  <c r="B14" i="88"/>
  <c r="B28" i="88"/>
  <c r="B10" i="87"/>
  <c r="B7" i="87"/>
  <c r="B6" i="87"/>
  <c r="B5" i="87"/>
  <c r="B1" i="87"/>
  <c r="B2" i="87"/>
  <c r="B3" i="87"/>
  <c r="B14" i="87"/>
  <c r="B3" i="30"/>
  <c r="B28" i="87"/>
  <c r="B42" i="87"/>
  <c r="B3" i="75"/>
  <c r="B56" i="87"/>
  <c r="B3" i="82"/>
  <c r="B3" i="78"/>
  <c r="B3" i="86"/>
  <c r="B3" i="81"/>
  <c r="B3" i="77"/>
  <c r="B3" i="80"/>
  <c r="B3" i="76"/>
  <c r="B3" i="84"/>
  <c r="B3" i="79"/>
  <c r="B10" i="86"/>
  <c r="B7" i="86"/>
  <c r="B6" i="86"/>
  <c r="B5" i="86"/>
  <c r="B2" i="86"/>
  <c r="B1" i="86"/>
  <c r="B70" i="87"/>
  <c r="B84" i="87"/>
  <c r="B14" i="86"/>
  <c r="B28" i="86"/>
  <c r="B98" i="87"/>
  <c r="B112" i="87"/>
  <c r="B42" i="86"/>
  <c r="B10" i="84"/>
  <c r="B7" i="84"/>
  <c r="B6" i="84"/>
  <c r="B5" i="84"/>
  <c r="B4" i="84"/>
  <c r="B2" i="84"/>
  <c r="B1" i="84"/>
  <c r="B56" i="86"/>
  <c r="B70" i="86"/>
  <c r="B84" i="86"/>
  <c r="B14" i="84"/>
  <c r="B10" i="82"/>
  <c r="B7" i="82"/>
  <c r="B6" i="82"/>
  <c r="B5" i="82"/>
  <c r="B4" i="82"/>
  <c r="B2" i="82"/>
  <c r="B1" i="82"/>
  <c r="B10" i="81"/>
  <c r="B7" i="81"/>
  <c r="B6" i="81"/>
  <c r="B5" i="81"/>
  <c r="B4" i="81"/>
  <c r="B2" i="81"/>
  <c r="B1" i="81"/>
  <c r="B28" i="84"/>
  <c r="B42" i="84"/>
  <c r="B14" i="82"/>
  <c r="B28" i="82"/>
  <c r="B42" i="82"/>
  <c r="B14" i="81"/>
  <c r="B10" i="80"/>
  <c r="B7" i="80"/>
  <c r="B6" i="80"/>
  <c r="B5" i="80"/>
  <c r="B4" i="80"/>
  <c r="B2" i="80"/>
  <c r="B1" i="80"/>
  <c r="B56" i="82"/>
  <c r="B70" i="82"/>
  <c r="B84" i="82"/>
  <c r="B28" i="81"/>
  <c r="B14" i="80"/>
  <c r="B10" i="79"/>
  <c r="B7" i="79"/>
  <c r="B6" i="79"/>
  <c r="B5" i="79"/>
  <c r="B4" i="79"/>
  <c r="B2" i="79"/>
  <c r="B1" i="79"/>
  <c r="B10" i="78"/>
  <c r="B7" i="78"/>
  <c r="B6" i="78"/>
  <c r="B5" i="78"/>
  <c r="B4" i="78"/>
  <c r="B2" i="78"/>
  <c r="B1" i="78"/>
  <c r="B42" i="81"/>
  <c r="B56" i="81"/>
  <c r="B28" i="80"/>
  <c r="B14" i="79"/>
  <c r="B28" i="79"/>
  <c r="B42" i="79"/>
  <c r="B14" i="78"/>
  <c r="B28" i="78"/>
  <c r="B10" i="77"/>
  <c r="B7" i="77"/>
  <c r="B6" i="77"/>
  <c r="B5" i="77"/>
  <c r="B4" i="77"/>
  <c r="B2" i="77"/>
  <c r="B1" i="77"/>
  <c r="B10" i="76"/>
  <c r="B7" i="76"/>
  <c r="B6" i="76"/>
  <c r="B5" i="76"/>
  <c r="B4" i="76"/>
  <c r="B2" i="76"/>
  <c r="B1" i="76"/>
  <c r="B70" i="81"/>
  <c r="B42" i="78"/>
  <c r="B56" i="78"/>
  <c r="B14" i="77"/>
  <c r="B14" i="76"/>
  <c r="B70" i="75"/>
  <c r="B10" i="75"/>
  <c r="B7" i="75"/>
  <c r="B6" i="75"/>
  <c r="B5" i="75"/>
  <c r="B4" i="75"/>
  <c r="B2" i="75"/>
  <c r="B1" i="75"/>
  <c r="B28" i="77"/>
  <c r="B28" i="76"/>
  <c r="B14" i="75"/>
  <c r="B573" i="60"/>
  <c r="C218" i="60"/>
  <c r="B42" i="77"/>
  <c r="B56" i="77"/>
  <c r="B70" i="77"/>
  <c r="B84" i="77"/>
  <c r="B42" i="76"/>
  <c r="B28" i="75"/>
  <c r="B42" i="75"/>
  <c r="B56" i="75"/>
  <c r="B1171" i="72"/>
  <c r="B1152" i="72"/>
  <c r="B1133" i="72"/>
  <c r="B1114" i="72"/>
  <c r="B1095" i="72"/>
  <c r="B1046" i="72"/>
  <c r="B1012" i="72"/>
  <c r="B978" i="72"/>
  <c r="B944" i="72"/>
  <c r="B910" i="72"/>
  <c r="B876" i="72"/>
  <c r="B858" i="72"/>
  <c r="B840" i="72"/>
  <c r="B822" i="72"/>
  <c r="B98" i="77"/>
  <c r="B112" i="77"/>
  <c r="B56" i="76"/>
  <c r="B74" i="75"/>
  <c r="B88" i="75"/>
  <c r="B102" i="75"/>
  <c r="B116" i="75"/>
  <c r="B804" i="72"/>
  <c r="B786" i="72"/>
  <c r="B768" i="72"/>
  <c r="B70" i="76"/>
  <c r="B84" i="76"/>
  <c r="B98" i="76"/>
  <c r="B112" i="76"/>
  <c r="B750" i="72"/>
  <c r="B732" i="72"/>
  <c r="B714" i="72"/>
  <c r="B696" i="72"/>
  <c r="B664" i="72"/>
  <c r="B632" i="72"/>
  <c r="B600" i="72"/>
  <c r="B582" i="72"/>
  <c r="B564" i="72"/>
  <c r="B546" i="72"/>
  <c r="B528" i="72"/>
  <c r="B510" i="72"/>
  <c r="B492" i="72"/>
  <c r="B474" i="72"/>
  <c r="B456" i="72"/>
  <c r="B438" i="72"/>
  <c r="B420" i="72"/>
  <c r="B402" i="72"/>
  <c r="B384" i="72"/>
  <c r="B366" i="72"/>
  <c r="B348" i="72"/>
  <c r="B316" i="72"/>
  <c r="B298" i="72"/>
  <c r="B280" i="72"/>
  <c r="B262" i="72"/>
  <c r="B244" i="72"/>
  <c r="B226" i="72"/>
  <c r="B208" i="72"/>
  <c r="B190" i="72"/>
  <c r="B172" i="72"/>
  <c r="B154" i="72"/>
  <c r="B136" i="72"/>
  <c r="B118" i="72"/>
  <c r="B100" i="72"/>
  <c r="B82" i="72"/>
  <c r="B64" i="72"/>
  <c r="B46" i="72"/>
  <c r="B28" i="72"/>
  <c r="B10" i="72"/>
  <c r="B7" i="72"/>
  <c r="B6" i="72"/>
  <c r="B5" i="72"/>
  <c r="B4" i="72"/>
  <c r="B3" i="72"/>
  <c r="B2" i="72"/>
  <c r="B1" i="72"/>
  <c r="B14" i="72"/>
  <c r="B32" i="72"/>
  <c r="B769" i="70"/>
  <c r="B720" i="70"/>
  <c r="B686" i="70"/>
  <c r="B652" i="70"/>
  <c r="B618" i="70"/>
  <c r="B584" i="70"/>
  <c r="B566" i="70"/>
  <c r="B548" i="70"/>
  <c r="B530" i="70"/>
  <c r="B512" i="70"/>
  <c r="B494" i="70"/>
  <c r="B476" i="70"/>
  <c r="B458" i="70"/>
  <c r="B426" i="70"/>
  <c r="B394" i="70"/>
  <c r="B334" i="70"/>
  <c r="B316" i="70"/>
  <c r="B298" i="70"/>
  <c r="B280" i="70"/>
  <c r="B262" i="70"/>
  <c r="B244" i="70"/>
  <c r="B226" i="70"/>
  <c r="B208" i="70"/>
  <c r="B190" i="70"/>
  <c r="B172" i="70"/>
  <c r="B154" i="70"/>
  <c r="B136" i="70"/>
  <c r="B118" i="70"/>
  <c r="B100" i="70"/>
  <c r="B82" i="70"/>
  <c r="B50" i="72"/>
  <c r="B7" i="70"/>
  <c r="B6" i="70"/>
  <c r="B5" i="70"/>
  <c r="B4" i="70"/>
  <c r="B3" i="70"/>
  <c r="B2" i="70"/>
  <c r="B64" i="70"/>
  <c r="B1" i="70"/>
  <c r="B68" i="72"/>
  <c r="B46" i="70"/>
  <c r="B28" i="70"/>
  <c r="B10" i="70"/>
  <c r="B1745" i="68"/>
  <c r="B1711" i="68"/>
  <c r="B1677" i="68"/>
  <c r="B1628" i="68"/>
  <c r="B1579" i="68"/>
  <c r="B1560" i="68"/>
  <c r="B1541" i="68"/>
  <c r="B1492" i="68"/>
  <c r="B1428" i="68"/>
  <c r="B1394" i="68"/>
  <c r="B1360" i="68"/>
  <c r="B1326" i="68"/>
  <c r="B1292" i="68"/>
  <c r="B1258" i="68"/>
  <c r="B1224" i="68"/>
  <c r="B1175" i="68"/>
  <c r="B1126" i="68"/>
  <c r="B1077" i="68"/>
  <c r="B1028" i="68"/>
  <c r="B964" i="68"/>
  <c r="B915" i="68"/>
  <c r="B897" i="68"/>
  <c r="B879" i="68"/>
  <c r="B861" i="68"/>
  <c r="B86" i="72"/>
  <c r="B14" i="70"/>
  <c r="B843" i="68"/>
  <c r="B825" i="68"/>
  <c r="B806" i="68"/>
  <c r="B774" i="68"/>
  <c r="B742" i="68"/>
  <c r="B696" i="68"/>
  <c r="B664" i="68"/>
  <c r="B604" i="68"/>
  <c r="B586" i="68"/>
  <c r="B568" i="68"/>
  <c r="B550" i="68"/>
  <c r="B532" i="68"/>
  <c r="B514" i="68"/>
  <c r="B496" i="68"/>
  <c r="B478" i="68"/>
  <c r="B460" i="68"/>
  <c r="B442" i="68"/>
  <c r="B424" i="68"/>
  <c r="B406" i="68"/>
  <c r="B388" i="68"/>
  <c r="B370" i="68"/>
  <c r="B352" i="68"/>
  <c r="B334" i="68"/>
  <c r="B316" i="68"/>
  <c r="B298" i="68"/>
  <c r="B280" i="68"/>
  <c r="B262" i="68"/>
  <c r="B244" i="68"/>
  <c r="B226" i="68"/>
  <c r="B208" i="68"/>
  <c r="B190" i="68"/>
  <c r="B172" i="68"/>
  <c r="B154" i="68"/>
  <c r="B136" i="68"/>
  <c r="B118" i="68"/>
  <c r="B100" i="68"/>
  <c r="B82" i="68"/>
  <c r="B64" i="68"/>
  <c r="B46" i="68"/>
  <c r="B28" i="68"/>
  <c r="B10" i="68"/>
  <c r="B7" i="68"/>
  <c r="B6" i="68"/>
  <c r="B5" i="68"/>
  <c r="B4" i="68"/>
  <c r="B3" i="68"/>
  <c r="B2" i="68"/>
  <c r="B1" i="68"/>
  <c r="B104" i="72"/>
  <c r="B32" i="70"/>
  <c r="B14" i="68"/>
  <c r="B32" i="68"/>
  <c r="B50" i="68"/>
  <c r="B68" i="68"/>
  <c r="B122" i="72"/>
  <c r="B50" i="70"/>
  <c r="B86" i="68"/>
  <c r="B68" i="70"/>
  <c r="B104" i="68"/>
  <c r="B140" i="72"/>
  <c r="B158" i="72"/>
  <c r="B176" i="72"/>
  <c r="B194" i="72"/>
  <c r="B212" i="72"/>
  <c r="B230" i="72"/>
  <c r="B248" i="72"/>
  <c r="B266" i="72"/>
  <c r="B284" i="72"/>
  <c r="B302" i="72"/>
  <c r="B320" i="72"/>
  <c r="B334" i="72"/>
  <c r="B352" i="72"/>
  <c r="B370" i="72"/>
  <c r="B388" i="72"/>
  <c r="B406" i="72"/>
  <c r="B424" i="72"/>
  <c r="B442" i="72"/>
  <c r="B460" i="72"/>
  <c r="B478" i="72"/>
  <c r="B496" i="72"/>
  <c r="B514" i="72"/>
  <c r="B532" i="72"/>
  <c r="B550" i="72"/>
  <c r="B568" i="72"/>
  <c r="B586" i="72"/>
  <c r="B604" i="72"/>
  <c r="B618" i="72"/>
  <c r="B636" i="72"/>
  <c r="B650" i="72"/>
  <c r="B668" i="72"/>
  <c r="B682" i="72"/>
  <c r="B700" i="72"/>
  <c r="B718" i="72"/>
  <c r="B736" i="72"/>
  <c r="B754" i="72"/>
  <c r="B772" i="72"/>
  <c r="B790" i="72"/>
  <c r="B808" i="72"/>
  <c r="B826" i="72"/>
  <c r="B844" i="72"/>
  <c r="B862" i="72"/>
  <c r="B880" i="72"/>
  <c r="B895" i="72"/>
  <c r="B914" i="72"/>
  <c r="B929" i="72"/>
  <c r="B948" i="72"/>
  <c r="B963" i="72"/>
  <c r="B982" i="72"/>
  <c r="B997" i="72"/>
  <c r="B1016" i="72"/>
  <c r="B1031" i="72"/>
  <c r="B1050" i="72"/>
  <c r="B1065" i="72"/>
  <c r="B1080" i="72"/>
  <c r="B1099" i="72"/>
  <c r="B1118" i="72"/>
  <c r="B1137" i="72"/>
  <c r="B1156" i="72"/>
  <c r="B1175" i="72"/>
  <c r="B86" i="70"/>
  <c r="B122" i="68"/>
  <c r="B104" i="70"/>
  <c r="B140" i="68"/>
  <c r="B1485" i="65"/>
  <c r="B1436" i="65"/>
  <c r="B1387" i="65"/>
  <c r="B1338" i="65"/>
  <c r="B1319" i="65"/>
  <c r="B1255" i="65"/>
  <c r="B1221" i="65"/>
  <c r="B1187" i="65"/>
  <c r="B1153" i="65"/>
  <c r="B1119" i="65"/>
  <c r="B1085" i="65"/>
  <c r="B1066" i="65"/>
  <c r="B1048" i="65"/>
  <c r="B1030" i="65"/>
  <c r="B1011" i="65"/>
  <c r="B993" i="65"/>
  <c r="B974" i="65"/>
  <c r="B955" i="65"/>
  <c r="B936" i="65"/>
  <c r="B917" i="65"/>
  <c r="B898" i="65"/>
  <c r="B879" i="65"/>
  <c r="B830" i="65"/>
  <c r="B781" i="65"/>
  <c r="B732" i="65"/>
  <c r="B700" i="65"/>
  <c r="B668" i="65"/>
  <c r="B622" i="65"/>
  <c r="B588" i="65"/>
  <c r="B556" i="65"/>
  <c r="B496" i="65"/>
  <c r="B478" i="65"/>
  <c r="B460" i="65"/>
  <c r="B442" i="65"/>
  <c r="B424" i="65"/>
  <c r="B406" i="65"/>
  <c r="B388" i="65"/>
  <c r="B370" i="65"/>
  <c r="B352" i="65"/>
  <c r="B334" i="65"/>
  <c r="B316" i="65"/>
  <c r="B298" i="65"/>
  <c r="B280" i="65"/>
  <c r="B262" i="65"/>
  <c r="B244" i="65"/>
  <c r="B226" i="65"/>
  <c r="B208" i="65"/>
  <c r="B190" i="65"/>
  <c r="B172" i="65"/>
  <c r="B154" i="65"/>
  <c r="B136" i="65"/>
  <c r="B118" i="65"/>
  <c r="B100" i="65"/>
  <c r="B82" i="65"/>
  <c r="B64" i="65"/>
  <c r="B46" i="65"/>
  <c r="B28" i="65"/>
  <c r="B10" i="65"/>
  <c r="B7" i="65"/>
  <c r="B6" i="65"/>
  <c r="B5" i="65"/>
  <c r="B4" i="65"/>
  <c r="B3" i="65"/>
  <c r="B2" i="65"/>
  <c r="B1" i="65"/>
  <c r="B122" i="70"/>
  <c r="B140" i="70"/>
  <c r="B158" i="70"/>
  <c r="B176" i="70"/>
  <c r="B194" i="70"/>
  <c r="B212" i="70"/>
  <c r="B230" i="70"/>
  <c r="B158" i="68"/>
  <c r="B14" i="65"/>
  <c r="B3094" i="64"/>
  <c r="B3030" i="64"/>
  <c r="B2981" i="64"/>
  <c r="B2917" i="64"/>
  <c r="B2883" i="64"/>
  <c r="B2849" i="64"/>
  <c r="B2800" i="64"/>
  <c r="B2751" i="64"/>
  <c r="B2732" i="64"/>
  <c r="B2713" i="64"/>
  <c r="B2694" i="64"/>
  <c r="B2675" i="64"/>
  <c r="B2626" i="64"/>
  <c r="B2562" i="64"/>
  <c r="B2498" i="64"/>
  <c r="B2434" i="64"/>
  <c r="B2400" i="64"/>
  <c r="B2366" i="64"/>
  <c r="B2332" i="64"/>
  <c r="B2298" i="64"/>
  <c r="B2264" i="64"/>
  <c r="B2245" i="64"/>
  <c r="B2226" i="64"/>
  <c r="B2192" i="64"/>
  <c r="B2174" i="64"/>
  <c r="B2156" i="64"/>
  <c r="B2137" i="64"/>
  <c r="B2119" i="64"/>
  <c r="B2100" i="64"/>
  <c r="B2081" i="64"/>
  <c r="B248" i="70"/>
  <c r="B266" i="70"/>
  <c r="B284" i="70"/>
  <c r="B302" i="70"/>
  <c r="B320" i="70"/>
  <c r="B338" i="70"/>
  <c r="B352" i="70"/>
  <c r="B366" i="70"/>
  <c r="B380" i="70"/>
  <c r="B398" i="70"/>
  <c r="B412" i="70"/>
  <c r="B430" i="70"/>
  <c r="B444" i="70"/>
  <c r="B462" i="70"/>
  <c r="B480" i="70"/>
  <c r="B498" i="70"/>
  <c r="B516" i="70"/>
  <c r="B534" i="70"/>
  <c r="B552" i="70"/>
  <c r="B570" i="70"/>
  <c r="B588" i="70"/>
  <c r="B603" i="70"/>
  <c r="B622" i="70"/>
  <c r="B637" i="70"/>
  <c r="B656" i="70"/>
  <c r="B671" i="70"/>
  <c r="B690" i="70"/>
  <c r="B705" i="70"/>
  <c r="B724" i="70"/>
  <c r="B739" i="70"/>
  <c r="B754" i="70"/>
  <c r="B773" i="70"/>
  <c r="B788" i="70"/>
  <c r="B803" i="70"/>
  <c r="B176" i="68"/>
  <c r="B32" i="65"/>
  <c r="B2062" i="64"/>
  <c r="B2043" i="64"/>
  <c r="B2024" i="64"/>
  <c r="B2005" i="64"/>
  <c r="B1986" i="64"/>
  <c r="B1967" i="64"/>
  <c r="B1948" i="64"/>
  <c r="B1899" i="64"/>
  <c r="B1850" i="64"/>
  <c r="B1801" i="64"/>
  <c r="B1752" i="64"/>
  <c r="B1688" i="64"/>
  <c r="B1639" i="64"/>
  <c r="B1620" i="64"/>
  <c r="B1556" i="64"/>
  <c r="B1492" i="64"/>
  <c r="B1428" i="64"/>
  <c r="B1409" i="64"/>
  <c r="B1360" i="64"/>
  <c r="B1311" i="64"/>
  <c r="B1262" i="64"/>
  <c r="B1230" i="64"/>
  <c r="B1212" i="64"/>
  <c r="B1180" i="64"/>
  <c r="B1120" i="64"/>
  <c r="B1060" i="64"/>
  <c r="B1014" i="64"/>
  <c r="B926" i="64"/>
  <c r="B194" i="68"/>
  <c r="B50" i="65"/>
  <c r="B894" i="64"/>
  <c r="B862" i="64"/>
  <c r="B802" i="64"/>
  <c r="B784" i="64"/>
  <c r="B766" i="64"/>
  <c r="B748" i="64"/>
  <c r="B730" i="64"/>
  <c r="B712" i="64"/>
  <c r="B694" i="64"/>
  <c r="B676" i="64"/>
  <c r="B658" i="64"/>
  <c r="B640" i="64"/>
  <c r="B622" i="64"/>
  <c r="B604" i="64"/>
  <c r="B586" i="64"/>
  <c r="B568" i="64"/>
  <c r="B550" i="64"/>
  <c r="B532" i="64"/>
  <c r="B514" i="64"/>
  <c r="B496" i="64"/>
  <c r="B478" i="64"/>
  <c r="B212" i="68"/>
  <c r="B230" i="68"/>
  <c r="B248" i="68"/>
  <c r="B266" i="68"/>
  <c r="B284" i="68"/>
  <c r="B302" i="68"/>
  <c r="B320" i="68"/>
  <c r="B338" i="68"/>
  <c r="B356" i="68"/>
  <c r="B374" i="68"/>
  <c r="B392" i="68"/>
  <c r="B410" i="68"/>
  <c r="B428" i="68"/>
  <c r="B446" i="68"/>
  <c r="B464" i="68"/>
  <c r="B482" i="68"/>
  <c r="B500" i="68"/>
  <c r="B518" i="68"/>
  <c r="B536" i="68"/>
  <c r="B554" i="68"/>
  <c r="B572" i="68"/>
  <c r="B590" i="68"/>
  <c r="B608" i="68"/>
  <c r="B622" i="68"/>
  <c r="B636" i="68"/>
  <c r="B650" i="68"/>
  <c r="B668" i="68"/>
  <c r="B682" i="68"/>
  <c r="B700" i="68"/>
  <c r="B714" i="68"/>
  <c r="B728" i="68"/>
  <c r="B746" i="68"/>
  <c r="B760" i="68"/>
  <c r="B778" i="68"/>
  <c r="B792" i="68"/>
  <c r="B810" i="68"/>
  <c r="B829" i="68"/>
  <c r="B847" i="68"/>
  <c r="B865" i="68"/>
  <c r="B883" i="68"/>
  <c r="B901" i="68"/>
  <c r="B919" i="68"/>
  <c r="B934" i="68"/>
  <c r="B949" i="68"/>
  <c r="B968" i="68"/>
  <c r="B983" i="68"/>
  <c r="B998" i="68"/>
  <c r="B1013" i="68"/>
  <c r="B1032" i="68"/>
  <c r="B1047" i="68"/>
  <c r="B1062" i="68"/>
  <c r="B1081" i="68"/>
  <c r="B1096" i="68"/>
  <c r="B1111" i="68"/>
  <c r="B1130" i="68"/>
  <c r="B1145" i="68"/>
  <c r="B1160" i="68"/>
  <c r="B1179" i="68"/>
  <c r="B1194" i="68"/>
  <c r="B1209" i="68"/>
  <c r="B1228" i="68"/>
  <c r="B1243" i="68"/>
  <c r="B1262" i="68"/>
  <c r="B1277" i="68"/>
  <c r="B1296" i="68"/>
  <c r="B1311" i="68"/>
  <c r="B1330" i="68"/>
  <c r="B1345" i="68"/>
  <c r="B1364" i="68"/>
  <c r="B1379" i="68"/>
  <c r="B1398" i="68"/>
  <c r="B1413" i="68"/>
  <c r="B1432" i="68"/>
  <c r="B1447" i="68"/>
  <c r="B1462" i="68"/>
  <c r="B1477" i="68"/>
  <c r="B1496" i="68"/>
  <c r="B1511" i="68"/>
  <c r="B1526" i="68"/>
  <c r="B1545" i="68"/>
  <c r="B1564" i="68"/>
  <c r="B1583" i="68"/>
  <c r="B1598" i="68"/>
  <c r="B1613" i="68"/>
  <c r="B1632" i="68"/>
  <c r="B1647" i="68"/>
  <c r="B1662" i="68"/>
  <c r="B1681" i="68"/>
  <c r="B1696" i="68"/>
  <c r="B1715" i="68"/>
  <c r="B1730" i="68"/>
  <c r="B1749" i="68"/>
  <c r="B1764" i="68"/>
  <c r="B1779" i="68"/>
  <c r="B68" i="65"/>
  <c r="B460" i="64"/>
  <c r="B442" i="64"/>
  <c r="B424" i="64"/>
  <c r="B406" i="64"/>
  <c r="B388" i="64"/>
  <c r="B370" i="64"/>
  <c r="B352" i="64"/>
  <c r="B334" i="64"/>
  <c r="B316" i="64"/>
  <c r="B298" i="64"/>
  <c r="B280" i="64"/>
  <c r="B262" i="64"/>
  <c r="B244" i="64"/>
  <c r="B226" i="64"/>
  <c r="B208" i="64"/>
  <c r="B190" i="64"/>
  <c r="B172" i="64"/>
  <c r="B154" i="64"/>
  <c r="B136" i="64"/>
  <c r="B118" i="64"/>
  <c r="B100" i="64"/>
  <c r="B82" i="64"/>
  <c r="B64" i="64"/>
  <c r="B46" i="64"/>
  <c r="B28" i="64"/>
  <c r="B86" i="65"/>
  <c r="B7" i="64"/>
  <c r="B6" i="64"/>
  <c r="B5" i="64"/>
  <c r="B4" i="64"/>
  <c r="B3" i="64"/>
  <c r="B2" i="64"/>
  <c r="B1" i="64"/>
  <c r="B104" i="65"/>
  <c r="B10" i="64"/>
  <c r="B122" i="65"/>
  <c r="B140" i="65"/>
  <c r="B14" i="64"/>
  <c r="B158" i="65"/>
  <c r="B32" i="64"/>
  <c r="B176" i="65"/>
  <c r="B194" i="65"/>
  <c r="B212" i="65"/>
  <c r="B230" i="65"/>
  <c r="B248" i="65"/>
  <c r="B266" i="65"/>
  <c r="B284" i="65"/>
  <c r="B302" i="65"/>
  <c r="B320" i="65"/>
  <c r="B338" i="65"/>
  <c r="B356" i="65"/>
  <c r="B374" i="65"/>
  <c r="B392" i="65"/>
  <c r="B410" i="65"/>
  <c r="B428" i="65"/>
  <c r="B446" i="65"/>
  <c r="B50" i="64"/>
  <c r="B464" i="65"/>
  <c r="B482" i="65"/>
  <c r="B500" i="65"/>
  <c r="B514" i="65"/>
  <c r="B528" i="65"/>
  <c r="B542" i="65"/>
  <c r="B560" i="65"/>
  <c r="B574" i="65"/>
  <c r="B592" i="65"/>
  <c r="B607" i="65"/>
  <c r="B626" i="65"/>
  <c r="B640" i="65"/>
  <c r="B654" i="65"/>
  <c r="B672" i="65"/>
  <c r="B686" i="65"/>
  <c r="B704" i="65"/>
  <c r="B718" i="65"/>
  <c r="B736" i="65"/>
  <c r="B751" i="65"/>
  <c r="B766" i="65"/>
  <c r="B785" i="65"/>
  <c r="B800" i="65"/>
  <c r="B815" i="65"/>
  <c r="B834" i="65"/>
  <c r="B849" i="65"/>
  <c r="B864" i="65"/>
  <c r="B883" i="65"/>
  <c r="B902" i="65"/>
  <c r="B921" i="65"/>
  <c r="B940" i="65"/>
  <c r="B959" i="65"/>
  <c r="B978" i="65"/>
  <c r="B997" i="65"/>
  <c r="B1015" i="65"/>
  <c r="B1034" i="65"/>
  <c r="B1052" i="65"/>
  <c r="B1070" i="65"/>
  <c r="B1089" i="65"/>
  <c r="B1104" i="65"/>
  <c r="B1123" i="65"/>
  <c r="B1138" i="65"/>
  <c r="B1157" i="65"/>
  <c r="B1172" i="65"/>
  <c r="B1191" i="65"/>
  <c r="B1206" i="65"/>
  <c r="B1225" i="65"/>
  <c r="B1240" i="65"/>
  <c r="B1259" i="65"/>
  <c r="B1274" i="65"/>
  <c r="B1289" i="65"/>
  <c r="B1304" i="65"/>
  <c r="B1323" i="65"/>
  <c r="B1342" i="65"/>
  <c r="B1357" i="65"/>
  <c r="B1372" i="65"/>
  <c r="B1391" i="65"/>
  <c r="B1406" i="65"/>
  <c r="B1421" i="65"/>
  <c r="B1440" i="65"/>
  <c r="B1455" i="65"/>
  <c r="B1470" i="65"/>
  <c r="B1489" i="65"/>
  <c r="B68" i="64"/>
  <c r="B86" i="64"/>
  <c r="B1" i="30"/>
  <c r="B2" i="30"/>
  <c r="A1" i="30"/>
  <c r="A5" i="1"/>
  <c r="A2" i="30"/>
  <c r="A3" i="30"/>
  <c r="B1" i="60"/>
  <c r="D1" i="60"/>
  <c r="B2" i="60"/>
  <c r="B3" i="60"/>
  <c r="B4" i="60"/>
  <c r="B5" i="60"/>
  <c r="B6" i="60"/>
  <c r="B7" i="60"/>
  <c r="B1" i="62"/>
  <c r="D1" i="62"/>
  <c r="B2" i="62"/>
  <c r="B3" i="62"/>
  <c r="B4" i="62"/>
  <c r="B5" i="62"/>
  <c r="B6" i="62"/>
  <c r="B7" i="62"/>
  <c r="B5" i="1"/>
  <c r="B6" i="1"/>
  <c r="V7" i="15"/>
  <c r="W7" i="15"/>
  <c r="X7" i="15"/>
  <c r="Y7" i="15"/>
  <c r="Z7" i="15"/>
  <c r="AA7" i="15"/>
  <c r="AB7" i="15"/>
  <c r="AC7" i="15"/>
  <c r="AD7" i="15"/>
  <c r="AE7" i="15"/>
  <c r="AF7" i="15"/>
  <c r="AG7" i="15"/>
  <c r="AH7" i="15"/>
  <c r="AI7" i="15"/>
  <c r="C8" i="15"/>
  <c r="U8" i="15"/>
  <c r="D8" i="15"/>
  <c r="E8" i="15"/>
  <c r="F8" i="15"/>
  <c r="G8" i="15"/>
  <c r="H8" i="15"/>
  <c r="I8" i="15"/>
  <c r="J8" i="15"/>
  <c r="K8" i="15"/>
  <c r="L8" i="15"/>
  <c r="M8" i="15"/>
  <c r="N8" i="15"/>
  <c r="O8" i="15"/>
  <c r="P8" i="15"/>
  <c r="Q8" i="15"/>
  <c r="V8" i="15"/>
  <c r="W8" i="15"/>
  <c r="X8" i="15"/>
  <c r="Y8" i="15"/>
  <c r="Z8" i="15"/>
  <c r="AA8" i="15"/>
  <c r="AB8" i="15"/>
  <c r="AC8" i="15"/>
  <c r="AD8" i="15"/>
  <c r="AE8" i="15"/>
  <c r="AF8" i="15"/>
  <c r="AG8" i="15"/>
  <c r="AH8" i="15"/>
  <c r="AI8" i="15"/>
  <c r="C9" i="15"/>
  <c r="U9" i="15"/>
  <c r="D9" i="15"/>
  <c r="E9" i="15"/>
  <c r="F9" i="15"/>
  <c r="G9" i="15"/>
  <c r="H9" i="15"/>
  <c r="I9" i="15"/>
  <c r="J9" i="15"/>
  <c r="K9" i="15"/>
  <c r="L9" i="15"/>
  <c r="M9" i="15"/>
  <c r="N9" i="15"/>
  <c r="O9" i="15"/>
  <c r="P9" i="15"/>
  <c r="Q9" i="15"/>
  <c r="V9" i="15"/>
  <c r="W9" i="15"/>
  <c r="X9" i="15"/>
  <c r="Y9" i="15"/>
  <c r="Z9" i="15"/>
  <c r="AA9" i="15"/>
  <c r="AB9" i="15"/>
  <c r="AC9" i="15"/>
  <c r="AD9" i="15"/>
  <c r="AE9" i="15"/>
  <c r="AF9" i="15"/>
  <c r="AG9" i="15"/>
  <c r="AH9" i="15"/>
  <c r="AI9" i="15"/>
  <c r="C10" i="15"/>
  <c r="U10" i="15"/>
  <c r="D10" i="15"/>
  <c r="E10" i="15"/>
  <c r="F10" i="15"/>
  <c r="G10" i="15"/>
  <c r="H10" i="15"/>
  <c r="I10" i="15"/>
  <c r="J10" i="15"/>
  <c r="K10" i="15"/>
  <c r="L10" i="15"/>
  <c r="M10" i="15"/>
  <c r="N10" i="15"/>
  <c r="O10" i="15"/>
  <c r="P10" i="15"/>
  <c r="Q10" i="15"/>
  <c r="V10" i="15"/>
  <c r="W10" i="15"/>
  <c r="X10" i="15"/>
  <c r="Y10" i="15"/>
  <c r="Z10" i="15"/>
  <c r="AA10" i="15"/>
  <c r="AB10" i="15"/>
  <c r="AC10" i="15"/>
  <c r="AD10" i="15"/>
  <c r="AE10" i="15"/>
  <c r="AF10" i="15"/>
  <c r="AG10" i="15"/>
  <c r="AH10" i="15"/>
  <c r="AI10" i="15"/>
  <c r="C11" i="15"/>
  <c r="U11" i="15"/>
  <c r="D11" i="15"/>
  <c r="E11" i="15"/>
  <c r="F11" i="15"/>
  <c r="G11" i="15"/>
  <c r="H11" i="15"/>
  <c r="I11" i="15"/>
  <c r="J11" i="15"/>
  <c r="K11" i="15"/>
  <c r="L11" i="15"/>
  <c r="M11" i="15"/>
  <c r="N11" i="15"/>
  <c r="O11" i="15"/>
  <c r="P11" i="15"/>
  <c r="Q11" i="15"/>
  <c r="V11" i="15"/>
  <c r="W11" i="15"/>
  <c r="X11" i="15"/>
  <c r="Y11" i="15"/>
  <c r="Z11" i="15"/>
  <c r="AA11" i="15"/>
  <c r="AB11" i="15"/>
  <c r="AC11" i="15"/>
  <c r="AD11" i="15"/>
  <c r="AE11" i="15"/>
  <c r="AF11" i="15"/>
  <c r="AG11" i="15"/>
  <c r="AH11" i="15"/>
  <c r="AI11" i="15"/>
  <c r="C12" i="15"/>
  <c r="U12" i="15"/>
  <c r="D12" i="15"/>
  <c r="E12" i="15"/>
  <c r="F12" i="15"/>
  <c r="G12" i="15"/>
  <c r="H12" i="15"/>
  <c r="I12" i="15"/>
  <c r="J12" i="15"/>
  <c r="K12" i="15"/>
  <c r="L12" i="15"/>
  <c r="M12" i="15"/>
  <c r="N12" i="15"/>
  <c r="O12" i="15"/>
  <c r="P12" i="15"/>
  <c r="Q12" i="15"/>
  <c r="V12" i="15"/>
  <c r="W12" i="15"/>
  <c r="X12" i="15"/>
  <c r="Y12" i="15"/>
  <c r="Z12" i="15"/>
  <c r="AA12" i="15"/>
  <c r="AB12" i="15"/>
  <c r="AC12" i="15"/>
  <c r="AD12" i="15"/>
  <c r="AE12" i="15"/>
  <c r="AF12" i="15"/>
  <c r="AG12" i="15"/>
  <c r="AH12" i="15"/>
  <c r="AI12" i="15"/>
  <c r="C13" i="15"/>
  <c r="U13" i="15"/>
  <c r="D13" i="15"/>
  <c r="E13" i="15"/>
  <c r="F13" i="15"/>
  <c r="G13" i="15"/>
  <c r="H13" i="15"/>
  <c r="I13" i="15"/>
  <c r="J13" i="15"/>
  <c r="K13" i="15"/>
  <c r="L13" i="15"/>
  <c r="M13" i="15"/>
  <c r="N13" i="15"/>
  <c r="O13" i="15"/>
  <c r="P13" i="15"/>
  <c r="Q13" i="15"/>
  <c r="V13" i="15"/>
  <c r="W13" i="15"/>
  <c r="X13" i="15"/>
  <c r="Y13" i="15"/>
  <c r="Z13" i="15"/>
  <c r="AA13" i="15"/>
  <c r="AB13" i="15"/>
  <c r="AC13" i="15"/>
  <c r="AD13" i="15"/>
  <c r="AE13" i="15"/>
  <c r="AF13" i="15"/>
  <c r="AG13" i="15"/>
  <c r="AH13" i="15"/>
  <c r="AI13" i="15"/>
  <c r="C14" i="15"/>
  <c r="U14" i="15"/>
  <c r="D14" i="15"/>
  <c r="E14" i="15"/>
  <c r="F14" i="15"/>
  <c r="G14" i="15"/>
  <c r="H14" i="15"/>
  <c r="I14" i="15"/>
  <c r="J14" i="15"/>
  <c r="K14" i="15"/>
  <c r="L14" i="15"/>
  <c r="M14" i="15"/>
  <c r="N14" i="15"/>
  <c r="O14" i="15"/>
  <c r="P14" i="15"/>
  <c r="Q14" i="15"/>
  <c r="V14" i="15"/>
  <c r="W14" i="15"/>
  <c r="X14" i="15"/>
  <c r="Y14" i="15"/>
  <c r="Z14" i="15"/>
  <c r="AA14" i="15"/>
  <c r="AB14" i="15"/>
  <c r="AC14" i="15"/>
  <c r="AD14" i="15"/>
  <c r="AE14" i="15"/>
  <c r="AF14" i="15"/>
  <c r="AG14" i="15"/>
  <c r="AH14" i="15"/>
  <c r="AI14" i="15"/>
  <c r="C15" i="15"/>
  <c r="U15" i="15"/>
  <c r="D15" i="15"/>
  <c r="E15" i="15"/>
  <c r="F15" i="15"/>
  <c r="G15" i="15"/>
  <c r="H15" i="15"/>
  <c r="I15" i="15"/>
  <c r="J15" i="15"/>
  <c r="K15" i="15"/>
  <c r="L15" i="15"/>
  <c r="M15" i="15"/>
  <c r="N15" i="15"/>
  <c r="O15" i="15"/>
  <c r="P15" i="15"/>
  <c r="Q15" i="15"/>
  <c r="V15" i="15"/>
  <c r="W15" i="15"/>
  <c r="X15" i="15"/>
  <c r="Y15" i="15"/>
  <c r="Z15" i="15"/>
  <c r="AA15" i="15"/>
  <c r="AB15" i="15"/>
  <c r="AC15" i="15"/>
  <c r="AD15" i="15"/>
  <c r="AE15" i="15"/>
  <c r="AF15" i="15"/>
  <c r="AG15" i="15"/>
  <c r="AH15" i="15"/>
  <c r="AI15" i="15"/>
  <c r="C16" i="15"/>
  <c r="D16" i="15"/>
  <c r="E16" i="15"/>
  <c r="F16" i="15"/>
  <c r="G16" i="15"/>
  <c r="H16" i="15"/>
  <c r="I16" i="15"/>
  <c r="J16" i="15"/>
  <c r="K16" i="15"/>
  <c r="L16" i="15"/>
  <c r="M16" i="15"/>
  <c r="M17" i="15"/>
  <c r="M18" i="15"/>
  <c r="AE26" i="15"/>
  <c r="N16" i="15"/>
  <c r="O16" i="15"/>
  <c r="P16" i="15"/>
  <c r="Q16" i="15"/>
  <c r="V16" i="15"/>
  <c r="W16" i="15"/>
  <c r="X16" i="15"/>
  <c r="Y16" i="15"/>
  <c r="Z16" i="15"/>
  <c r="AA16" i="15"/>
  <c r="AB16" i="15"/>
  <c r="AC16" i="15"/>
  <c r="AD16" i="15"/>
  <c r="AE16" i="15"/>
  <c r="AF16" i="15"/>
  <c r="AG16" i="15"/>
  <c r="AH16" i="15"/>
  <c r="AI16" i="15"/>
  <c r="C17" i="15"/>
  <c r="D17" i="15"/>
  <c r="E17" i="15"/>
  <c r="F17" i="15"/>
  <c r="G17" i="15"/>
  <c r="H17" i="15"/>
  <c r="I17" i="15"/>
  <c r="J17" i="15"/>
  <c r="K17" i="15"/>
  <c r="L17" i="15"/>
  <c r="N17" i="15"/>
  <c r="O17" i="15"/>
  <c r="P17" i="15"/>
  <c r="Q17" i="15"/>
  <c r="V17" i="15"/>
  <c r="W17" i="15"/>
  <c r="X17" i="15"/>
  <c r="Y17" i="15"/>
  <c r="Z17" i="15"/>
  <c r="AA17" i="15"/>
  <c r="AB17" i="15"/>
  <c r="AC17" i="15"/>
  <c r="AD17" i="15"/>
  <c r="AE17" i="15"/>
  <c r="AF17" i="15"/>
  <c r="AG17" i="15"/>
  <c r="AH17" i="15"/>
  <c r="AI17" i="15"/>
  <c r="C18" i="15"/>
  <c r="U18" i="15"/>
  <c r="D18" i="15"/>
  <c r="E18" i="15"/>
  <c r="F18" i="15"/>
  <c r="X26" i="15"/>
  <c r="G18" i="15"/>
  <c r="H18" i="15"/>
  <c r="I18" i="15"/>
  <c r="J18" i="15"/>
  <c r="AB26" i="15"/>
  <c r="K18" i="15"/>
  <c r="L18" i="15"/>
  <c r="N18" i="15"/>
  <c r="O18" i="15"/>
  <c r="P18" i="15"/>
  <c r="Q18" i="15"/>
  <c r="V18" i="15"/>
  <c r="W18" i="15"/>
  <c r="X18" i="15"/>
  <c r="Y18" i="15"/>
  <c r="Z18" i="15"/>
  <c r="AA18" i="15"/>
  <c r="AB18" i="15"/>
  <c r="AC18" i="15"/>
  <c r="AD18" i="15"/>
  <c r="AE18" i="15"/>
  <c r="AF18" i="15"/>
  <c r="AG18" i="15"/>
  <c r="AH18" i="15"/>
  <c r="AI18" i="15"/>
  <c r="V19" i="15"/>
  <c r="W19" i="15"/>
  <c r="X19" i="15"/>
  <c r="Y19" i="15"/>
  <c r="Z19" i="15"/>
  <c r="AA19" i="15"/>
  <c r="AB19" i="15"/>
  <c r="AC19" i="15"/>
  <c r="AD19" i="15"/>
  <c r="AE19" i="15"/>
  <c r="AF19" i="15"/>
  <c r="AG19" i="15"/>
  <c r="AH19" i="15"/>
  <c r="AI19" i="15"/>
  <c r="C22" i="15"/>
  <c r="D22" i="15"/>
  <c r="E22" i="15"/>
  <c r="F22" i="15"/>
  <c r="G22" i="15"/>
  <c r="H22" i="15"/>
  <c r="I22" i="15"/>
  <c r="J22" i="15"/>
  <c r="K22" i="15"/>
  <c r="L22" i="15"/>
  <c r="M22" i="15"/>
  <c r="N22" i="15"/>
  <c r="O22" i="15"/>
  <c r="P22" i="15"/>
  <c r="Q22" i="15"/>
  <c r="C23" i="15"/>
  <c r="D23" i="15"/>
  <c r="E23" i="15"/>
  <c r="F23" i="15"/>
  <c r="G23" i="15"/>
  <c r="H23" i="15"/>
  <c r="I23" i="15"/>
  <c r="J23" i="15"/>
  <c r="AB22" i="15"/>
  <c r="K23" i="15"/>
  <c r="L23" i="15"/>
  <c r="M23" i="15"/>
  <c r="N23" i="15"/>
  <c r="O23" i="15"/>
  <c r="P23" i="15"/>
  <c r="Q23" i="15"/>
  <c r="C24" i="15"/>
  <c r="D24" i="15"/>
  <c r="E24" i="15"/>
  <c r="F24" i="15"/>
  <c r="F25" i="15"/>
  <c r="X23" i="15"/>
  <c r="G24" i="15"/>
  <c r="H24" i="15"/>
  <c r="I24" i="15"/>
  <c r="J24" i="15"/>
  <c r="J25" i="15"/>
  <c r="AB23" i="15"/>
  <c r="K24" i="15"/>
  <c r="L24" i="15"/>
  <c r="M24" i="15"/>
  <c r="N24" i="15"/>
  <c r="O24" i="15"/>
  <c r="P24" i="15"/>
  <c r="Q24" i="15"/>
  <c r="C25" i="15"/>
  <c r="D25" i="15"/>
  <c r="E25" i="15"/>
  <c r="G25" i="15"/>
  <c r="H25" i="15"/>
  <c r="I25" i="15"/>
  <c r="K25" i="15"/>
  <c r="L25" i="15"/>
  <c r="M25" i="15"/>
  <c r="N25" i="15"/>
  <c r="AF23" i="15"/>
  <c r="O25" i="15"/>
  <c r="P25" i="15"/>
  <c r="Q25" i="15"/>
  <c r="C26" i="15"/>
  <c r="D26" i="15"/>
  <c r="V24" i="15"/>
  <c r="E26" i="15"/>
  <c r="W24" i="15"/>
  <c r="F26" i="15"/>
  <c r="X24" i="15"/>
  <c r="G26" i="15"/>
  <c r="Y24" i="15"/>
  <c r="H26" i="15"/>
  <c r="Z24" i="15"/>
  <c r="I26" i="15"/>
  <c r="AA24" i="15"/>
  <c r="J26" i="15"/>
  <c r="AB24" i="15"/>
  <c r="K26" i="15"/>
  <c r="AC24" i="15"/>
  <c r="L26" i="15"/>
  <c r="AD24" i="15"/>
  <c r="M26" i="15"/>
  <c r="AE24" i="15"/>
  <c r="N26" i="15"/>
  <c r="AF24" i="15"/>
  <c r="O26" i="15"/>
  <c r="AG24" i="15"/>
  <c r="P26" i="15"/>
  <c r="AH24" i="15"/>
  <c r="Q26" i="15"/>
  <c r="AI24" i="15"/>
  <c r="C27" i="15"/>
  <c r="D27" i="15"/>
  <c r="E27" i="15"/>
  <c r="F27" i="15"/>
  <c r="G27" i="15"/>
  <c r="H27" i="15"/>
  <c r="I27" i="15"/>
  <c r="J27" i="15"/>
  <c r="K27" i="15"/>
  <c r="L27" i="15"/>
  <c r="M27" i="15"/>
  <c r="N27" i="15"/>
  <c r="O27" i="15"/>
  <c r="P27" i="15"/>
  <c r="Q27" i="15"/>
  <c r="C28" i="15"/>
  <c r="D28" i="15"/>
  <c r="E28" i="15"/>
  <c r="F28" i="15"/>
  <c r="G28" i="15"/>
  <c r="H28" i="15"/>
  <c r="I28" i="15"/>
  <c r="J28" i="15"/>
  <c r="K28" i="15"/>
  <c r="L28" i="15"/>
  <c r="M28" i="15"/>
  <c r="N28" i="15"/>
  <c r="O28" i="15"/>
  <c r="P28" i="15"/>
  <c r="Q28" i="15"/>
  <c r="C29" i="15"/>
  <c r="D29" i="15"/>
  <c r="E29" i="15"/>
  <c r="F29" i="15"/>
  <c r="G29" i="15"/>
  <c r="H29" i="15"/>
  <c r="I29" i="15"/>
  <c r="J29" i="15"/>
  <c r="K29" i="15"/>
  <c r="L29" i="15"/>
  <c r="M29" i="15"/>
  <c r="N29" i="15"/>
  <c r="O29" i="15"/>
  <c r="P29" i="15"/>
  <c r="Q29" i="15"/>
  <c r="V22" i="15"/>
  <c r="U16" i="15"/>
  <c r="Y23" i="15"/>
  <c r="U23" i="15"/>
  <c r="AA22" i="15"/>
  <c r="R18" i="15"/>
  <c r="Z26" i="15"/>
  <c r="AG23" i="15"/>
  <c r="AE22" i="15"/>
  <c r="R10" i="15"/>
  <c r="AH22" i="15"/>
  <c r="Z22" i="15"/>
  <c r="R22" i="15"/>
  <c r="V26" i="15"/>
  <c r="AG25" i="15"/>
  <c r="Y25" i="15"/>
  <c r="AA23" i="15"/>
  <c r="W23" i="15"/>
  <c r="AC22" i="15"/>
  <c r="H7" i="15"/>
  <c r="I7" i="15"/>
  <c r="I19" i="15"/>
  <c r="AA27" i="15"/>
  <c r="D7" i="15"/>
  <c r="D19" i="15"/>
  <c r="V27" i="15"/>
  <c r="Q7" i="15"/>
  <c r="Q19" i="15"/>
  <c r="AI27" i="15"/>
  <c r="L7" i="15"/>
  <c r="AF25" i="15"/>
  <c r="AB25" i="15"/>
  <c r="W25" i="15"/>
  <c r="AH25" i="15"/>
  <c r="AD25" i="15"/>
  <c r="V25" i="15"/>
  <c r="AC23" i="15"/>
  <c r="Y26" i="15"/>
  <c r="AC25" i="15"/>
  <c r="U25" i="15"/>
  <c r="AE23" i="15"/>
  <c r="R26" i="15"/>
  <c r="AI22" i="15"/>
  <c r="R13" i="15"/>
  <c r="AI23" i="15"/>
  <c r="W22" i="15"/>
  <c r="AD22" i="15"/>
  <c r="AF26" i="15"/>
  <c r="R15" i="15"/>
  <c r="R14" i="15"/>
  <c r="R12" i="15"/>
  <c r="R29" i="15"/>
  <c r="Z25" i="15"/>
  <c r="R28" i="15"/>
  <c r="X25" i="15"/>
  <c r="AH23" i="15"/>
  <c r="AD23" i="15"/>
  <c r="Z23" i="15"/>
  <c r="V23" i="15"/>
  <c r="AG22" i="15"/>
  <c r="Y22" i="15"/>
  <c r="U22" i="15"/>
  <c r="AI26" i="15"/>
  <c r="R16" i="15"/>
  <c r="B1935" i="62"/>
  <c r="B1799" i="62"/>
  <c r="B1618" i="62"/>
  <c r="B1482" i="62"/>
  <c r="B1969" i="62"/>
  <c r="B1818" i="62"/>
  <c r="B1652" i="62"/>
  <c r="B1516" i="62"/>
  <c r="B2067" i="62"/>
  <c r="B1886" i="62"/>
  <c r="B1750" i="62"/>
  <c r="B1584" i="62"/>
  <c r="B1448" i="62"/>
  <c r="B2003" i="62"/>
  <c r="B1837" i="62"/>
  <c r="B1686" i="62"/>
  <c r="B1550" i="62"/>
  <c r="B1301" i="62"/>
  <c r="B1120" i="62"/>
  <c r="B849" i="62"/>
  <c r="B690" i="62"/>
  <c r="B604" i="62"/>
  <c r="B532" i="62"/>
  <c r="B460" i="62"/>
  <c r="B388" i="62"/>
  <c r="B316" i="62"/>
  <c r="B244" i="62"/>
  <c r="B172" i="62"/>
  <c r="B100" i="62"/>
  <c r="B1399" i="62"/>
  <c r="B947" i="62"/>
  <c r="B640" i="62"/>
  <c r="B496" i="62"/>
  <c r="B352" i="62"/>
  <c r="B208" i="62"/>
  <c r="B64" i="62"/>
  <c r="B1139" i="62"/>
  <c r="B736" i="62"/>
  <c r="B478" i="62"/>
  <c r="B334" i="62"/>
  <c r="B190" i="62"/>
  <c r="B1252" i="62"/>
  <c r="B996" i="62"/>
  <c r="B800" i="62"/>
  <c r="B658" i="62"/>
  <c r="B586" i="62"/>
  <c r="B514" i="62"/>
  <c r="B442" i="62"/>
  <c r="B370" i="62"/>
  <c r="B298" i="62"/>
  <c r="B226" i="62"/>
  <c r="B154" i="62"/>
  <c r="B82" i="62"/>
  <c r="B1188" i="62"/>
  <c r="B768" i="62"/>
  <c r="B568" i="62"/>
  <c r="B424" i="62"/>
  <c r="B280" i="62"/>
  <c r="B136" i="62"/>
  <c r="B1350" i="62"/>
  <c r="B898" i="62"/>
  <c r="B622" i="62"/>
  <c r="B550" i="62"/>
  <c r="B406" i="62"/>
  <c r="B262" i="62"/>
  <c r="B118" i="62"/>
  <c r="B46" i="62"/>
  <c r="B28" i="62"/>
  <c r="AI25" i="15"/>
  <c r="AE25" i="15"/>
  <c r="AA25" i="15"/>
  <c r="R25" i="15"/>
  <c r="R23" i="15"/>
  <c r="AF22" i="15"/>
  <c r="X22" i="15"/>
  <c r="W26" i="15"/>
  <c r="AG26" i="15"/>
  <c r="AC26" i="15"/>
  <c r="R17" i="15"/>
  <c r="AH26" i="15"/>
  <c r="AD26" i="15"/>
  <c r="L19" i="15"/>
  <c r="AD27" i="15"/>
  <c r="H19" i="15"/>
  <c r="Z27" i="15"/>
  <c r="B104" i="64"/>
  <c r="B1574" i="60"/>
  <c r="B1393" i="60"/>
  <c r="B1287" i="60"/>
  <c r="B1038" i="60"/>
  <c r="B902" i="60"/>
  <c r="B751" i="60"/>
  <c r="B540" i="60"/>
  <c r="B1374" i="60"/>
  <c r="B1238" i="60"/>
  <c r="B1004" i="60"/>
  <c r="B868" i="60"/>
  <c r="B491" i="60"/>
  <c r="B1189" i="60"/>
  <c r="B970" i="60"/>
  <c r="B472" i="60"/>
  <c r="B1170" i="60"/>
  <c r="B800" i="60"/>
  <c r="B1525" i="60"/>
  <c r="B702" i="60"/>
  <c r="B1340" i="60"/>
  <c r="B1151" i="60"/>
  <c r="B834" i="60"/>
  <c r="B653" i="60"/>
  <c r="B1306" i="60"/>
  <c r="B1102" i="60"/>
  <c r="B936" i="60"/>
  <c r="B604" i="60"/>
  <c r="B348" i="60"/>
  <c r="B1491" i="60"/>
  <c r="B1457" i="60"/>
  <c r="B201" i="60"/>
  <c r="B120" i="60"/>
  <c r="B250" i="60"/>
  <c r="B152" i="60"/>
  <c r="B299" i="60"/>
  <c r="B88" i="60"/>
  <c r="B42" i="60"/>
  <c r="R27" i="15"/>
  <c r="R24" i="15"/>
  <c r="U17" i="15"/>
  <c r="F7" i="15"/>
  <c r="F19" i="15"/>
  <c r="X27" i="15"/>
  <c r="M7" i="15"/>
  <c r="M19" i="15"/>
  <c r="AE27" i="15"/>
  <c r="R8" i="15"/>
  <c r="U24" i="15"/>
  <c r="AA26" i="15"/>
  <c r="O7" i="15"/>
  <c r="O19" i="15"/>
  <c r="AG27" i="15"/>
  <c r="G7" i="15"/>
  <c r="G19" i="15"/>
  <c r="Y27" i="15"/>
  <c r="B10" i="62"/>
  <c r="B14" i="62"/>
  <c r="B10" i="60"/>
  <c r="B14" i="60"/>
  <c r="R9" i="15"/>
  <c r="N7" i="15"/>
  <c r="N19" i="15"/>
  <c r="AF27" i="15"/>
  <c r="E7" i="15"/>
  <c r="E19" i="15"/>
  <c r="W27" i="15"/>
  <c r="K7" i="15"/>
  <c r="K19" i="15"/>
  <c r="AC27" i="15"/>
  <c r="C7" i="15"/>
  <c r="U26" i="15"/>
  <c r="R11" i="15"/>
  <c r="J7" i="15"/>
  <c r="J19" i="15"/>
  <c r="AB27" i="15"/>
  <c r="P7" i="15"/>
  <c r="P19" i="15"/>
  <c r="AH27" i="15"/>
  <c r="B122" i="64"/>
  <c r="B32" i="62"/>
  <c r="B50" i="62"/>
  <c r="B68" i="62"/>
  <c r="B28" i="60"/>
  <c r="U7" i="15"/>
  <c r="R7" i="15"/>
  <c r="C19" i="15"/>
  <c r="B140" i="64"/>
  <c r="B158" i="64"/>
  <c r="B176" i="64"/>
  <c r="B194" i="64"/>
  <c r="B212" i="64"/>
  <c r="B86" i="62"/>
  <c r="B46" i="60"/>
  <c r="U27" i="15"/>
  <c r="U19" i="15"/>
  <c r="R19" i="15"/>
  <c r="B230" i="64"/>
  <c r="B248" i="64"/>
  <c r="B266" i="64"/>
  <c r="B284" i="64"/>
  <c r="B104" i="62"/>
  <c r="B60" i="60"/>
  <c r="B302" i="64"/>
  <c r="B320" i="64"/>
  <c r="B338" i="64"/>
  <c r="B356" i="64"/>
  <c r="B374" i="64"/>
  <c r="B392" i="64"/>
  <c r="B410" i="64"/>
  <c r="B428" i="64"/>
  <c r="B446" i="64"/>
  <c r="B464" i="64"/>
  <c r="B482" i="64"/>
  <c r="B500" i="64"/>
  <c r="B518" i="64"/>
  <c r="B536" i="64"/>
  <c r="B554" i="64"/>
  <c r="B572" i="64"/>
  <c r="B590" i="64"/>
  <c r="B608" i="64"/>
  <c r="B626" i="64"/>
  <c r="B644" i="64"/>
  <c r="B662" i="64"/>
  <c r="B680" i="64"/>
  <c r="B698" i="64"/>
  <c r="B716" i="64"/>
  <c r="B734" i="64"/>
  <c r="B752" i="64"/>
  <c r="B770" i="64"/>
  <c r="B788" i="64"/>
  <c r="B806" i="64"/>
  <c r="B820" i="64"/>
  <c r="B834" i="64"/>
  <c r="B848" i="64"/>
  <c r="B866" i="64"/>
  <c r="B880" i="64"/>
  <c r="B898" i="64"/>
  <c r="B912" i="64"/>
  <c r="B930" i="64"/>
  <c r="B944" i="64"/>
  <c r="B958" i="64"/>
  <c r="B972" i="64"/>
  <c r="B986" i="64"/>
  <c r="B1000" i="64"/>
  <c r="B1018" i="64"/>
  <c r="B1032" i="64"/>
  <c r="B1046" i="64"/>
  <c r="B1064" i="64"/>
  <c r="B1078" i="64"/>
  <c r="B1092" i="64"/>
  <c r="B1106" i="64"/>
  <c r="B1124" i="64"/>
  <c r="B1138" i="64"/>
  <c r="B1152" i="64"/>
  <c r="B1166" i="64"/>
  <c r="B1184" i="64"/>
  <c r="B1198" i="64"/>
  <c r="B1216" i="64"/>
  <c r="B1234" i="64"/>
  <c r="B1248" i="64"/>
  <c r="B1266" i="64"/>
  <c r="B1281" i="64"/>
  <c r="B1296" i="64"/>
  <c r="B1315" i="64"/>
  <c r="B1330" i="64"/>
  <c r="B1345" i="64"/>
  <c r="B1364" i="64"/>
  <c r="B1379" i="64"/>
  <c r="B1394" i="64"/>
  <c r="B1413" i="64"/>
  <c r="B1432" i="64"/>
  <c r="B1447" i="64"/>
  <c r="B1462" i="64"/>
  <c r="B1477" i="64"/>
  <c r="B1496" i="64"/>
  <c r="B1511" i="64"/>
  <c r="B1526" i="64"/>
  <c r="B1541" i="64"/>
  <c r="B1560" i="64"/>
  <c r="B1575" i="64"/>
  <c r="B1590" i="64"/>
  <c r="B1605" i="64"/>
  <c r="B1624" i="64"/>
  <c r="B1643" i="64"/>
  <c r="B1658" i="64"/>
  <c r="B1673" i="64"/>
  <c r="B1692" i="64"/>
  <c r="B1707" i="64"/>
  <c r="B1722" i="64"/>
  <c r="B1737" i="64"/>
  <c r="B1756" i="64"/>
  <c r="B1771" i="64"/>
  <c r="B1786" i="64"/>
  <c r="B1805" i="64"/>
  <c r="B1820" i="64"/>
  <c r="B1835" i="64"/>
  <c r="B1854" i="64"/>
  <c r="B1869" i="64"/>
  <c r="B1884" i="64"/>
  <c r="B1903" i="64"/>
  <c r="B1918" i="64"/>
  <c r="B1933" i="64"/>
  <c r="B1952" i="64"/>
  <c r="B1971" i="64"/>
  <c r="B1990" i="64"/>
  <c r="B2009" i="64"/>
  <c r="B2028" i="64"/>
  <c r="B2047" i="64"/>
  <c r="B2066" i="64"/>
  <c r="B2085" i="64"/>
  <c r="B2104" i="64"/>
  <c r="B2123" i="64"/>
  <c r="B2141" i="64"/>
  <c r="B2160" i="64"/>
  <c r="B2178" i="64"/>
  <c r="B2196" i="64"/>
  <c r="B2211" i="64"/>
  <c r="B2230" i="64"/>
  <c r="B2249" i="64"/>
  <c r="B2268" i="64"/>
  <c r="B2283" i="64"/>
  <c r="B2302" i="64"/>
  <c r="B2317" i="64"/>
  <c r="B2336" i="64"/>
  <c r="B2351" i="64"/>
  <c r="B2370" i="64"/>
  <c r="B2385" i="64"/>
  <c r="B2404" i="64"/>
  <c r="B2419" i="64"/>
  <c r="B2438" i="64"/>
  <c r="B2453" i="64"/>
  <c r="B2468" i="64"/>
  <c r="B2483" i="64"/>
  <c r="B2502" i="64"/>
  <c r="B2517" i="64"/>
  <c r="B2532" i="64"/>
  <c r="B2547" i="64"/>
  <c r="B2566" i="64"/>
  <c r="B2581" i="64"/>
  <c r="B2596" i="64"/>
  <c r="B2611" i="64"/>
  <c r="B2630" i="64"/>
  <c r="B2645" i="64"/>
  <c r="B2660" i="64"/>
  <c r="B2679" i="64"/>
  <c r="B2698" i="64"/>
  <c r="B2717" i="64"/>
  <c r="B2736" i="64"/>
  <c r="B2755" i="64"/>
  <c r="B2770" i="64"/>
  <c r="B2785" i="64"/>
  <c r="B2804" i="64"/>
  <c r="B2819" i="64"/>
  <c r="B2834" i="64"/>
  <c r="B2853" i="64"/>
  <c r="B2868" i="64"/>
  <c r="B2887" i="64"/>
  <c r="B2902" i="64"/>
  <c r="B2921" i="64"/>
  <c r="B2936" i="64"/>
  <c r="B2951" i="64"/>
  <c r="B2966" i="64"/>
  <c r="B2985" i="64"/>
  <c r="B3000" i="64"/>
  <c r="B3015" i="64"/>
  <c r="B3034" i="64"/>
  <c r="B3049" i="64"/>
  <c r="B3064" i="64"/>
  <c r="B3079" i="64"/>
  <c r="B3098" i="64"/>
  <c r="B3113" i="64"/>
  <c r="B3128" i="64"/>
  <c r="B122" i="62"/>
  <c r="B74" i="60"/>
  <c r="B140" i="62"/>
  <c r="B92" i="60"/>
  <c r="B158" i="62"/>
  <c r="B106" i="60"/>
  <c r="B176" i="62"/>
  <c r="B194" i="62"/>
  <c r="B212" i="62"/>
  <c r="B230" i="62"/>
  <c r="B248" i="62"/>
  <c r="B266" i="62"/>
  <c r="B284" i="62"/>
  <c r="B302" i="62"/>
  <c r="B320" i="62"/>
  <c r="B338" i="62"/>
  <c r="B356" i="62"/>
  <c r="B374" i="62"/>
  <c r="B392" i="62"/>
  <c r="B410" i="62"/>
  <c r="B428" i="62"/>
  <c r="B446" i="62"/>
  <c r="B464" i="62"/>
  <c r="B482" i="62"/>
  <c r="B500" i="62"/>
  <c r="B518" i="62"/>
  <c r="B536" i="62"/>
  <c r="B554" i="62"/>
  <c r="B572" i="62"/>
  <c r="B590" i="62"/>
  <c r="B608" i="62"/>
  <c r="B626" i="62"/>
  <c r="B644" i="62"/>
  <c r="B124" i="60"/>
  <c r="B138" i="60"/>
  <c r="B662" i="62"/>
  <c r="B676" i="62"/>
  <c r="B694" i="62"/>
  <c r="B708" i="62"/>
  <c r="B722" i="62"/>
  <c r="B740" i="62"/>
  <c r="B754" i="62"/>
  <c r="B772" i="62"/>
  <c r="B786" i="62"/>
  <c r="B804" i="62"/>
  <c r="B819" i="62"/>
  <c r="B834" i="62"/>
  <c r="B853" i="62"/>
  <c r="B868" i="62"/>
  <c r="B883" i="62"/>
  <c r="B902" i="62"/>
  <c r="B917" i="62"/>
  <c r="B932" i="62"/>
  <c r="B951" i="62"/>
  <c r="B966" i="62"/>
  <c r="B981" i="62"/>
  <c r="B1000" i="62"/>
  <c r="B1015" i="62"/>
  <c r="B1030" i="62"/>
  <c r="B1045" i="62"/>
  <c r="B1060" i="62"/>
  <c r="B1075" i="62"/>
  <c r="B1090" i="62"/>
  <c r="B1105" i="62"/>
  <c r="B1124" i="62"/>
  <c r="B1143" i="62"/>
  <c r="B1158" i="62"/>
  <c r="B1173" i="62"/>
  <c r="B1192" i="62"/>
  <c r="B1207" i="62"/>
  <c r="B1222" i="62"/>
  <c r="B1237" i="62"/>
  <c r="B1256" i="62"/>
  <c r="B1271" i="62"/>
  <c r="B1286" i="62"/>
  <c r="B1305" i="62"/>
  <c r="B1320" i="62"/>
  <c r="B1335" i="62"/>
  <c r="B1354" i="62"/>
  <c r="B1369" i="62"/>
  <c r="B1384" i="62"/>
  <c r="B1403" i="62"/>
  <c r="B1418" i="62"/>
  <c r="B1433" i="62"/>
  <c r="B1452" i="62"/>
  <c r="B1467" i="62"/>
  <c r="B1486" i="62"/>
  <c r="B1501" i="62"/>
  <c r="B1520" i="62"/>
  <c r="B1535" i="62"/>
  <c r="B1554" i="62"/>
  <c r="B1569" i="62"/>
  <c r="B1588" i="62"/>
  <c r="B1603" i="62"/>
  <c r="B1622" i="62"/>
  <c r="B1637" i="62"/>
  <c r="B1656" i="62"/>
  <c r="B1671" i="62"/>
  <c r="B1690" i="62"/>
  <c r="B1705" i="62"/>
  <c r="B1720" i="62"/>
  <c r="B1735" i="62"/>
  <c r="B1754" i="62"/>
  <c r="B1769" i="62"/>
  <c r="B1784" i="62"/>
  <c r="B1803" i="62"/>
  <c r="B1822" i="62"/>
  <c r="B1841" i="62"/>
  <c r="B1856" i="62"/>
  <c r="B1871" i="62"/>
  <c r="B1890" i="62"/>
  <c r="B1905" i="62"/>
  <c r="B1920" i="62"/>
  <c r="B1939" i="62"/>
  <c r="B1954" i="62"/>
  <c r="B1973" i="62"/>
  <c r="B1988" i="62"/>
  <c r="B2007" i="62"/>
  <c r="B2022" i="62"/>
  <c r="B2037" i="62"/>
  <c r="B2052" i="62"/>
  <c r="B2071" i="62"/>
  <c r="B2086" i="62"/>
  <c r="B2101" i="62"/>
  <c r="B156" i="60"/>
  <c r="B171" i="60"/>
  <c r="B186" i="60"/>
  <c r="B205" i="60"/>
  <c r="B220" i="60"/>
  <c r="B235" i="60"/>
  <c r="B254" i="60"/>
  <c r="B269" i="60"/>
  <c r="B284" i="60"/>
  <c r="B303" i="60"/>
  <c r="B318" i="60"/>
  <c r="B333" i="60"/>
  <c r="B352" i="60"/>
  <c r="B367" i="60"/>
  <c r="B382" i="60"/>
  <c r="B397" i="60"/>
  <c r="B412" i="60"/>
  <c r="B427" i="60"/>
  <c r="B442" i="60"/>
  <c r="B457" i="60"/>
  <c r="B476" i="60"/>
  <c r="B495" i="60"/>
  <c r="B510" i="60"/>
  <c r="B525" i="60"/>
  <c r="B544" i="60"/>
  <c r="B559" i="60"/>
  <c r="B574" i="60"/>
  <c r="B589" i="60"/>
  <c r="B608" i="60"/>
  <c r="B623" i="60"/>
  <c r="B638" i="60"/>
  <c r="B657" i="60"/>
  <c r="B672" i="60"/>
  <c r="B687" i="60"/>
  <c r="B706" i="60"/>
  <c r="B721" i="60"/>
  <c r="B736" i="60"/>
  <c r="B755" i="60"/>
  <c r="B770" i="60"/>
  <c r="B785" i="60"/>
  <c r="B804" i="60"/>
  <c r="B819" i="60"/>
  <c r="B838" i="60"/>
  <c r="B853" i="60"/>
  <c r="B872" i="60"/>
  <c r="B887" i="60"/>
  <c r="B906" i="60"/>
  <c r="B921" i="60"/>
  <c r="B940" i="60"/>
  <c r="B955" i="60"/>
  <c r="B974" i="60"/>
  <c r="B989" i="60"/>
  <c r="B1008" i="60"/>
  <c r="B1023" i="60"/>
  <c r="B1042" i="60"/>
  <c r="B1057" i="60"/>
  <c r="B1072" i="60"/>
  <c r="B1087" i="60"/>
  <c r="B1106" i="60"/>
  <c r="B1121" i="60"/>
  <c r="B1136" i="60"/>
  <c r="B1155" i="60"/>
  <c r="B1174" i="60"/>
  <c r="B1193" i="60"/>
  <c r="B1208" i="60"/>
  <c r="B1223" i="60"/>
  <c r="B1242" i="60"/>
  <c r="B1257" i="60"/>
  <c r="B1272" i="60"/>
  <c r="B1291" i="60"/>
  <c r="B1310" i="60"/>
  <c r="B1325" i="60"/>
  <c r="B1344" i="60"/>
  <c r="B1359" i="60"/>
  <c r="B1378" i="60"/>
  <c r="B1397" i="60"/>
  <c r="B1412" i="60"/>
  <c r="B1427" i="60"/>
  <c r="B1442" i="60"/>
  <c r="B1461" i="60"/>
  <c r="B1476" i="60"/>
  <c r="B1495" i="60"/>
  <c r="B1510" i="60"/>
  <c r="B1529" i="60"/>
  <c r="B1544" i="60"/>
  <c r="B1559" i="60"/>
  <c r="B1578" i="60"/>
  <c r="B1593" i="60"/>
  <c r="B1608" i="60"/>
</calcChain>
</file>

<file path=xl/sharedStrings.xml><?xml version="1.0" encoding="utf-8"?>
<sst xmlns="http://schemas.openxmlformats.org/spreadsheetml/2006/main" count="26282" uniqueCount="3271">
  <si>
    <t>Stakeholder</t>
  </si>
  <si>
    <t>&lt;naam stakeholder (persoonsnaam en afdelingsnaam)&gt;</t>
  </si>
  <si>
    <t>R1 =&gt; R10</t>
  </si>
  <si>
    <t>R1 =&gt; R11</t>
  </si>
  <si>
    <t>R1 =&gt; R12</t>
  </si>
  <si>
    <t>R1 =&gt; R13</t>
  </si>
  <si>
    <t>R1 =&gt; R14</t>
  </si>
  <si>
    <t>R1 =&gt; R15</t>
  </si>
  <si>
    <t>NPG</t>
  </si>
  <si>
    <t>NPF</t>
  </si>
  <si>
    <t>Test Result</t>
  </si>
  <si>
    <t>Result Testrun</t>
  </si>
  <si>
    <t>laatst gewijzigd door</t>
  </si>
  <si>
    <t>&lt;naam&gt;</t>
  </si>
  <si>
    <t>datum</t>
  </si>
  <si>
    <t>SPF</t>
  </si>
  <si>
    <t>S (S+SPG+SPF)</t>
  </si>
  <si>
    <t>Not tested, Presumed Good</t>
  </si>
  <si>
    <t>GBA-V - BRP</t>
  </si>
  <si>
    <t>Final</t>
  </si>
  <si>
    <t>Update after review</t>
  </si>
  <si>
    <t>Ready for review</t>
  </si>
  <si>
    <t>Status</t>
  </si>
  <si>
    <t>&lt;soort test&gt;</t>
  </si>
  <si>
    <t>Productrisico’s</t>
  </si>
  <si>
    <t>Testafdeling</t>
  </si>
  <si>
    <t>Developing</t>
  </si>
  <si>
    <t>&lt;Wanneer accepteert de stakeholder het cluster? Zorg dat de acceptatiecriteria expliciet worden gemaakt. Het moet vooraf voor alle betrokken partijen bekend zijn wanneer het testproject is afgerond&gt;</t>
  </si>
  <si>
    <t>Fault, Never Good</t>
  </si>
  <si>
    <t>Quality of system (simplified)</t>
  </si>
  <si>
    <t>SPG</t>
  </si>
  <si>
    <t>&lt;Test Service Center&gt;</t>
  </si>
  <si>
    <t>Testdata</t>
  </si>
  <si>
    <t>Testuitvoer</t>
  </si>
  <si>
    <t>&lt;Wat is het belang van dit cluster ten opzichte van andere clusters? Dit belang komt voort uit de onderkende productrisico’s. Dit belang beïnvloedt de volgorde waarin de clusters worden ingepland. Gebruik de MOSCOW verdeling: ‘must test’,  ‘should test’, ‘could test’ en ‘won’t test’. Door het clusterbelang af te leiden van de productrisico’s en hun belang voorkomt de testmanager dat alle clusters het hoogste belang toegewezen krijgen door de stakeholders.  In een latere fase kan bij risicovolle projecten per uit te voeren afzonderlijke testconditie een prioriteit worden toegekend.&gt;</t>
  </si>
  <si>
    <t>&lt;systeem naam en versie van het testobject&gt;</t>
  </si>
  <si>
    <t>cluster</t>
  </si>
  <si>
    <t>R1 =&gt; R7</t>
  </si>
  <si>
    <t>R1 =&gt; R8</t>
  </si>
  <si>
    <t>R1 =&gt; R9</t>
  </si>
  <si>
    <t>Resultaat</t>
    <phoneticPr fontId="0" type="noConversion"/>
  </si>
  <si>
    <t>datum laatste wijziging</t>
  </si>
  <si>
    <t>&lt;datum&gt;</t>
  </si>
  <si>
    <t>versie</t>
  </si>
  <si>
    <t>Versie management</t>
  </si>
  <si>
    <t>Wijzigingen</t>
  </si>
  <si>
    <t>Versie</t>
  </si>
  <si>
    <t>Datum</t>
  </si>
  <si>
    <t>Auteur</t>
  </si>
  <si>
    <t>Functionele Prioriteit</t>
  </si>
  <si>
    <t>Could Test</t>
  </si>
  <si>
    <t>Won't Test</t>
  </si>
  <si>
    <t>&lt;Hoe wordt de test uitgevoerd? De keuze die de testmanager maakt is afhankelijk van de testsoort, het te testen kwaliteitsattribuut, aanwezige uitgangsmateriaal, organisatie, omstandigheden, etc. Statische testen: auditing en reviewing? OF Dynamische testen: Beslissingstabellen, entity life cycle, data flow analyse? Testuitvoering handmatig of geautomatiseerd? Welke onderdelen worden niet getest.&gt;</t>
  </si>
  <si>
    <t>Randvoorwaarden</t>
  </si>
  <si>
    <t>Randvoorwaarden&gt;</t>
  </si>
  <si>
    <t>Precondities</t>
  </si>
  <si>
    <t>subcluster prioriteit</t>
  </si>
  <si>
    <t>Not defined</t>
  </si>
  <si>
    <t>Cluster</t>
  </si>
  <si>
    <t>R1</t>
  </si>
  <si>
    <t>R2</t>
  </si>
  <si>
    <t>R3</t>
  </si>
  <si>
    <t>R4</t>
  </si>
  <si>
    <t>G</t>
  </si>
  <si>
    <t>Totals FNG and FWG</t>
  </si>
  <si>
    <t>&amp;cont kolom</t>
  </si>
  <si>
    <t>0.1</t>
  </si>
  <si>
    <t>initiële versie</t>
  </si>
  <si>
    <t>Up2R9</t>
  </si>
  <si>
    <t>Up2R10</t>
  </si>
  <si>
    <t>Up2R11</t>
  </si>
  <si>
    <t>Up2R12</t>
  </si>
  <si>
    <t>Up2R13</t>
  </si>
  <si>
    <t>Up2R14</t>
  </si>
  <si>
    <t>Up2R15</t>
  </si>
  <si>
    <t>Not tested, Presumed Fault</t>
  </si>
  <si>
    <t>&lt;leeg&gt;</t>
  </si>
  <si>
    <t>Code</t>
  </si>
  <si>
    <t>Description</t>
  </si>
  <si>
    <t>Selected, Presumed Fault</t>
  </si>
  <si>
    <t>Not Selected</t>
  </si>
  <si>
    <t>G (GNF+GWF)</t>
  </si>
  <si>
    <t>F (FWG+FNG)</t>
  </si>
  <si>
    <t>Quality per run</t>
  </si>
  <si>
    <t>Quality development</t>
  </si>
  <si>
    <t>R13</t>
  </si>
  <si>
    <t>R14</t>
  </si>
  <si>
    <t>R15</t>
  </si>
  <si>
    <t>Total of runs</t>
  </si>
  <si>
    <t>auteur</t>
  </si>
  <si>
    <t>geautoriseerd door</t>
  </si>
  <si>
    <t>&lt;naam stakeholder&gt;</t>
  </si>
  <si>
    <t>SLEUTELINFORMATIE</t>
  </si>
  <si>
    <t>Laatst gewijzigd door</t>
  </si>
  <si>
    <t>Not Ready</t>
  </si>
  <si>
    <t>Systeem</t>
  </si>
  <si>
    <t>Testsoort</t>
  </si>
  <si>
    <t>OPDRACHT</t>
  </si>
  <si>
    <t>&lt;Welke productrisico’s kunnen optreden indien dit cluster niet wordt uitgevoerd of wanneer er tijdens de productie fouten optreden in dit onderdeel?&gt;</t>
  </si>
  <si>
    <t>Belang</t>
  </si>
  <si>
    <t>Kwaliteitsattribuut</t>
  </si>
  <si>
    <t>&lt;Welke kwaliteitsattributen liggen ten grondslag aan dit cluster?&gt;</t>
  </si>
  <si>
    <t>Testcases</t>
  </si>
  <si>
    <t>Metrics</t>
  </si>
  <si>
    <t>R5</t>
  </si>
  <si>
    <t>R6</t>
  </si>
  <si>
    <t>R7</t>
  </si>
  <si>
    <t>R8</t>
  </si>
  <si>
    <t>&lt;preconditie, specialistische kennis of commentaar&gt;&lt;beschrijf ook wanneer de bepaalde omgevingsvariabelen aangepast wil hebben en zet deze terug na de test&gt;</t>
  </si>
  <si>
    <t>Beschrijving testgeval</t>
  </si>
  <si>
    <t>&lt;geef een korte beschrijving van het testgeval&gt;</t>
  </si>
  <si>
    <t>Precondities testgeval</t>
  </si>
  <si>
    <t>Up2R5</t>
  </si>
  <si>
    <t>Up2R6</t>
  </si>
  <si>
    <t>Up2R7</t>
  </si>
  <si>
    <t>Up2R8</t>
  </si>
  <si>
    <t>N (N+NPG+NPF)</t>
  </si>
  <si>
    <t>Type</t>
  </si>
  <si>
    <t>Selected Presumed Good</t>
  </si>
  <si>
    <t>Selected Presumed False</t>
  </si>
  <si>
    <t>&lt;Welke omgeving is benodigd om de beschreven testen te kunnen uitvoeren? Zowel technische omgeving als benodigde resources en tijdsafhankelijkheden moeten hier genoemd worden. Is een kopie van de productieomgeving nodig of kan worden volstaan met een laboratoriumomgeving? Welke testdata wordt gebruikt&gt;</t>
  </si>
  <si>
    <t>RESULTAAT</t>
  </si>
  <si>
    <t>Acceptatiecriteria</t>
  </si>
  <si>
    <t>aantal testcondities</t>
  </si>
  <si>
    <t>Not selected</t>
  </si>
  <si>
    <t>R11</t>
  </si>
  <si>
    <t>R12</t>
  </si>
  <si>
    <t>Fault Never Good</t>
  </si>
  <si>
    <t>Good Never Fault</t>
  </si>
  <si>
    <t>Good Was Fault</t>
  </si>
  <si>
    <t>Geautoriseerd door</t>
  </si>
  <si>
    <t>Cluster ID</t>
  </si>
  <si>
    <t>Datum laatste wijziging</t>
  </si>
  <si>
    <t>Quality of system</t>
  </si>
  <si>
    <t>Quality of selection</t>
  </si>
  <si>
    <t>T</t>
  </si>
  <si>
    <t>F</t>
  </si>
  <si>
    <t>Fault Was Good</t>
  </si>
  <si>
    <t>Verwacht resultaat</t>
  </si>
  <si>
    <t>Omschrijving</t>
  </si>
  <si>
    <t>Applicatie</t>
  </si>
  <si>
    <t>Must have</t>
  </si>
  <si>
    <t>Should have</t>
  </si>
  <si>
    <t>Could have</t>
  </si>
  <si>
    <t>Won't have</t>
  </si>
  <si>
    <t>Not started</t>
  </si>
  <si>
    <t>aantal testgevallen</t>
  </si>
  <si>
    <t>&lt;handtekening&gt;</t>
  </si>
  <si>
    <t>subcluster ID</t>
  </si>
  <si>
    <t>subcluster naam</t>
  </si>
  <si>
    <t>R9</t>
  </si>
  <si>
    <t>R10</t>
  </si>
  <si>
    <t>N</t>
  </si>
  <si>
    <t>Fault In Test</t>
  </si>
  <si>
    <t>Fault In Application</t>
  </si>
  <si>
    <t>Selected, not executed</t>
  </si>
  <si>
    <t>FWG</t>
  </si>
  <si>
    <t>Resultaat</t>
    <phoneticPr fontId="0" type="noConversion"/>
  </si>
  <si>
    <t>testconditie</t>
  </si>
  <si>
    <t>testgeval</t>
  </si>
  <si>
    <t>Count(FNG)</t>
  </si>
  <si>
    <t>Count(FWG)</t>
  </si>
  <si>
    <t>R1 =&gt; R2</t>
  </si>
  <si>
    <t>R1 =&gt; R3</t>
  </si>
  <si>
    <t>R1 =&gt; R4</t>
  </si>
  <si>
    <t>R1 =&gt; R5</t>
  </si>
  <si>
    <t>R1 =&gt; R6</t>
  </si>
  <si>
    <t>Test prioriteit</t>
  </si>
  <si>
    <t>Incident nummer</t>
  </si>
  <si>
    <t>Functionele prioriteit</t>
  </si>
  <si>
    <t>n/a1</t>
  </si>
  <si>
    <t>n/a2</t>
  </si>
  <si>
    <t>Up2R1</t>
  </si>
  <si>
    <t>Up2R2</t>
  </si>
  <si>
    <t>Up2R3</t>
  </si>
  <si>
    <t>Up2R4</t>
  </si>
  <si>
    <t>UITVOERING</t>
  </si>
  <si>
    <t>Testaanpak</t>
  </si>
  <si>
    <t>Testomgeving</t>
  </si>
  <si>
    <t>PRE047 - Cat 01 Persoon ontbreekt in PL</t>
    <phoneticPr fontId="0" type="noConversion"/>
  </si>
  <si>
    <t>Fault, Was Good</t>
  </si>
  <si>
    <t>Good, Never Fault</t>
  </si>
  <si>
    <t>Not tested Presumed False</t>
  </si>
  <si>
    <t>Not tested Presumed Good</t>
  </si>
  <si>
    <t>Good, Was Fault</t>
  </si>
  <si>
    <t xml:space="preserve"> </t>
  </si>
  <si>
    <t>Total Cumulated</t>
  </si>
  <si>
    <t>(afkorting)</t>
  </si>
  <si>
    <t>Selected, Presumed Good</t>
  </si>
  <si>
    <t>Good</t>
  </si>
  <si>
    <t>GNF</t>
  </si>
  <si>
    <t>S</t>
  </si>
  <si>
    <t>FNG</t>
  </si>
  <si>
    <t>GWF</t>
  </si>
  <si>
    <t>&lt;verwijs hier naar je stappenplannen en het gebruik van specifieke gegevens en queries&gt;</t>
  </si>
  <si>
    <t>Status testgeval</t>
  </si>
  <si>
    <t>Test Prioriteit</t>
  </si>
  <si>
    <t>Must Test</t>
  </si>
  <si>
    <t>Should Test</t>
  </si>
  <si>
    <t>Table with aggregated results</t>
  </si>
  <si>
    <t>NPRE</t>
  </si>
  <si>
    <t>Nieuwe Precondities</t>
  </si>
  <si>
    <t>PRE047 - Cat 51 Persoon Historie aanwezig in PL</t>
  </si>
  <si>
    <t>PRE047 - Cat 01 Persoon aanwezig in PL</t>
  </si>
  <si>
    <t>Geen melding (PL wordt correct verwerkt zonder meldingen: happy flow)</t>
  </si>
  <si>
    <t>PRE065 - Cat 02 Ouder 1 ontbreekt in PL</t>
  </si>
  <si>
    <t>PRE065 - Cat 52 Ouder 1 Historie aanwezig in PL</t>
  </si>
  <si>
    <t>Error: "Categorie 01: Persoon komt verplicht voor"</t>
  </si>
  <si>
    <t>PRE065 - Cat 02 Ouder 1 aanwezig in PL</t>
  </si>
  <si>
    <t>PRE066 - Cat 03 Ouder 2 aanwezig in PL</t>
  </si>
  <si>
    <t>PRE066 - Cat 53 Ouder 2 Historie aanwezig in PL</t>
  </si>
  <si>
    <t>PRE066 - Cat 03 Ouder 2 ontbreekt in PL</t>
  </si>
  <si>
    <t>PRE032 - Cat 07 Inschrijving ontbreekt in PL</t>
  </si>
  <si>
    <t>Error: "Categorie 07: Inschrijving komt verplicht voor"</t>
  </si>
  <si>
    <t>PRE032 - Cat 07 Inschrijving aanwezig in PL</t>
  </si>
  <si>
    <t>PRE033 - Cat 08 Verblijfplaats ontbreekt in PL</t>
  </si>
  <si>
    <t>Error: "Categorie 08: Verblijfplaats komt verplicht voor"</t>
  </si>
  <si>
    <t>PRE033 - Cat 58 Verblijfplaats Historie aanwezig in PL</t>
  </si>
  <si>
    <t>PRE033 - Cat 08 Verblijfplaats aanwezig in PL</t>
  </si>
  <si>
    <t>Error: "Groep 01: Identificatienummers komt verplicht voor in categorie 01/51: Persoon"</t>
  </si>
  <si>
    <t>PRE005 - Groep 01 Indentificatienummers in CAT01 ontbreekt in PL</t>
  </si>
  <si>
    <t>CONTR201 - PRE005 Verplichte groep 01  Indentificatienummers in CAT01/51</t>
  </si>
  <si>
    <t>CONTR001 - PRE047 Verplichte categorie 01  Persoon in LO3 PL</t>
  </si>
  <si>
    <t>CONTR002 - PRE065 Verplichte categorie 02 Ouder 1 in LO3 PL</t>
  </si>
  <si>
    <t>CONTR003 -  PRE066 Verplichte categorie 03 Ouder 2 in LO3 PL</t>
  </si>
  <si>
    <t>CONTR004 - PRE032 Verplichte categorie 07 Inschrijving in LO3 PL</t>
  </si>
  <si>
    <t>CONTR005 - PRE033 Verplichte categorie 08 Verblijfplaats in LO3 PL</t>
  </si>
  <si>
    <t>Zie PL</t>
  </si>
  <si>
    <t>PRE005 - Groep 01 Indentificatienummers in CAT51 ontbreekt in PL</t>
  </si>
  <si>
    <t>CAT01 inclusief Groep 01 aanwezig</t>
  </si>
  <si>
    <t>PRE005 - Groep 01 Identificatienummers in Cat 01 Persoon aanwezig in PL</t>
  </si>
  <si>
    <t>CAT51 inclusief Groep 01 aanwezig</t>
  </si>
  <si>
    <t>PRE005 - Groep 01 Identificatienummers in tweede Cat 51 Persoon ontbreekt in PL</t>
  </si>
  <si>
    <t>CAT01 inclusief Groep 01 aanwezig, eerste CAT51 inclusief groep 01 Identificatienummers aanwezig</t>
  </si>
  <si>
    <t>Geen melding</t>
  </si>
  <si>
    <t>CONTR202 - PRE034 Verplichte groep 02 Naam komt verplicht voor in CAT01/51</t>
  </si>
  <si>
    <t>PRE034 - Groep 02 Naam in CAT01 ontbreekt in PL</t>
  </si>
  <si>
    <t>CAT51 inclusief Groep 02 aanwezig</t>
  </si>
  <si>
    <t>PRE034 Error: "Groep 02: Naam komt verplicht voor in categorie 01/51: Persoon"</t>
  </si>
  <si>
    <t>PRE034 - Groep 02 Naam in CAT51 ontbreekt in PL</t>
  </si>
  <si>
    <t>CAT01 inclusief Groep 02 aanwezig</t>
  </si>
  <si>
    <t>PRE034 - Groep 02 Naam in Cat 01 Persoon aanwezig in PL</t>
  </si>
  <si>
    <t>PRE034 - Groep 02 Naam in tweede Cat 51 Persoon ontbreekt in PL</t>
  </si>
  <si>
    <t>CAT01 inclusief Groep 02 aanwezig, eerste CAT51 inclusief groep 02 Naam aanwezig</t>
  </si>
  <si>
    <t>CONTR203 - INFO Verplichte groep 03 Geboorte komt verplicht voor in CAT01/51</t>
  </si>
  <si>
    <t>Groep 03 Geboorte in CAT01 ontbreekt in PL</t>
  </si>
  <si>
    <t>CAT51 inclusief Groep 03 aanwezig</t>
  </si>
  <si>
    <t>INFO: "Groep 03: Geboorte komt verplicht voor in categorie 01/51: Persoon"</t>
  </si>
  <si>
    <t>Groep 03 Geboorte in CAT51 ontbreekt in PL</t>
  </si>
  <si>
    <t>CAT01 inclusief Groep 03 aanwezig</t>
  </si>
  <si>
    <t>Groep 03 Geboorte in Cat 01 Persoon aanwezig in PL</t>
  </si>
  <si>
    <t>CONTR204 - INFO Verplichte groep 04 Geslacht komt verplicht voor in CAT01/51</t>
  </si>
  <si>
    <t>groep 04 Geslacht in CAT01 ontbreekt in PL</t>
  </si>
  <si>
    <t>CAT51 inclusief Groep 04 aanwezig</t>
  </si>
  <si>
    <t>INFO: "Groep 04: Geslacht komt verplicht voor in categorie 01/51: Persoon"</t>
  </si>
  <si>
    <t>groep 04 Geslacht in CAT51 ontbreekt in PL</t>
  </si>
  <si>
    <t>CAT01 inclusief Groep 04 aanwezig</t>
  </si>
  <si>
    <t>CONTR205 - INFO Verplichte groep 61 Naamgebruik komt verplicht voor in CAT01</t>
  </si>
  <si>
    <t>groep 61 Naamgebruik in CAT01 ontbreekt in PL</t>
  </si>
  <si>
    <t>CAT51 inclusief Groep 61 aanwezig</t>
  </si>
  <si>
    <t>groep 61 Naamgebruik in CAT51 ontbreekt in PL</t>
  </si>
  <si>
    <t>CAT01 inclusief Groep 61 aanwezig</t>
  </si>
  <si>
    <t>Groep 61 Naamgebruik niet verplicht in CAT51</t>
  </si>
  <si>
    <t>PRE005 - Groep 01 Identificatienummers ontbreekt in Cat 51 Persoon met indicatie onjuist in PL</t>
  </si>
  <si>
    <t>PRE034 - Groep 02 Naam ontbreekt in Cat 51 Persoon met indicatie onjuist in PL</t>
  </si>
  <si>
    <t>Categorie 51 historisch met indicatie onjuist (84.10 = O)</t>
  </si>
  <si>
    <t>Categorie 51 historisch met indicatie onjuist (84.10 = O) en groep 01 ontbreekt</t>
  </si>
  <si>
    <t>Groep 03 Geboorte ontbreekt in Cat 51 Persoon met indicatie onjuist in PL</t>
  </si>
  <si>
    <t>Groep 04 Geslacht ontbreekt in Cat 51 Persoon met indicatie onjuist in PL</t>
  </si>
  <si>
    <t>PRE020 - Groep 81 Akte en Groep 82 Document in CAT01 ontbreekt in PL</t>
  </si>
  <si>
    <t>PRE020 Error: "Groep 81: Akte of Groep 82: Document komt verplicht voor in categorie 01/51: Persoon"</t>
  </si>
  <si>
    <t>PRE020 - Groep 81 Akte en Groep 82 Document in CAT51 ontbreekt in PL</t>
  </si>
  <si>
    <t>PRE020 - Groep 81 en Groep 82 ontbreekt in Cat 51 Persoon met indicatie onjuist in PL</t>
  </si>
  <si>
    <t>CONTR207 - PRE030 Verplichte groep 85 Geldigheid komt verplicht voor in CAT01/51</t>
  </si>
  <si>
    <t>PRE030 - Groep 85 Geldigheid in CAT01 ontbreekt in PL</t>
  </si>
  <si>
    <t>CAT51 inclusief Groep 85 aanwezig</t>
  </si>
  <si>
    <t>PRE030 Error: "Groep 85: Geldigheid komt verplicht voor in categorie 01/51: Persoon"</t>
  </si>
  <si>
    <t>PRE030 - Groep 85 Geldigheid in CAT51 ontbreekt in PL</t>
  </si>
  <si>
    <t>CAT01 inclusief Groep 85 aanwezig</t>
  </si>
  <si>
    <t>PRE030 - Groep 85 ontbreekt in Cat 51 Persoon met indicatie onjuist in PL</t>
  </si>
  <si>
    <t>CONTR208 - PRE031 Verplichte groep 86 Opneming komt verplicht voor in CAT01/51</t>
  </si>
  <si>
    <t>PRE031 - Groep 86 Opneming in CAT01 ontbreekt in PL</t>
  </si>
  <si>
    <t>CAT51 inclusief Groep 86 aanwezig</t>
  </si>
  <si>
    <t>PRE031 Error: "Groep 86: Opneming komt verplicht voor in categorie 01/51: Persoon"</t>
  </si>
  <si>
    <t>PRE031 - Groep 86 Opneming in CAT51 ontbreekt in PL</t>
  </si>
  <si>
    <t>CAT01 inclusief Groep 86 aanwezig</t>
  </si>
  <si>
    <t>PRE031 - Groep 86 ontbreekt in Cat 51 Persoon met indicatie onjuist in PL</t>
  </si>
  <si>
    <t>CONTR301 - PRE005 Element 01.10: A-nummer komt verplicht voor in groep 01: Indentificatienummers</t>
  </si>
  <si>
    <t>PRE005 - Element 01.10 A-nummer ontbreekt in CAT01 PL</t>
  </si>
  <si>
    <t>A-nummer ontbreekt in CAT01 PL</t>
  </si>
  <si>
    <t>BSN wel aanwezig in CAT01</t>
  </si>
  <si>
    <t>PRE005 ERROR: "Element 01.10: A-nummer komt verplicht voor in groep 01: Identificatienummers"</t>
  </si>
  <si>
    <t>PRE005 - Element 01.10 A-nummer ontbreekt in CAT51 PL</t>
  </si>
  <si>
    <t>A-nummer ontbreekt in CAT51 PL</t>
  </si>
  <si>
    <t>A-nummer wel aanwezig in CAT01</t>
  </si>
  <si>
    <t>PRE005 - Element 01.10 A-nummer ontbreekt in CAT51 PL met indicatie onjuist</t>
  </si>
  <si>
    <t>A-nummer ontbreekt in CAT51 PL met indicatie onjuist</t>
  </si>
  <si>
    <t>A-nummer wel aanwezig in CAT01 en in CAT51 is 84.10 = O</t>
  </si>
  <si>
    <t>CONTR302 - INFO BSN verplicht in Groep01 en CAT01/51 met element 85.10 op of na 26-11-2007</t>
  </si>
  <si>
    <t>Element 01.20 BSN ontbreekt met Ingangsdatum op 26-11-2007 in CAT01 PL</t>
  </si>
  <si>
    <t>A-nummer wel aanwezig</t>
  </si>
  <si>
    <t>INFO: "Burgerservicenummer komt verplicht voor in groep 01: Identificatienummers in categorie 01/51: Persoon met een element 85.10 Ingangsdatum op of na 26-11-2007"</t>
  </si>
  <si>
    <t>Element 01.20 BSN ontbreekt met Ingangsdatum op 26-11-2007 in CAT51 PL</t>
  </si>
  <si>
    <t>Element 01.20 BSN ontbreekt met Ingangsdatum voor 26-11-2007 in CAT01 PL</t>
  </si>
  <si>
    <t>Geen melding (Ingangsdatum ligt voor 26-11-2007)</t>
  </si>
  <si>
    <t>Element 01.20 BSN aanwezig met Ingangsdatum op 26-11-2007 in CAT01 PL</t>
  </si>
  <si>
    <t>CONTR303 - PRE034, PRE064 Element 02.40 Geslachtsnaam komt verplicht voor in groep 02 Naam</t>
  </si>
  <si>
    <t>Geen CAT51</t>
  </si>
  <si>
    <t>Geslachtsnaam ontbreekt in CAT01</t>
  </si>
  <si>
    <t>PRE034 PRE064 ERROR: "Element 2.40: Geslachtsnaam komt verplicht voor in groep 02: Naam"</t>
  </si>
  <si>
    <t>Geslachtsnaam ontbreekt in CAT51</t>
  </si>
  <si>
    <t>Geslchtsnaam wel aanwezig in CAT01</t>
  </si>
  <si>
    <t>Geslachtsnaam ontbreekt in CAT51 PL met indicatie onjuist</t>
  </si>
  <si>
    <t>Geslachtsnaam wel aanwezig in CAT01 en in CAT51 is 84.10 = O</t>
  </si>
  <si>
    <t>CONTR304 - PRE007 Element 03.10 Geboortedatum komt verplicht voor in groep 03 Geboorte</t>
  </si>
  <si>
    <t>PRE007 Element 03.10 Geboortedatum ontbreekt in groep 03 Geboorte in CAT01</t>
  </si>
  <si>
    <t>Geboortedatum ontbreekt in CAT01</t>
  </si>
  <si>
    <t>PRE007 ERROR: "Element 03.10: Geboortedatum komt verplicht voor in groep 03: Geboorte"</t>
  </si>
  <si>
    <t>PRE007 Element 03.10 Geboortedatum ontbreekt in groep 03 Geboorte in CAT51</t>
  </si>
  <si>
    <t>Geboortedatum ontbreekt in CAT51</t>
  </si>
  <si>
    <t>Geboortedatum wel aanwezig in CAT01</t>
  </si>
  <si>
    <t>PRE007 Element 03.10 Geboortedatum ontbreekt in groep 03 Geboorte in CAT51 met indicatie onjuist</t>
  </si>
  <si>
    <t>Geboortedatum ontbreekt in CAT51 PL met indicatie onjuist</t>
  </si>
  <si>
    <t>Geboortedatum wel aanwezig in CAT01 en in CAT51 is 84.10 = O</t>
  </si>
  <si>
    <t>CONTR305 INFO Element 03.20 Geboorteplaats komt verplicht voor in groep 03 Geboorte</t>
  </si>
  <si>
    <t>Element 03.20 Geboorteplaats ontbreekt in groep 03 Geboorte in CAT01</t>
  </si>
  <si>
    <t>Geboorteplaats ontbreekt in CAT01</t>
  </si>
  <si>
    <t>INFO: "Element 03.20: Geboorteplaats komt verplicht voor in groep 03: Geboorte"</t>
  </si>
  <si>
    <t>Element 03.20 Geboorteplaats ontbreekt in groep 03 Geboorte in CAT51</t>
  </si>
  <si>
    <t>Geboorteplaats ontbreekt in CAT51</t>
  </si>
  <si>
    <t>Geboorteplaats wel aanwezig in CAT01</t>
  </si>
  <si>
    <t>Element 03.20 Geboorteplaats ontbreekt in groep 03 Geboorte in CAT51 met indicatie onjuist</t>
  </si>
  <si>
    <t>Geboorteplaats ontbreekt in CAT51 PL met indicatie onjuist</t>
  </si>
  <si>
    <t>Geboorteplaats wel aanwezig in CAT01 en in CAT51 is 84.10 = O</t>
  </si>
  <si>
    <t>CONTR306 PRE007, PRE008 Element 03.30 Geboorteland komt verplicht voor in groep 03 Geboorte</t>
  </si>
  <si>
    <t>PRE007, PRE008 Element 03.30 Geboorteland ontbreekt in groep 03 Geboorte in CAT01</t>
  </si>
  <si>
    <t>Geboorteland ontbreekt in CAT01</t>
  </si>
  <si>
    <t>PRE007, PRE008 ERROR: "Element 03.30: Geboorteland komt verplicht voor in groep 03: Geboorte"</t>
  </si>
  <si>
    <t>PRE007, PRE008 Element 03.30 Geboorteland ontbreekt in groep 03 Geboorte in CAT51</t>
  </si>
  <si>
    <t>Geboorteland ontbreekt in CAT51</t>
  </si>
  <si>
    <t>Geboorteland wel aanwezig in CAT01</t>
  </si>
  <si>
    <t>PRE007, PRE008 Element 03.30 Geboorteland ontbreekt in groep 03 Geboorte in CAT51 met ind onjuist</t>
  </si>
  <si>
    <t>Geboorteland ontbreekt in CAT51 PL met indicatie onjuist</t>
  </si>
  <si>
    <t>Geboorteland wel aanwezig in CAT01 en in CAT51 is 84.10 = O</t>
  </si>
  <si>
    <t>CONTR401.1 ERROR Geboortedatum moet een geldige datum bevatten</t>
  </si>
  <si>
    <t>CONTR401.1 ERROR Geboortedatum heeft geen geldige datum</t>
  </si>
  <si>
    <t>Geboortedatum in CAT01 heeft geen geldige datum formaat</t>
  </si>
  <si>
    <t>ERROR: "Geboortedatum moet een geldige datum bevatten (jjjjmmdd, jjjjmm00, jjjj0000, 00000000)"</t>
  </si>
  <si>
    <t>CONTR401.21 PRE067 ERROR Datum document moet een geldige datum bevatten</t>
  </si>
  <si>
    <t>CONTR401.21 PRE067 ERROR Datum document heeft geen geldige datum</t>
  </si>
  <si>
    <t>Datum document in CAT01 heeft geen geldige datumformaat</t>
  </si>
  <si>
    <t>PRE067 ERROR: "Datum document moet een geldige datum bevatten (jjjjmmdd, jjjjmm00, jjjj0000, 00000000)"</t>
  </si>
  <si>
    <t>CONTR401.22 ERROR Datum ingang onderzoek moet een geldige datum bevatten</t>
  </si>
  <si>
    <t>CONTR401.22 ERROR Datum ingang onderzoek heeft geen geldige datum</t>
  </si>
  <si>
    <t>Datum ingang onderzoek in CAT01 heeft geen geldige datumformaat</t>
  </si>
  <si>
    <t>ERROR: "Datum ingang onderzoek moet een geldige datum bevatten (jjjjmmdd, jjjjmm00, jjjj0000, 00000000)"</t>
  </si>
  <si>
    <t>CONTR401.22 ERROR Datum ingang onderzoek heeft een geldige datum</t>
  </si>
  <si>
    <t>Datum ingang onderzoek in CAT01 heeft een geldige datum formaat</t>
  </si>
  <si>
    <t>CONTR401.23 ERROR Datum einde onderzoek moet een geldige datum bevatten</t>
  </si>
  <si>
    <t>CONTR401.23 ERROR Datum einde onderzoek heeft geen geldige datum</t>
  </si>
  <si>
    <t>Datum einde onderzoek in CAT01 heeft geen geldige datumformaat</t>
  </si>
  <si>
    <t>ERROR: "Datum einde onderzoek moet een geldige datum bevatten (jjjjmmdd, jjjjmm00, jjjj0000, 00000000)"</t>
  </si>
  <si>
    <t>CONTR401.23 ERROR Datum einde onderzoek heeft een geldige datum</t>
  </si>
  <si>
    <t>Datum einde onderzoek in CAT01 heeft een geldige datum formaat</t>
  </si>
  <si>
    <t>CONTR401.24 PRE030 ERROR Ingangsdatum geldigheid moet een geldige datum bevatten</t>
  </si>
  <si>
    <t>CONTR401.24 PRE030 ERROR Ingangsdatum geldigheid heeft geen geldige datum</t>
  </si>
  <si>
    <t>Ingangsdatum geldigheid in CAT01 heeft geen geldige datumformaat</t>
  </si>
  <si>
    <t>PRE030 ERROR: "Ingangsdatum geldigheid moet een geldige datum bevatten (jjjjmmdd, jjjjmm00, jjjj0000, 00000000)"</t>
  </si>
  <si>
    <t>CONTR401.25 PRE031 ERROR Datum van opneming moet een geldige datum bevatten</t>
  </si>
  <si>
    <t>CONTR401.25 PRE031 ERROR Datum van opneming heeft geen geldige datum</t>
  </si>
  <si>
    <t>Datum van opneming in CAT01 heeft geen geldige datumformaat</t>
  </si>
  <si>
    <t>PRE031 ERROR: "Datum van opneming moet een geldige datum bevatten (jjjjmmdd, jjjjmm00, jjjj0000, 00000000)"</t>
  </si>
  <si>
    <t>CONTR402.1 PRE054 ERROR Geboorteplaats moet een geldige plaats bevatten</t>
  </si>
  <si>
    <t>CONTR402.1 PRE054 ERROR Geboorteplaats bevat geen geldige plaats</t>
  </si>
  <si>
    <t>Geboorteplaats in CAT01 bevat geen geldige plaats</t>
  </si>
  <si>
    <t>CONTR402.1 PRE054 ERROR Geboorteplaats bevat geldige plaats met 0000</t>
  </si>
  <si>
    <t>Geboorteplaats is 0000</t>
  </si>
  <si>
    <t>CONTR402.1 PRE054 ERROR Geboorteplaats bevat geldige plaats met code in tabel 33</t>
  </si>
  <si>
    <t>CONTR402.1 PRE054 ERROR Geboorteplaats bevat geldige plaats dat begint met een niet numeriek karakter</t>
  </si>
  <si>
    <t>Geboorteplaats is x000</t>
  </si>
  <si>
    <t>CONTR403.1 PRE008, PRE054 ERROR Geboorteland moet voorkomen in tabel 34: Landen</t>
  </si>
  <si>
    <t>CONTR403.1 PRE008, PRE054 ERROR Geboorteland komt niet voor in tabel 34 en is niet 0000</t>
  </si>
  <si>
    <t>Geboorteland in CAT01 komt niet voor in tabel 34 en is niet 0000</t>
  </si>
  <si>
    <t>PRE008, PRE054 ERROR: "Geboorteland moet voorkomen in tabel 34 (of 0000)"</t>
  </si>
  <si>
    <t>CONTR403.1 PRE008, PRE054 ERROR Geboorteland komt voor in tabel 34</t>
  </si>
  <si>
    <t>Geboorteland in CAT01 komt voor in tabel 34</t>
  </si>
  <si>
    <t>CONTR403.1 PRE008, PRE054 ERROR Geboorteland komt is 0000</t>
  </si>
  <si>
    <t>Geboorteland in CAT01 is 0000</t>
  </si>
  <si>
    <t>CONTR406.3 PRE054 ERROR Register gemeente akte moet voorkomen in tabel 33 (of 0000)</t>
  </si>
  <si>
    <t>PRE054 ERROR: "Register gemeente akte moet voorkomen in tabel 33: Gemeenten (of 0000)"</t>
  </si>
  <si>
    <t>CONTR406.3 PRE054 ERROR Register gemeente akte komt voor in tabel 33</t>
  </si>
  <si>
    <t>CONTR406.3 PRE054 ERROR Register gemeente akte komt niet voor in tabel 33 en is niet 0000</t>
  </si>
  <si>
    <t>Register gemeente akte in CAT01 komt niet voor in tabel 33 en is niet 0000</t>
  </si>
  <si>
    <t>Register gemeente akte in CAT01 komt voor in tabel 33</t>
  </si>
  <si>
    <t>CONTR406.3 PRE054 ERROR Register gemeente akte is 0000</t>
  </si>
  <si>
    <t>Register gemeente akte in CAT01 is 0000</t>
  </si>
  <si>
    <t>Voornamen in CAT01 is langer dan 200</t>
  </si>
  <si>
    <t>CONTR411 PRE054 ERROR Adelijke titel/predikaat moet voorkomen in tabel 38</t>
  </si>
  <si>
    <t>CONTR411 PRE054 ERROR Adelijke titel/predikaat komt niet voor in tabel 38</t>
  </si>
  <si>
    <t>Adelijke titel/predikaat in CAT01 komt niet voor in tabel 38</t>
  </si>
  <si>
    <t>PRE054 ERROR: "Adelijke titel/predikaat moet voorkomen in tabel 38: Adelijke titel/predikaat"</t>
  </si>
  <si>
    <t>CONTR411 PRE054 ERROR Adelijke titel/predikaat komt voor in tabel 38</t>
  </si>
  <si>
    <t>Adelijke titel/predikaat in CAT01 komt voor in tabel 38</t>
  </si>
  <si>
    <t>CONTR412 PRE054 ERROR Voorvoegsel moet voorkomen in tabel 36: Voorvoegsels</t>
  </si>
  <si>
    <t>Voorvoegsel in CAT01 komt niet voor in tabel 36</t>
  </si>
  <si>
    <t>PRE054 ERROR: "Voorvoegsel moet voorkomen in Tabel 36: Voorvoegsels"</t>
  </si>
  <si>
    <t>CONTR412 PRE054 ERROR Voorvoegsel komt niet voor in tabel 36</t>
  </si>
  <si>
    <t>CONTR412 PRE054 ERROR Voorvoegsel komt voor in tabel 36</t>
  </si>
  <si>
    <t>Voorvoegsel in CAT01 komt voor in tabel 36</t>
  </si>
  <si>
    <t>Geslachtsnaam in CAT01 is langer dan 200</t>
  </si>
  <si>
    <t>CONTR414 PRE054 ERROR Geslachtsaanduiding moet M, V of O zijn</t>
  </si>
  <si>
    <t>CONTR414 PRE054 ERROR Geslachtsaanduiding is niet M, V of O</t>
  </si>
  <si>
    <t>Geslachtsaanduiding in CAT01 is niet M, V of O</t>
  </si>
  <si>
    <t>PRE054 ERROR: "Geslachtsaanduiding moet M, V of O zijn"</t>
  </si>
  <si>
    <t>CONTR414 PRE054 ERROR Geslachtsaanduiding is M</t>
  </si>
  <si>
    <t>Geslachtsaanduiding in CAT01 is M</t>
  </si>
  <si>
    <t>CONTR414 PRE054 ERROR Geslachtsaanduiding is V</t>
  </si>
  <si>
    <t>Geslachtsaanduiding in CAT01 is V</t>
  </si>
  <si>
    <t>CONTR414 PRE054 ERROR Geslachtsaanduiding is O</t>
  </si>
  <si>
    <t>Geslachtsaanduiding in CAT01 is O</t>
  </si>
  <si>
    <t>CONTR456 WARNING ERROR Aktenummer moet exact 7 lang zijn</t>
  </si>
  <si>
    <t>CONTR456 WARNING ERROR Aktenummer is niet exact 7 lang</t>
  </si>
  <si>
    <t>Aktenummer in CAT01 is niet exact 7 lang</t>
  </si>
  <si>
    <t>WARNING ERROR: "Aktenummer moet exact 7 lang zijn"</t>
  </si>
  <si>
    <t>CONTR456 WARNING ERROR Aktenummer is exact 7 lang</t>
  </si>
  <si>
    <t>Aktenummer in CAT01 is exact 7 lang</t>
  </si>
  <si>
    <t>CONTR457 ERROR Beschrijving document mag maximaal 40 lang zijn</t>
  </si>
  <si>
    <t xml:space="preserve">CONTR457 ERROR Beschrijving document is meer dan 40 lang </t>
  </si>
  <si>
    <t>CONTR457 ERROR Beschrijving document is maximaal 40 lang</t>
  </si>
  <si>
    <t>Beschrijving document is meer dan 40 lang</t>
  </si>
  <si>
    <t>ERROR: "Beschrijving document mag maximaal 40 lang zijn"</t>
  </si>
  <si>
    <t>Beschrijving document is maximaal dan 40 lang</t>
  </si>
  <si>
    <t>CONTR458 ERROR Aanduiding gegevens in onderzoek moet numeriek zijn en exact 6 lang</t>
  </si>
  <si>
    <t>CONTR458 ERROR Aanduiding gegevens in onderzoek is niet numeriek</t>
  </si>
  <si>
    <t>Aanduiding gegevens is niet numeriek wel exact 6 lang</t>
  </si>
  <si>
    <t>Geen CAT51 en wel exact 6 lang</t>
  </si>
  <si>
    <t>ERROR: "Aanduiding gegevens in onderzoek moet numeriek zijn en exact 6 lang (voorloopnullen toegestaan)"</t>
  </si>
  <si>
    <t>CONTR458 ERROR Aanduiding gegevens in onderzoek is exact 6 lang</t>
  </si>
  <si>
    <t>Aanduiding gegevens is niet exact 6 lang, wel numeriek</t>
  </si>
  <si>
    <t>Geen CAT51 en wel numeriek</t>
  </si>
  <si>
    <t>CONTR458 ERROR Aanduiding gegevens in onderzoek is numeriek en exact 6 lang</t>
  </si>
  <si>
    <t>Aanduiding gegevens is exact 6 lang en numeriek</t>
  </si>
  <si>
    <t>CONTR459 PRE054 ERROR Indicatie onjuist moet O of S zijn</t>
  </si>
  <si>
    <t>CONTR459 PRE054 ERROR Indicatie onjuist is niet O of S</t>
  </si>
  <si>
    <t>CAT01 aanwezig</t>
  </si>
  <si>
    <t>Indicatie onjuist is niet O of S in CAT51 maar wel gevuld</t>
  </si>
  <si>
    <t>PRE054 ERROR: "Indicatie onjuist moet O of S zijn"</t>
  </si>
  <si>
    <t>CONTR459 PRE054 ERROR Indicatie onjuist is O</t>
  </si>
  <si>
    <t>Indicatie onjuist is O in CAT51</t>
  </si>
  <si>
    <t>CONTR459 PRE054 ERROR Indicatie onjuist is S</t>
  </si>
  <si>
    <t>Indicatie onjuist is S in CAT51</t>
  </si>
  <si>
    <t>Verblijfplaats ontbreekt in CAT08</t>
  </si>
  <si>
    <t>CAT01 ontbreekt</t>
  </si>
  <si>
    <t>CAT02 ontbreekt</t>
  </si>
  <si>
    <t>CAT03 ontbreekt</t>
  </si>
  <si>
    <t>Nog geen PL wegens issue mbt "Ingang onderzoek" bij conversie.</t>
  </si>
  <si>
    <t>Nog geen PL wegens issue mbt "onderzoek" bij conversie.</t>
  </si>
  <si>
    <t>PRE054 ERROR: "Geboorteplaats moet een geldige plaats bevatten (of 0000 of voorkomen in tabel 33 of beginnen met een niet numeriek karakter)"</t>
  </si>
  <si>
    <t>Geboorteplaats is 0014</t>
  </si>
  <si>
    <t>Zie PL van testgeval NPRE01C260T30</t>
  </si>
  <si>
    <t>CONTR406.4 PRE054 ERROR Gemeente document moet voorkomen in tabel 33 (of 0000)</t>
  </si>
  <si>
    <t>CONTR406.4 PRE054 ERROR Gemeente document komt niet voor in tabel 33 en is niet 0000</t>
  </si>
  <si>
    <t>Gemeente document in CAT01 komt niet voor in tabel 33 en is niet 0000</t>
  </si>
  <si>
    <t>PRE054 ERROR: "Gemeente document moet voorkomen in tabel 33: Gemeenten (of 0000)"</t>
  </si>
  <si>
    <t>CONTR406.4 PRE054 ERROR Gemeente document komt voor in tabel 33</t>
  </si>
  <si>
    <t>Gemeente document akte in CAT01 komt voor in tabel 33</t>
  </si>
  <si>
    <t>CONTR406.4 PRE054 ERROR Gemeente document akte is 0000</t>
  </si>
  <si>
    <t>Gemeente document in CAT01 is 0000</t>
  </si>
  <si>
    <t>Zie PL NPRE01C320T20</t>
  </si>
  <si>
    <t>Zie PL testgeval NPRE01C280T20</t>
  </si>
  <si>
    <t>Zie PL testgeval NPRE01C320T20</t>
  </si>
  <si>
    <t>Zie PL (testgeval wordt nog niet uitgevoerd ivm bevinding mbt "onderzoek")</t>
  </si>
  <si>
    <t>Aangevuld met CAT02</t>
  </si>
  <si>
    <t>0.2</t>
  </si>
  <si>
    <t>CAT01</t>
  </si>
  <si>
    <t>CAT02</t>
  </si>
  <si>
    <t>CONTR104 PRE055 Categorie-rij met meest recente datum opneming mag niet onjuist zijn</t>
  </si>
  <si>
    <t>&lt;Randvoorwaarden&gt;</t>
  </si>
  <si>
    <t>PRE055 Categorie-rij met meest recente datum opneming is onjuist</t>
  </si>
  <si>
    <t>PRE055 ERROR: 'De categorie-rij met de meest recente 86.10 Datum van opneming mag niet onjuist zijn. Als er meerdere meeste recente rij-en zijn moet er minimaal een niet onjuist zijn'.</t>
  </si>
  <si>
    <t>PRE055 Categorie-rij met meest recente datum opneming is onjuist bij meerdere rijen</t>
  </si>
  <si>
    <t>CONTR109.1 PRE025 Als Geboorteland 6030 bevat moet geboorteplaats numeriek en exact 4</t>
  </si>
  <si>
    <t>PRE025 Geboorteland is 6030 en geboorteplaats is niet numeriek</t>
  </si>
  <si>
    <t>PRE025 ERROR: 'Als element 03.30: Geboorteland de waarde '6030' (Nederland) bevat moet element 03.20: Geboorteplaats numeriek zijn en exact 4 lang zijn (0000 of voorkomen in tabel 33: Gemeenten)</t>
  </si>
  <si>
    <t>PRE025 Geboorteland is 6030 en geboorteplaats is niet exact 4 lang</t>
  </si>
  <si>
    <t>PRE025 Geboorteland is 6030 en geboorteplaats komt niet voor in tabel 33 en is niet 0000</t>
  </si>
  <si>
    <t>CONTR110 PRE031 Datum van opneming mag niet (gedeeltelijk) onbekend zijn</t>
  </si>
  <si>
    <t>PRE031 Datum van opneming is gedeeltelijk onbekend</t>
  </si>
  <si>
    <t>CAT02: alleen jaar en maand (jjjjmm)</t>
  </si>
  <si>
    <t>PRE031 ERROR: 'Datum van opneming mag niet (gedeeltelijk) onbekend zijn'</t>
  </si>
  <si>
    <t>PRE031 Datum van opneming is onbekend</t>
  </si>
  <si>
    <t>CAT02: datum van opneming is leeg</t>
  </si>
  <si>
    <t>CONTR112 PRE067 Datum document mag niet (gedeeltelijk) onbekend zijn</t>
  </si>
  <si>
    <t>PRE067 Datum document is gedeeltelijk onbekend</t>
  </si>
  <si>
    <t>PRE031 ERROR: 'Datum document mag niet (gedeeltelijk) onbekend zijn'</t>
  </si>
  <si>
    <t>PRE031 Datum document is onbekend</t>
  </si>
  <si>
    <t>CONTR210 - PRE020 Verplichte groep 81 Akte of Groep 82 Document komt verplicht voor in CAT02/52</t>
  </si>
  <si>
    <t>PRE020 - Groep 81 Akte en Groep 82 Document in CAT02 ontbreekt in PL</t>
  </si>
  <si>
    <t>CAT52 inclusief Groep 82 aanwezig</t>
  </si>
  <si>
    <t>PRE020 - Groep 81 Akte en Groep 82 Document in CAT52 ontbreekt in PL</t>
  </si>
  <si>
    <t>CAT02 inclusief Groep 82 aanwezig</t>
  </si>
  <si>
    <t>PRE020 Error: "Groep 81: Akte of Groep 82: Document komt verplicht voor in categorie 02/52: Ouder 1"</t>
  </si>
  <si>
    <t>PRE020 - Groep 81 en Groep 82 ontbreekt in Cat 52 Ouder 1 met indicatie onjuist in PL</t>
  </si>
  <si>
    <t>Categorie 52 historisch met indicatie onjuist (84.10 = O)</t>
  </si>
  <si>
    <t>CAT02 inclusief Groep 81 en Groep 82 aanwezig</t>
  </si>
  <si>
    <t>CONTR211 - PRE030 Verplichte groep 85 Geldigheid komt verplicht voor in CAT02/52</t>
  </si>
  <si>
    <t>PRE030 - Groep 85 Geldigheid in CAT02 ontbreekt in PL</t>
  </si>
  <si>
    <t>CAT52 inclusief Groep 85 aanwezig</t>
  </si>
  <si>
    <t>PRE030 - Groep 85 Geldigheid in CAT52 ontbreekt in PL</t>
  </si>
  <si>
    <t>CAT02 inclusief Groep 85 aanwezig</t>
  </si>
  <si>
    <t>PRE030 Error: "Groep 85: Geldigheid komt verplicht voor in categorie 02/52: Ouder 1"</t>
  </si>
  <si>
    <t>PRE030 - Groep 85 ontbreekt in Cat 52 Ouder 1 met indicatie onjuist in PL</t>
  </si>
  <si>
    <t>CONTR212 - PRE031 Verplichte groep 86 Opneming komt verplicht voor in CAT02/52</t>
  </si>
  <si>
    <t>PRE031 - Groep 86 Opneming in CAT02 ontbreekt in PL</t>
  </si>
  <si>
    <t>CAT52 inclusief Groep 86 aanwezig</t>
  </si>
  <si>
    <t>PRE031 Error: "Groep 86: Opneming komt verplicht voor in categorie 02/52: Ouder 1"</t>
  </si>
  <si>
    <t>PRE031 - Groep 86 Opneming in CAT52 ontbreekt in PL</t>
  </si>
  <si>
    <t>CAT02 inclusief Groep 86 aanwezig</t>
  </si>
  <si>
    <t>PRE031 - Groep 86 ontbreekt in Cat 52 Ouder 1 met indicatie onjuist in PL</t>
  </si>
  <si>
    <t>CONTR213 INFO Als groep 2 voorkomt dan groep 62 verplicht in CAT02/52</t>
  </si>
  <si>
    <t>INFO Groep 62 Familierechtelijke betrekking ontbreekt bij voorkomen Groep 2 Naam in CAT02</t>
  </si>
  <si>
    <t>CAT52 is Groep 62 wel aanwezig bij een voorkomen van Groep 2</t>
  </si>
  <si>
    <t>INFO: 'Als Groep02: Naam voorkomt dan komt groep 62: Familierechtelijke betrekking verplicht voor in categorie 02/52: Ouder 1</t>
  </si>
  <si>
    <t>INFO Groep 62 Familierechtelijke betrekking ontbreekt bij voorkomen Groep 2 Naam in CAT52</t>
  </si>
  <si>
    <t>CAT02 is Groep 62 wel aanwezig bij een voorkomen van Groep 2</t>
  </si>
  <si>
    <t>INFO Groep 62 Familierechtelijke betrekking ontbreekt bij voorkomen Groep 2 Naam in CAT52 met ind onjuist</t>
  </si>
  <si>
    <t>CONTR214 PRE049 Als groep02 niet voorkomt dan komen groepen 01, 03, 04, 62 niet voor</t>
  </si>
  <si>
    <t>PRE049 Groep01 Identificatienummers komt voor bij afwezigheid groep2 in CAT02</t>
  </si>
  <si>
    <t>PRE049 Groep03 Geboorte komt voor bij afwezigheid groep2 in CAT02</t>
  </si>
  <si>
    <t>Groep 2 Naam komt niet voor</t>
  </si>
  <si>
    <t>PRE049 Groep04 Geslacht komt voor bij afwezigheid groep2 in CAT02</t>
  </si>
  <si>
    <t>PRE049 Groep62 Familierechtelijke betrekking komt voor bij afwezigheid groep2 in CAT02</t>
  </si>
  <si>
    <t>PRE049 Groep01 Identificatienummers komt voor bij afwezigheid groep2 in CAT52</t>
  </si>
  <si>
    <t>PRE049 Groep03 Geboorte komt voor bij afwezigheid groep2 in CAT52</t>
  </si>
  <si>
    <t>PRE049 Groep04 Geslacht komt voor bij afwezigheid groep2 in CAT52</t>
  </si>
  <si>
    <t>PRE049 Groep62 Familierechtelijke betrekking komt voor bij afwezigheid groep2 in CAT52</t>
  </si>
  <si>
    <t>CONTR215 PRE055 Groep 84: Onjuist kan uitsluitend in categorie 52: Ouder 01 (historisch) voorkomen</t>
  </si>
  <si>
    <t>PRE055 Groep 84: Onjuist komt voor in CAT02 Ouder1</t>
  </si>
  <si>
    <t>CAT52 aanwezig met Groep 84 ingevuld</t>
  </si>
  <si>
    <t>PRE049 ERROR: 'Als Groep02: Naam niet voorkomt dan komen groep 01: Identificatienummers, groep 03: Geboorte, groep 04: Geslacht en groep 62: Familierechtelijke betrekking niet voor in categorie 02/52: Ouder 1</t>
  </si>
  <si>
    <t>PRE005 - Element 01.10 A-nummer ontbreekt in CAT02 PL</t>
  </si>
  <si>
    <t>A-nummer ontbreekt in CAT02 PL</t>
  </si>
  <si>
    <t>BSN wel aanwezig in CAT02</t>
  </si>
  <si>
    <t>PRE005 - Element 01.10 A-nummer ontbreekt in CAT52 PL</t>
  </si>
  <si>
    <t>A-nummer ontbreekt in CAT52 PL</t>
  </si>
  <si>
    <t>PRE005 - Element 01.10 A-nummer ontbreekt in CAT52 PL met indicatie onjuist</t>
  </si>
  <si>
    <t>A-nummer ontbreekt in CAT52 PL met indicatie onjuist</t>
  </si>
  <si>
    <t>CONTR302 - INFO BSN verplicht in Groep01 en CAT02/52 met element 85.10 op of na 26-11-2007</t>
  </si>
  <si>
    <t>Element 01.20 BSN ontbreekt met Ingangsdatum op 26-11-2007 in CAT02 PL</t>
  </si>
  <si>
    <t>Element 01.20 BSN ontbreekt met Ingangsdatum op 26-11-2007 in CAT52 PL</t>
  </si>
  <si>
    <t>Element 01.20 BSN ontbreekt met Ingangsdatum voor 26-11-2007 in CAT02 PL</t>
  </si>
  <si>
    <t>Element 01.20 BSN aanwezig met Ingangsdatum op 26-11-2007 in CAT02 PL</t>
  </si>
  <si>
    <t>PRE034, PRE064 Element 02.40 Geslachtsnaam ontbreekt in groep 02 Naam in CAT02</t>
  </si>
  <si>
    <t>Geen CAT52</t>
  </si>
  <si>
    <t>PRE034, PRE064 Element 02.40 Geslachtsnaam ontbreekt in groep 02 Naam in CAT52</t>
  </si>
  <si>
    <t>Geslachtsnaam ontbreekt in CAT52</t>
  </si>
  <si>
    <t>PRE034, PRE064 Element 02.40 Geslachtsnaam ontbreekt in groep 02 Naam in CAT52 met ind onjuist</t>
  </si>
  <si>
    <t>Geslachtsnaam ontbreekt in CAT52 PL met indicatie onjuist</t>
  </si>
  <si>
    <t>Geslachtsnaam wel aanwezig in CAT02 en in CAT52 is 84.10 = O</t>
  </si>
  <si>
    <t>PRE007 Element 03.10 Geboortedatum ontbreekt in groep 03 Geboorte in CAT02</t>
  </si>
  <si>
    <t>Geboortedatum ontbreekt in CAT02</t>
  </si>
  <si>
    <t>PRE007 Element 03.10 Geboortedatum ontbreekt in groep 03 Geboorte in CAT52</t>
  </si>
  <si>
    <t>Geboortedatum ontbreekt in CAT52</t>
  </si>
  <si>
    <t>Geboortedatum wel aanwezig in CAT02</t>
  </si>
  <si>
    <t>PRE007 Element 03.10 Geboortedatum ontbreekt in groep 03 Geboorte in CAT52 met indicatie onjuist</t>
  </si>
  <si>
    <t>Geboortedatum ontbreekt in CAT52 PL met indicatie onjuist</t>
  </si>
  <si>
    <t>Geboortedatum wel aanwezig in CAT02 en in CAT52 is 84.10 = O</t>
  </si>
  <si>
    <t>Element 03.20 Geboorteplaats ontbreekt in groep 03 Geboorte in CAT02</t>
  </si>
  <si>
    <t>Geboorteplaats ontbreekt in CAT02</t>
  </si>
  <si>
    <t>Element 03.20 Geboorteplaats ontbreekt in groep 03 Geboorte in CAT52</t>
  </si>
  <si>
    <t>Geboorteplaats ontbreekt in CAT52</t>
  </si>
  <si>
    <t>Geboorteplaats wel aanwezig in CAT02</t>
  </si>
  <si>
    <t>Element 03.20 Geboorteplaats ontbreekt in groep 03 Geboorte in CAT52 met indicatie onjuist</t>
  </si>
  <si>
    <t>Geboorteplaats ontbreekt in CAT52 PL met indicatie onjuist</t>
  </si>
  <si>
    <t>Geboorteplaats wel aanwezig in CAT02 en in CAT52 is 84.10 = O</t>
  </si>
  <si>
    <t>PRE007, PRE008 Element 03.30 Geboorteland ontbreekt in groep 03 Geboorte in CAT02</t>
  </si>
  <si>
    <t>Geboorteland ontbreekt in CAT02</t>
  </si>
  <si>
    <t>PRE007, PRE008 Element 03.30 Geboorteland ontbreekt in groep 03 Geboorte in CAT52</t>
  </si>
  <si>
    <t>Geboorteland ontbreekt in CAT52</t>
  </si>
  <si>
    <t>Geboorteland wel aanwezig in CAT02</t>
  </si>
  <si>
    <t>PRE007, PRE008 Element 03.30 Geboorteland ontbreekt in groep 03 Geboorte in CAT52 met ind onjuist</t>
  </si>
  <si>
    <t>Geboorteland ontbreekt in CAT52 PL met indicatie onjuist</t>
  </si>
  <si>
    <t>Geboorteland wel aanwezig in CAT02 en in CAT52 is 84.10 = O</t>
  </si>
  <si>
    <t>Geboortedatum in CAT02 heeft geen geldige datum formaat</t>
  </si>
  <si>
    <t>CONTR401.17 Datum ingang familierechtelijke betrekking moet een geldige datum bevatten</t>
  </si>
  <si>
    <t>Datum ingang familierechtelijke betrekking in CAT02 heeft geen geldige datum formaat</t>
  </si>
  <si>
    <t>ERROR: "Datum ingang familierechtelijke betrekking moet een geldige datum bevatten (jjjjmmdd, jjjjmm00, jjjj0000, 00000000)"</t>
  </si>
  <si>
    <t>Datum document in CAT02 heeft geen geldige datumformaat</t>
  </si>
  <si>
    <t>Datum ingang onderzoek in CAT02 heeft geen geldige datumformaat</t>
  </si>
  <si>
    <t>Datum einde onderzoek in CAT02 heeft geen geldige datumformaat</t>
  </si>
  <si>
    <t>Ingangsdatum geldigheid in CAT02 heeft geen geldige datumformaat</t>
  </si>
  <si>
    <t>Datum van opneming in CAT02 heeft geen geldige datumformaat</t>
  </si>
  <si>
    <t>Geboorteplaats in CAT2 bevat geen geldige plaats</t>
  </si>
  <si>
    <t>Geboorteland in CAT02 komt niet voor in tabel 34 en is niet 0000</t>
  </si>
  <si>
    <t>Geboorteland in CAT02 komt voor in tabel 34</t>
  </si>
  <si>
    <t>Geboorteland in CAT02 is 0000</t>
  </si>
  <si>
    <t>CONTR404.1 WARNING A-nummer moet een geldig a-nummer bevatten (elf-proef, etc)</t>
  </si>
  <si>
    <t>CONTR404.1 A-nummer in CAT02 is niet geldig</t>
  </si>
  <si>
    <t>WARNING: 'A-nummer moet een geldig a-nummer bevatten (elf-proef, etc)</t>
  </si>
  <si>
    <t>CONTR405 WARNING Burgerservicenummer moet een geldig BSN bevatten (elf-proef)</t>
  </si>
  <si>
    <t>CONTR405 BSN in CAT02 is niet geldig</t>
  </si>
  <si>
    <t>BSN in CAT02 voldoet niet aan de 11-proof</t>
  </si>
  <si>
    <t>WARNING: 'Burgerservicenummer moet een geldig burgerservicenummer bevatten (elf-proef, etc)</t>
  </si>
  <si>
    <t>Register gemeente akte in CAT02 komt niet voor in tabel 33 en is niet 0000</t>
  </si>
  <si>
    <t>Register gemeente akte in CAT02 komt voor in tabel 33</t>
  </si>
  <si>
    <t>Register gemeente akte in CAT02 is 0000</t>
  </si>
  <si>
    <t>Gemeente document in CAT02 komt niet voor in tabel 33 en is niet 0000</t>
  </si>
  <si>
    <t>Gemeente document akte in CAT02 komt voor in tabel 33</t>
  </si>
  <si>
    <t>Gemeente document in CAT02 is 0000</t>
  </si>
  <si>
    <t>Voornamen in CAT02 is langer dan 200</t>
  </si>
  <si>
    <t>Adelijke titel/predikaat in CAT02 komt niet voor in tabel 38</t>
  </si>
  <si>
    <t>Adelijke titel/predikaat in CAT02 komt voor in tabel 38</t>
  </si>
  <si>
    <t>Voorvoegsel in CAT02 komt niet voor in tabel 36</t>
  </si>
  <si>
    <t>Voorvoegsel in CAT02 komt voor in tabel 36</t>
  </si>
  <si>
    <t>Geslachtsnaam in CAT02 is langer dan 200</t>
  </si>
  <si>
    <t>Geslachtsaanduiding in CAT02 is niet M, V of O</t>
  </si>
  <si>
    <t>Geslachtsaanduiding in CAT02 is M</t>
  </si>
  <si>
    <t>Geslachtsaanduiding in CAT02 is V</t>
  </si>
  <si>
    <t>Geslachtsaanduiding in CAT02 is O</t>
  </si>
  <si>
    <t>Aktenummer in CAT02 is niet exact 7 lang</t>
  </si>
  <si>
    <t>Aktenummer in CAT02 is exact 7 lang</t>
  </si>
  <si>
    <t>Geen CAT52 en wel exact 6 lang</t>
  </si>
  <si>
    <t>Geen CAT52 en wel numeriek</t>
  </si>
  <si>
    <t>Indicatie onjuist is niet O of S in CAT52 maar wel gevuld</t>
  </si>
  <si>
    <t>CAT02 aanwezig</t>
  </si>
  <si>
    <t>Indicatie onjuist is O in CAT52</t>
  </si>
  <si>
    <t>Indicatie onjuist is S in CAT52</t>
  </si>
  <si>
    <t>Zie PL NPRE02C90T10</t>
  </si>
  <si>
    <t>Zie PL NPRE02C90T50</t>
  </si>
  <si>
    <t>BSN wel aanwezig</t>
  </si>
  <si>
    <t>BSN wel aanwezig in CAT52 en in CAT52 is 84.10 = O</t>
  </si>
  <si>
    <t>A-nummer aanwezig</t>
  </si>
  <si>
    <t>Geslachtsnaam ontbreekt in CAT02, Voornaam wel aanwezig</t>
  </si>
  <si>
    <t>Geslchtsnaam wel aanwezig in CAT02 en Voornaam wel aanwezig in CAT52</t>
  </si>
  <si>
    <t>CONTR401.1 ERROR Geboortedatum heeft geen geldige datum (extra cijfer)</t>
  </si>
  <si>
    <t>Geboortedatum in CAT02 heeft geen geldige datum formaat (extra cijfer)</t>
  </si>
  <si>
    <t>CONTR401.17 ERROR Datum ingang familierechtelijke betrekking heeft geen geldige datum</t>
  </si>
  <si>
    <t>CONTR401.17 ERROR Datum ingang familierechtelijke betrekking heeft geen geldige datum (extra cijfer)</t>
  </si>
  <si>
    <t>Datum ingang familierechtelijke betrekking in CAT02 heeft geen geldige datum formaat (extra cijfer)</t>
  </si>
  <si>
    <t>CONTR401.21 PRE067 ERROR Datum document heeft geen geldige datum (extra cijfer)</t>
  </si>
  <si>
    <t>Datum document in CAT02 heeft geen geldige datumformaat (extra cijfer)</t>
  </si>
  <si>
    <t>CONTR401.22 ERROR Datum ingang onderzoek heeft geen geldige datum (extra cijfer)</t>
  </si>
  <si>
    <t>CONTR401.23 ERROR Datum einde onderzoek heeft geen geldige datum (extra cijfer)</t>
  </si>
  <si>
    <t>Datum einde onderzoek in CAT02 heeft geen geldige datum formaat (extra cijfer)</t>
  </si>
  <si>
    <t>Datum ingang onderzoek in CAT02 heeft geen geldige datum formaat (extra cijfer)</t>
  </si>
  <si>
    <t>CONTR401.24 PRE030 ERROR Ingangsdatum geldigheid heeft geen geldige datum (extra cijfer)</t>
  </si>
  <si>
    <t>Ingangsdatum geldigheid in CAT02 heeft geen geldige datumformaat (extra cijfer)</t>
  </si>
  <si>
    <t>CONTR401.25 PRE031 ERROR Datum van opneming heeft geen geldige datum (extra cijfer)</t>
  </si>
  <si>
    <t>Datum van opneming in CAT02 heeft geen geldige datumformaat (extra cijfer)</t>
  </si>
  <si>
    <t>A-nummer in CAT02 voldoet niet aan de 11-proof, BSN aanwezig</t>
  </si>
  <si>
    <t>Zie PL testgeval NPRE02C340T40</t>
  </si>
  <si>
    <t>CONTR458 ERROR Aanduiding gegevens in onderzoek is niet exact 6 lang</t>
  </si>
  <si>
    <t>CAT03</t>
  </si>
  <si>
    <t>SYNTAX003 Categorie 03 mag enkel de groepen (en de elementen) 01, 02, 03, 04, 62, 81, 82, 83, 84, 85 en 86 bevatten</t>
  </si>
  <si>
    <t>In cat03 komt groep 05 voor Nationaliteit</t>
  </si>
  <si>
    <t>CAT03 bevat groep 05 Nationaliteit</t>
  </si>
  <si>
    <t>SYNTAX101 A-nummer is numeriek</t>
  </si>
  <si>
    <t>A-nummer is niet numeriek</t>
  </si>
  <si>
    <t>CAT03 bevat een niet numeriek A-nummer</t>
  </si>
  <si>
    <t>ERROR: 'A-nummer is numeriek'</t>
  </si>
  <si>
    <t>SYNTAX102 BSN is numeriek</t>
  </si>
  <si>
    <t>BSN is niet numeriek</t>
  </si>
  <si>
    <t>CAT03 bevat een niet numeriek BSN</t>
  </si>
  <si>
    <t>ERROR: 'BSN is numeriek'</t>
  </si>
  <si>
    <t>SYNTAX103 Geboortedatum is numeriek</t>
  </si>
  <si>
    <t>Geboortedatum is niet numeriek</t>
  </si>
  <si>
    <t>CAT03 bevat een niet numeriek Geboortedatum</t>
  </si>
  <si>
    <t>ERROR: 'Geboortedatum is numeriek'</t>
  </si>
  <si>
    <t>SYNTAX104 Geboorteland is numeriek</t>
  </si>
  <si>
    <t>Geboorteland is niet numeriek</t>
  </si>
  <si>
    <t>CAT03 bevat een niet numeriek Geboorteland</t>
  </si>
  <si>
    <t>ERROR: 'Geboorteland is numeriek'</t>
  </si>
  <si>
    <t>SYNTAX136 Datum ingang familierechtelijke betrekking is numeriek</t>
  </si>
  <si>
    <t>Datum ingang familierechtelijke betrekking is niet numeriek</t>
  </si>
  <si>
    <t>CAT03 bevat een niet numeriek Datum ingang familierechtelijke betrekking</t>
  </si>
  <si>
    <t>ERROR: 'Datum ingang familierechtelijke betrekking is numeriek'</t>
  </si>
  <si>
    <t>SYNTAX147 Registergemeente akte is numeriek</t>
  </si>
  <si>
    <t>Registergemeente akte is niet numeriek</t>
  </si>
  <si>
    <t>CAT03 bevat een niet numeriek Registergemeente akte</t>
  </si>
  <si>
    <t>ERROR: 'Registergemeente akte is numeriek'</t>
  </si>
  <si>
    <t>SYNTAX148 Gemeente document is numeriek</t>
  </si>
  <si>
    <t>Gemeente document is niet numeriek</t>
  </si>
  <si>
    <t>CAT03 bevat een niet numeriek Gemeente document</t>
  </si>
  <si>
    <t>ERROR: 'Gemeente document is numeriek'</t>
  </si>
  <si>
    <t>SYNTAX149 Datum document is numeriek</t>
  </si>
  <si>
    <t>Datum document is niet numeriek</t>
  </si>
  <si>
    <t>CAT03 bevat een niet numeriek Datum document</t>
  </si>
  <si>
    <t>ERROR: 'Datum document is numeriek'</t>
  </si>
  <si>
    <t>SYNTAX150 Aanduiding gegevens in onderzoek is numeriek</t>
  </si>
  <si>
    <t>Aanduiding gegevens in onderzoek is niet numeriek</t>
  </si>
  <si>
    <t>CAT03 bevat een niet numeriek Aanduiding gegevens in onderzoek</t>
  </si>
  <si>
    <t>ERROR: 'Aanduiding gegevens in onderzoek is numeriek'</t>
  </si>
  <si>
    <t>SYNTAX151 Datum ingang onderzoek is numeriek</t>
  </si>
  <si>
    <t>Datum ingang onderzoek is niet numeriek</t>
  </si>
  <si>
    <t>CAT03 bevat een niet numeriek datum ingang onderzoek</t>
  </si>
  <si>
    <t>ERROR: 'Datum ingang onderzoek is numeriek'</t>
  </si>
  <si>
    <t>SYNTAX152 Datum einde onderzoek is numeriek</t>
  </si>
  <si>
    <t>SYNTAX153 Ingangsdatum geldigheid is numeriek</t>
  </si>
  <si>
    <t>Ingangsdatum geldigheid is niet numeriek</t>
  </si>
  <si>
    <t>CAT03 bevat een niet numeriek Ingangsdatum geldigheid</t>
  </si>
  <si>
    <t>ERROR: 'Ingangsdatum geldigheid is numeriek'</t>
  </si>
  <si>
    <t>SYNTAX154 Datum van opneming is numeriek</t>
  </si>
  <si>
    <t>Datum van opneming is niet numeriek</t>
  </si>
  <si>
    <t>CAT03 bevat een niet numeriek Datum van opneming</t>
  </si>
  <si>
    <t>ERROR: 'Datum van opneming is numeriek'</t>
  </si>
  <si>
    <t>SYNTAX201 A-nummer moet exact 10 lang zijn</t>
  </si>
  <si>
    <t xml:space="preserve"> A-nummer is niet exact 10 lang</t>
  </si>
  <si>
    <t>CAT03 bevat een A-nummer die 11 lang is</t>
  </si>
  <si>
    <t>ERROR: ' A-nummer moet exact 10 lang zijn'</t>
  </si>
  <si>
    <t>SYNTAX202 BSN moet exact 9 lang zijn</t>
  </si>
  <si>
    <t xml:space="preserve"> BSN is niet exact 9 lang</t>
  </si>
  <si>
    <t>CAT03 bevat een BSN die 10 lang is</t>
  </si>
  <si>
    <t>ERROR: ' Burgerservicenummer moet exact 9 lang zijn'</t>
  </si>
  <si>
    <t>SYNTAX203 Voornamen mag maximaal 200 lang zijn</t>
  </si>
  <si>
    <t>Voornamen is langer dan 200</t>
  </si>
  <si>
    <t>CAT03 bevat voornamen langer dan 200</t>
  </si>
  <si>
    <t>AFKAPPEN WARNING: 'Voornamen mag maximaal 200 lang zijn'</t>
  </si>
  <si>
    <t>SYNTAX204 Adelijke titel/predikaat mag maximaal 2 lang zijn</t>
  </si>
  <si>
    <t>Adelijke titel/predikaat is langer dan 2 lang</t>
  </si>
  <si>
    <t>CAT03 bevat Adelijke titel/predikaatlanger dan 2</t>
  </si>
  <si>
    <t>ERROR: 'Adelijke titel/predikaat mag maximaal 2 lang zijn'</t>
  </si>
  <si>
    <t>SYNTAX205 Voorvoegsel geslachtsnaam mag maximaal 10 lang zijn</t>
  </si>
  <si>
    <t>Voorvoegsel geslachtsnaam is langer dan 10</t>
  </si>
  <si>
    <t>CAT03 bevat Voorvoegsel geslachtsnaam langer dan 10</t>
  </si>
  <si>
    <t>ERROR: 'Voorvoegsel geslachtsnaam mag maximaal 10 lang zijn'</t>
  </si>
  <si>
    <t>SYNTAX206 Geslachtsnaam mag maximaal 200 lang zijn</t>
  </si>
  <si>
    <t>Gelsachtsnaam is langer dan 200</t>
  </si>
  <si>
    <t>CAT03 bevat geslachtsnaam langer dan 200</t>
  </si>
  <si>
    <t>AFKAPPEN WARNING: 'Geslachtsnaam mag maximaal 200 lang zijn'</t>
  </si>
  <si>
    <t>SYNTAX207 Geboortedatum moet exact 8 lang zijn</t>
  </si>
  <si>
    <t>Geboortedatum is 9 lang</t>
  </si>
  <si>
    <t>CAT03 bevat geboortedatum van 9 lang</t>
  </si>
  <si>
    <t>ERROR: 'Geboortedatum moet exact 8 lang zijn'</t>
  </si>
  <si>
    <t>SYNTAX208 Geboorteplaats mag maximaal 40 lang zijn</t>
  </si>
  <si>
    <t>Geboorteplaats is 41 lang</t>
  </si>
  <si>
    <t>CAT03 bevat geboorteplaats van 41 lang</t>
  </si>
  <si>
    <t>AFKAPPEN WARNING: 'Geboorteplaats mag maximaal 40 lang zijn'</t>
  </si>
  <si>
    <t>SYNTAX209 Geboorteland moet exact 4 lang zijn</t>
  </si>
  <si>
    <t>Geboorteland is 5 lang</t>
  </si>
  <si>
    <t>CAT03 bevat geboorteland van 5 lang</t>
  </si>
  <si>
    <t>ERROR: 'Geboorteland moet exact 4 lang zijn'</t>
  </si>
  <si>
    <t>SYNTAX210 Geslachtsaanduiding moet exact 1 lang zijn</t>
  </si>
  <si>
    <t>Geslachtsaanduiding is 2 lang</t>
  </si>
  <si>
    <t>CAT03 bevat geslachtsaanduiding van 2 lang</t>
  </si>
  <si>
    <t>ERROR: 'Geslachtsaanduiding moet exact 1 lang zijn'</t>
  </si>
  <si>
    <t>SYNTAX269 Datum ingang familierechtelijke betrekking moet exact 8 lang zijn</t>
  </si>
  <si>
    <t>Datum ingang familierechtelijke betrekking is niet exact 8</t>
  </si>
  <si>
    <t>CAT03 bevat Datum ingang familierechtelijke betrekking van 9 lang</t>
  </si>
  <si>
    <t>ERROR: 'Datum ingang familierechtelijke betrekking moet exact 8 lang zijn'</t>
  </si>
  <si>
    <t>SYNTAX285 Register gemeente akte moet exact 4 lang zijn</t>
  </si>
  <si>
    <t>Register gemeente akte is niet 4 lang</t>
  </si>
  <si>
    <t>CAT03 bevat Register gemeente akte van 5 lang</t>
  </si>
  <si>
    <t>ERROR: 'Register gemeente akte moet exact 4 lang zijn'</t>
  </si>
  <si>
    <t>SYNTAX286 Aktenummer moet exact 7 lang zijn</t>
  </si>
  <si>
    <t>Aktenummer is niet 7 lang</t>
  </si>
  <si>
    <t>CAT03 bevat aktenummer van 8 lang</t>
  </si>
  <si>
    <t>ERROR: 'Aktenummer moet exact 7 lang zijn'</t>
  </si>
  <si>
    <t>SYNTAX287 Gemeente document moet exact 4 lang zijn</t>
  </si>
  <si>
    <t>Gemeente document is niet 4 lang</t>
  </si>
  <si>
    <t>CAT03 bevat gemeente document van 5 lang</t>
  </si>
  <si>
    <t>ERROR: 'Gemeente document moet exact 4 lang zijn'</t>
  </si>
  <si>
    <t>SYNTAX288 Datum document moet exact 8 lang zijn</t>
  </si>
  <si>
    <t>Datum document is niet 8 lang</t>
  </si>
  <si>
    <t>CAT03 bevat datum document van 9 lang</t>
  </si>
  <si>
    <t>ERROR: 'Datum document moet exact 8 lang zijn'</t>
  </si>
  <si>
    <t>SYNTAX289 Beschrijving document mag maximaal 40 lang zijn</t>
  </si>
  <si>
    <t>Beschrijving document is langer dan 40</t>
  </si>
  <si>
    <t>CAT03 bevat beschrijving document van 41 lang</t>
  </si>
  <si>
    <t>AFKAPPEN WARNING: 'Beschrijving document mag maximaal 40 lang zijn'</t>
  </si>
  <si>
    <t>SYNTAX290 Aanduiding gegevens in onderzoek moet exact 6 lang zijn</t>
  </si>
  <si>
    <t>Aanduiding gegevens in onderzoek is niet exact 6 lang</t>
  </si>
  <si>
    <t>CAT03 bevat Aanduiding gegevens in onderzoek van 7 lang</t>
  </si>
  <si>
    <t>ERROR: 'Aanduiding gegevens in onderzoek moet exact 6 lang zijn'</t>
  </si>
  <si>
    <t>SYNTAX291 Datum ingang onderzoek moet exact 8 lang zijn</t>
  </si>
  <si>
    <t>Datum ingang onderzoek is niet exact 8 lang</t>
  </si>
  <si>
    <t>CAT03 bevat Datum ingang onderzoek van 9</t>
  </si>
  <si>
    <t>ERROR: 'Datum ingang onderzoek moet exact 8 lang zijn'</t>
  </si>
  <si>
    <t>SYNTAX292 Datum einde onderzoek moet exact 8 lang zijn</t>
  </si>
  <si>
    <t>Datum einde onderzoek is niet exact 8 lang</t>
  </si>
  <si>
    <t>CAT03 bevat Datum einde onderzoek van 9</t>
  </si>
  <si>
    <t>ERROR: 'Datum einde onderzoek moet exact 8 lang zijn'</t>
  </si>
  <si>
    <t>SYNTAX293 Indicatie onjuist moet exact 1 zijn</t>
  </si>
  <si>
    <t>Indicatie onjuist is niet exact 1</t>
  </si>
  <si>
    <t>CAT03 bevat indicatie onjuist van 2</t>
  </si>
  <si>
    <t>ERROR: 'Indicatie onjuist moet exact 1 zijn'</t>
  </si>
  <si>
    <t>SYNTAX294 Ingangsdatum geldigheid moet exact 8 lang zijn</t>
  </si>
  <si>
    <t>Ingangsdatum geldigheid is niet 8 lang</t>
  </si>
  <si>
    <t>CAT03 bevat ingangsdatum geldigheid van 9</t>
  </si>
  <si>
    <t>ERROR: 'Ingangsdatum geldigheid moet exact 8 lang zijn'</t>
  </si>
  <si>
    <t>SYNTAX295 Datum van opneming moet exact 8 lang zijn</t>
  </si>
  <si>
    <t>datum van opneming is niet 8 lang</t>
  </si>
  <si>
    <t>CAT03 bevat datum van opneming van 9</t>
  </si>
  <si>
    <t>ERROR: 'Datum van opneming moet exact 8 lang zijn'</t>
  </si>
  <si>
    <t>CAT03: alleen jaar en maand (jjjjmm)</t>
  </si>
  <si>
    <t>CAT03: datum van opneming is leeg</t>
  </si>
  <si>
    <t>CONTR216 - PRE020 Verplichte groep 81 Akte of Groep 82 Document komt verplicht voor in CAT03/53 Ouder 2</t>
  </si>
  <si>
    <t>PRE020 - Groep 81 Akte en Groep 82 Document in CAT03 ontbreekt in PL</t>
  </si>
  <si>
    <t>CAT53 inclusief Groep 82 aanwezig</t>
  </si>
  <si>
    <t>PRE020 Error: "Groep 81: Akte of Groep 82: Document komt verplicht voor in categorie 03/53: Ouder 2"</t>
  </si>
  <si>
    <t>PRE020 - Groep 81 Akte en Groep 82 Document in CAT53 ontbreekt in PL</t>
  </si>
  <si>
    <t>CAT03 inclusief Groep 82 aanwezig</t>
  </si>
  <si>
    <t>PRE020 - Groep 81 en Groep 82 ontbreekt in Cat 53 Ouder 2 met indicatie onjuist in PL</t>
  </si>
  <si>
    <t>CAT03 inclusief Groep 81 en Groep 82 aanwezig</t>
  </si>
  <si>
    <t>CONTR217 - PRE030 Verplichte groep 85 Geldigheid komt verplicht voor in CAT03/53</t>
  </si>
  <si>
    <t>PRE030 - Groep 85 Geldigheid in CAT03 ontbreekt in PL</t>
  </si>
  <si>
    <t>CAT53 inclusief Groep 85 aanwezig</t>
  </si>
  <si>
    <t>PRE030 Error: "Groep 85: Geldigheid komt verplicht voor in categorie 03/53: Ouder 2"</t>
  </si>
  <si>
    <t>PRE030 - Groep 85 Geldigheid in CAT53 ontbreekt in PL</t>
  </si>
  <si>
    <t>CAT03 inclusief Groep 85 aanwezig</t>
  </si>
  <si>
    <t>PRE030 - Groep 85 ontbreekt in Cat 53 Ouder 2 met indicatie onjuist in PL</t>
  </si>
  <si>
    <t>Categorie 53 historisch met indicatie onjuist (84.10 = O)</t>
  </si>
  <si>
    <t>CONTR218 - PRE031 Verplichte groep 86 Opneming komt verplicht voor in CAT03/53</t>
  </si>
  <si>
    <t>PRE031 - Groep 86 Opneming in CAT03 ontbreekt in PL</t>
  </si>
  <si>
    <t>CAT53 inclusief Groep 86 aanwezig</t>
  </si>
  <si>
    <t>PRE031 Error: "Groep 86: Opneming komt verplicht voor in categorie 03/53: Ouder 2'</t>
  </si>
  <si>
    <t>PRE031 - Groep 86 Opneming in CAT53 ontbreekt in PL</t>
  </si>
  <si>
    <t>CAT03 inclusief Groep 86 aanwezig</t>
  </si>
  <si>
    <t>PRE031 - Groep 86 ontbreekt in Cat 53 Ouder 2 met indicatie onjuist in PL</t>
  </si>
  <si>
    <t>CONTR219 INFO Als groep 2 voorkomt dan groep 62 verplicht in CAT03/53</t>
  </si>
  <si>
    <t>INFO Groep 62 Familierechtelijke betrekking ontbreekt bij voorkomen Groep 2 Naam in CAT03</t>
  </si>
  <si>
    <t>CAT53 is Groep 62 wel aanwezig bij een voorkomen van Groep 2</t>
  </si>
  <si>
    <t>INFO: 'Als Groep02: Naam voorkomt dan komt groep 62: Familierechtelijke betrekking verplicht voor in categorie 03/53: Ouder 2</t>
  </si>
  <si>
    <t>INFO Groep 62 Familierechtelijke betrekking ontbreekt bij voorkomen Groep 2 Naam in CAT53</t>
  </si>
  <si>
    <t>CAT03 is Groep 62 wel aanwezig bij een voorkomen van Groep 2</t>
  </si>
  <si>
    <t>INFO Groep 62 Familierechtelijke betrekking ontbreekt bij voorkomen Groep 2 Naam in CAT53 met ind onjuist</t>
  </si>
  <si>
    <t>CONTR220 PRE049 Als groep02 niet voorkomt dan komen groepen 01, 03, 04, 62 niet voor</t>
  </si>
  <si>
    <t>PRE049 Groep01 Identificatienummers komt voor bij afwezigheid groep2 in CAT03</t>
  </si>
  <si>
    <t>PRE049 ERROR: 'Als Groep02: Naam niet voorkomt dan komen groep 01: Identificatienummers, groep 03: Geboorte, groep 04: Geslacht en groep 62: Familierechtelijke betrekking niet voor in categorie 03/53: Ouder 2</t>
  </si>
  <si>
    <t>PRE049 Groep03 Geboorte komt voor bij afwezigheid groep2 in CAT03</t>
  </si>
  <si>
    <t>PRE049 Groep04 Geslacht komt voor bij afwezigheid groep2 in CAT03</t>
  </si>
  <si>
    <t>PRE049 Groep62 Familierechtelijke betrekking komt voor bij afwezigheid groep2 in CAT03</t>
  </si>
  <si>
    <t>PRE049 Groep01 Identificatienummers komt voor bij afwezigheid groep2 in CAT53</t>
  </si>
  <si>
    <t>PRE049 Groep03 Geboorte komt voor bij afwezigheid groep2 in CAT53</t>
  </si>
  <si>
    <t>PRE049 Groep04 Geslacht komt voor bij afwezigheid groep2 in CAT53</t>
  </si>
  <si>
    <t>PRE049 Groep62 Familierechtelijke betrekking komt voor bij afwezigheid groep2 in CAT53</t>
  </si>
  <si>
    <t>CONTR221 PRE055 Groep 84: Onjuist kan uitsluitend in categorie 53: Ouder 02 (historisch) voorkomen</t>
  </si>
  <si>
    <t>PRE055 Groep 84: Onjuist komt voor in CAT03 Ouder2</t>
  </si>
  <si>
    <t>PRE055 ERROR: 'Groep 84: Onjuist kan uitsluitend in categorie 53: Ouder02 (historisch) voorkomen'</t>
  </si>
  <si>
    <t>PRE055 ERROR: 'Groep 84: Onjuist kan uitsluitend in categorie 52: Ouder01 (historisch) voorkomen'</t>
  </si>
  <si>
    <t>A-nummer ontbreekt in CAT03 PL</t>
  </si>
  <si>
    <t>BSN wel aanwezig in CAT03</t>
  </si>
  <si>
    <t>PRE005 - Element 01.10 A-nummer ontbreekt in CAT03 PL</t>
  </si>
  <si>
    <t>PRE005 - Element 01.10 A-nummer ontbreekt in CAT53 PL</t>
  </si>
  <si>
    <t>A-nummer ontbreekt in CAT53 PL</t>
  </si>
  <si>
    <t>PRE005 - Element 01.10 A-nummer ontbreekt in CAT53 PL met indicatie onjuist</t>
  </si>
  <si>
    <t>A-nummer ontbreekt in CAT53 PL met indicatie onjuist</t>
  </si>
  <si>
    <t>BSN wel aanwezig in CAT53 en in CAT53 is 84.10 = O</t>
  </si>
  <si>
    <t>CONTR302 - INFO BSN verplicht in Groep01 en CAT03/53 met element 85.10 op of na 26-11-2007</t>
  </si>
  <si>
    <t>Element 01.20 BSN ontbreekt met Ingangsdatum op 26-11-2007 in CAT03 PL</t>
  </si>
  <si>
    <t>Element 01.20 BSN ontbreekt met Ingangsdatum op 26-11-2007 in CAT53 PL</t>
  </si>
  <si>
    <t>Element 01.20 BSN ontbreekt met Ingangsdatum voor 26-11-2007 in CAT03 PL</t>
  </si>
  <si>
    <t>Element 01.20 BSN aanwezig met Ingangsdatum op 26-11-2007 in CAT03 PL</t>
  </si>
  <si>
    <t>PRE034, PRE064 Element 02.40 Geslachtsnaam ontbreekt in groep 02 Naam in CAT03</t>
  </si>
  <si>
    <t>Geslachtsnaam ontbreekt in CAT03, Voornaam wel aanwezig</t>
  </si>
  <si>
    <t>Geen CAT53</t>
  </si>
  <si>
    <t>PRE034, PRE064 Element 02.40 Geslachtsnaam ontbreekt in groep 02 Naam in CAT53</t>
  </si>
  <si>
    <t>Geslachtsnaam ontbreekt in CAT53</t>
  </si>
  <si>
    <t>Geslchtsnaam wel aanwezig in CAT03 en Voornaam wel aanwezig in CAT53</t>
  </si>
  <si>
    <t>PRE034, PRE064 Element 02.40 Geslachtsnaam ontbreekt in groep 02 Naam in CAT53 met ind onjuist</t>
  </si>
  <si>
    <t>Geslachtsnaam ontbreekt in CAT53 PL met indicatie onjuist</t>
  </si>
  <si>
    <t>Geslachtsnaam wel aanwezig in CAT03 en in CAT53 is 84.10 = O</t>
  </si>
  <si>
    <t>PRE007 Element 03.10 Geboortedatum ontbreekt in groep 03 Geboorte in CAT03</t>
  </si>
  <si>
    <t>Geboortedatum ontbreekt in CAT03</t>
  </si>
  <si>
    <t>PRE007 Element 03.10 Geboortedatum ontbreekt in groep 03 Geboorte in CAT53</t>
  </si>
  <si>
    <t>Geboortedatum ontbreekt in CAT53</t>
  </si>
  <si>
    <t>Geboortedatum wel aanwezig in CAT03</t>
  </si>
  <si>
    <t>PRE007 Element 03.10 Geboortedatum ontbreekt in groep 03 Geboorte in CAT53 met indicatie onjuist</t>
  </si>
  <si>
    <t>Geboortedatum ontbreekt in CAT53 PL met indicatie onjuist</t>
  </si>
  <si>
    <t>Geboortedatum wel aanwezig in CAT03 en in CAT53 is 84.10 = O</t>
  </si>
  <si>
    <t>Element 03.20 Geboorteplaats ontbreekt in groep 03 Geboorte in CAT03</t>
  </si>
  <si>
    <t>Geboorteplaats ontbreekt in CAT03</t>
  </si>
  <si>
    <t>Element 03.20 Geboorteplaats ontbreekt in groep 03 Geboorte in CAT53</t>
  </si>
  <si>
    <t>Geboorteplaats ontbreekt in CAT53</t>
  </si>
  <si>
    <t>Geboorteplaats wel aanwezig in CAT03</t>
  </si>
  <si>
    <t>Element 03.20 Geboorteplaats ontbreekt in groep 03 Geboorte in CAT53 met indicatie onjuist</t>
  </si>
  <si>
    <t>Geboorteplaats ontbreekt in CAT53 PL met indicatie onjuist</t>
  </si>
  <si>
    <t>Geboorteplaats wel aanwezig in CAT03 en in CAT53 is 84.10 = O</t>
  </si>
  <si>
    <t>PRE007, PRE008 Element 03.30 Geboorteland ontbreekt in groep 03 Geboorte in CAT03</t>
  </si>
  <si>
    <t>Geboorteland ontbreekt in CAT03</t>
  </si>
  <si>
    <t>PRE007, PRE008 Element 03.30 Geboorteland ontbreekt in groep 03 Geboorte in CAT53</t>
  </si>
  <si>
    <t>Geboorteland ontbreekt in CAT53</t>
  </si>
  <si>
    <t>Geboorteland wel aanwezig in CAT03</t>
  </si>
  <si>
    <t>PRE007, PRE008 Element 03.30 Geboorteland ontbreekt in groep 03 Geboorte in CAT53 met ind onjuist</t>
  </si>
  <si>
    <t>Geboorteland ontbreekt in CAT53 PL met indicatie onjuist</t>
  </si>
  <si>
    <t>Geboorteland wel aanwezig in CAT03 en in CAT53 is 84.10 = O</t>
  </si>
  <si>
    <t>Geboortedatum in CAT03 heeft geen geldige datum formaat</t>
  </si>
  <si>
    <t>Geboortedatum in CAT03 heeft geen geldige datum formaat (extra cijfer)</t>
  </si>
  <si>
    <t>Datum ingang familierechtelijke betrekking in CAT03 heeft geen geldige datum formaat (extra cijfer)</t>
  </si>
  <si>
    <t>Datum ingang familierechtelijke betrekking in CAT03 heeft geen geldige datum formaat</t>
  </si>
  <si>
    <t>Datum document in CAT03 heeft geen geldige datumformaat</t>
  </si>
  <si>
    <t>Datum document in CAT03 heeft geen geldige datumformaat (extra cijfer)</t>
  </si>
  <si>
    <t>Datum ingang onderzoek in CAT03 heeft geen geldige datumformaat</t>
  </si>
  <si>
    <t>Datum einde onderzoek in CAT03 heeft geen geldige datumformaat</t>
  </si>
  <si>
    <t>Datum einde onderzoek in CAT03 heeft geen geldige datum formaat (extra cijfer)</t>
  </si>
  <si>
    <t>Ingangsdatum geldigheid in CAT03 heeft geen geldige datumformaat</t>
  </si>
  <si>
    <t>Ingangsdatum geldigheid in CAT03 heeft geen geldige datumformaat (extra cijfer)</t>
  </si>
  <si>
    <t>Datum van opneming in CAT03 heeft geen geldige datumformaat</t>
  </si>
  <si>
    <t>Datum van opneming in CAT03 heeft geen geldige datumformaat (extra cijfer)</t>
  </si>
  <si>
    <t>Geboorteplaats in CAT3 bevat geen geldige plaats</t>
  </si>
  <si>
    <t>Geboorteland in CAT03 komt niet voor in tabel 34 en is niet 0000</t>
  </si>
  <si>
    <t>Geboorteland in CAT03 komt voor in tabel 34</t>
  </si>
  <si>
    <t>Geboorteland in CAT03 is 0000</t>
  </si>
  <si>
    <t>A-nummer in CAT03 voldoet niet aan de 11-proof, BSN aanwezig</t>
  </si>
  <si>
    <t>CONTR404.1 A-nummer in CAT03 is niet geldig</t>
  </si>
  <si>
    <t>CONTR405 BSN in CAT03 is niet geldig</t>
  </si>
  <si>
    <t>BSN in CAT03 voldoet niet aan de 11-proof</t>
  </si>
  <si>
    <t>Register gemeente akte in CAT03 komt niet voor in tabel 33 en is niet 0000</t>
  </si>
  <si>
    <t>Register gemeente akte in CAT03 komt voor in tabel 33</t>
  </si>
  <si>
    <t>Register gemeente akte in CAT03 is 0000</t>
  </si>
  <si>
    <t>Gemeente document in CAT03 komt niet voor in tabel 33 en is niet 0000</t>
  </si>
  <si>
    <t>Gemeente document akte in CAT03 komt voor in tabel 33</t>
  </si>
  <si>
    <t>Gemeente document in CAT03 is 0000</t>
  </si>
  <si>
    <t>Adelijke titel/predikaat in CAT03 komt niet voor in tabel 38</t>
  </si>
  <si>
    <t>Adelijke titel/predikaat in CAT03 komt voor in tabel 38</t>
  </si>
  <si>
    <t>Voorvoegsel in CAT03 komt niet voor in tabel 36</t>
  </si>
  <si>
    <t>Voorvoegsel in CAT03 komt voor in tabel 36</t>
  </si>
  <si>
    <t>Geslachtsaanduiding in CAT03 is niet M, V of O</t>
  </si>
  <si>
    <t>Geslachtsaanduiding in CAT03 is M</t>
  </si>
  <si>
    <t>Geslachtsaanduiding in CAT03 is V</t>
  </si>
  <si>
    <t>Geslachtsaanduiding in CAT03 is O</t>
  </si>
  <si>
    <t>Indicatie onjuist is niet O of S in CAT53 maar wel gevuld</t>
  </si>
  <si>
    <t>CAT03 aanwezig</t>
  </si>
  <si>
    <t>Indicatie onjuist is O in CAT53</t>
  </si>
  <si>
    <t>Indicatie onjuist is S in CAT53</t>
  </si>
  <si>
    <t>CAT02, geboorteplaats = 300</t>
  </si>
  <si>
    <t>CAT02: datum document is 00000000</t>
  </si>
  <si>
    <t>PRE067 Datum document is onbekend</t>
  </si>
  <si>
    <t>PRE067 ERROR: 'Datum document mag niet (gedeeltelijk) onbekend zijn'</t>
  </si>
  <si>
    <t>Testgeval wegen known error niet uitvoeren (zie MIG726)</t>
  </si>
  <si>
    <t>Datum einde onderzoek is niet numeriek</t>
  </si>
  <si>
    <t>Zie resultaat NPRE02C10T10</t>
  </si>
  <si>
    <t>Zie resultaat NPRE02C10T20</t>
  </si>
  <si>
    <t>Zie resultaat NPRE02C20T10</t>
  </si>
  <si>
    <t>Zie resultaat NPRE02C20T20</t>
  </si>
  <si>
    <t>Zie resultaat NPRE02C20T30</t>
  </si>
  <si>
    <t>Zie resultaat NPRE02C30T10</t>
  </si>
  <si>
    <t>Zie resultaat NPRE02C30T20</t>
  </si>
  <si>
    <t>Zie resultaat NPRE02C40T10</t>
  </si>
  <si>
    <t>Zie resultaat NPRE02C40T20</t>
  </si>
  <si>
    <t>Zie resultaat NPRE02C50T10</t>
  </si>
  <si>
    <t>Zie resultaat NPRE02C50T20</t>
  </si>
  <si>
    <t>Zie resultaat NPRE02C50T30</t>
  </si>
  <si>
    <t>Zie resultaat NPRE02C60T10</t>
  </si>
  <si>
    <t>Zie resultaat NPRE02C60T20</t>
  </si>
  <si>
    <t>Zie resultaat NPRE02C60T30</t>
  </si>
  <si>
    <t>Zie resultaat NPRE02C70T10</t>
  </si>
  <si>
    <t>Zie resultaat NPRE02C70T20</t>
  </si>
  <si>
    <t>Zie resultaat NPRE02C70T30</t>
  </si>
  <si>
    <t>Zie resultaat NPRE02C80T10</t>
  </si>
  <si>
    <t>Zie resultaat NPRE02C80T20</t>
  </si>
  <si>
    <t>Zie resultaat NPRE02C80T30</t>
  </si>
  <si>
    <t>Zie resultaat NPRE02C90T10</t>
  </si>
  <si>
    <t>Zie resultaat NPRE02C90T20</t>
  </si>
  <si>
    <t>Zie resultaat NPRE02C90T30</t>
  </si>
  <si>
    <t>Zie resultaat NPRE02C90T40</t>
  </si>
  <si>
    <t>Zie resultaat NPRE02C90T50</t>
  </si>
  <si>
    <t>Zie resultaat NPRE02C90T60</t>
  </si>
  <si>
    <t>Zie resultaat NPRE02C90T70</t>
  </si>
  <si>
    <t>Zie resultaat NPRE02C90T80</t>
  </si>
  <si>
    <t>Zie resultaat NPRE02C100T10</t>
  </si>
  <si>
    <t>Zie resultaat NPRE02C110T10</t>
  </si>
  <si>
    <t>Zie resultaat NPRE02C110T20</t>
  </si>
  <si>
    <t>Zie resultaat NPRE02C110T30</t>
  </si>
  <si>
    <t>Zie resultaat NPRE02C120T10</t>
  </si>
  <si>
    <t>Zie resultaat NPRE02C120T20</t>
  </si>
  <si>
    <t>Zie resultaat NPRE02C120T30</t>
  </si>
  <si>
    <t>Zie resultaat NPRE02C120T40</t>
  </si>
  <si>
    <t>Zie resultaat NPRE02C130T10</t>
  </si>
  <si>
    <t>Zie resultaat NPRE02C130T20</t>
  </si>
  <si>
    <t>Zie resultaat NPRE02C130T30</t>
  </si>
  <si>
    <t>Zie resultaat NPRE02C140T10</t>
  </si>
  <si>
    <t>Zie resultaat NPRE02C140T20</t>
  </si>
  <si>
    <t>Zie resultaat NPRE02C140T30</t>
  </si>
  <si>
    <t>Zie resultaat NPRE02C150T10</t>
  </si>
  <si>
    <t>Zie resultaat NPRE02C150T20</t>
  </si>
  <si>
    <t>Zie resultaat NPRE02C150T30</t>
  </si>
  <si>
    <t>Zie resultaat NPRE02C160T10</t>
  </si>
  <si>
    <t>Zie resultaat NPRE02C160T20</t>
  </si>
  <si>
    <t>Zie resultaat NPRE02C160T30</t>
  </si>
  <si>
    <t>Zie resultaat NPRE02C170T10</t>
  </si>
  <si>
    <t>Zie resultaat NPRE02C170T20</t>
  </si>
  <si>
    <t>Zie resultaat NPRE02C180T10</t>
  </si>
  <si>
    <t>Zie resultaat NPRE02C180T20</t>
  </si>
  <si>
    <t>Zie resultaat NPRE02C190T10</t>
  </si>
  <si>
    <t>Zie resultaat NPRE02C190T20</t>
  </si>
  <si>
    <t>Zie resultaat NPRE02C200T10</t>
  </si>
  <si>
    <t>Zie resultaat NPRE02C200T20</t>
  </si>
  <si>
    <t>Zie resultaat NPRE02C210T10</t>
  </si>
  <si>
    <t>Zie resultaat NPRE02C210T20</t>
  </si>
  <si>
    <t>Zie resultaat NPRE02C220T10</t>
  </si>
  <si>
    <t>Zie resultaat NPRE02C220T20</t>
  </si>
  <si>
    <t>Zie resultaat NPRE02C230T10</t>
  </si>
  <si>
    <t>Zie resultaat NPRE02C230T20</t>
  </si>
  <si>
    <t>Zie resultaat NPRE02C240T10</t>
  </si>
  <si>
    <t>Zie resultaat NPRE02C240T20</t>
  </si>
  <si>
    <t>Zie resultaat NPRE02C240T30</t>
  </si>
  <si>
    <t>Zie resultaat NPRE02C240T40</t>
  </si>
  <si>
    <t>Zie resultaat NPRE02C250T10</t>
  </si>
  <si>
    <t>Zie resultaat NPRE02C250T20</t>
  </si>
  <si>
    <t>Zie resultaat NPRE02C250T30</t>
  </si>
  <si>
    <t>Zie resultaat NPRE02C260T10</t>
  </si>
  <si>
    <t>Zie resultaat NPRE02C270T10</t>
  </si>
  <si>
    <t>Zie resultaat NPRE02C280T10</t>
  </si>
  <si>
    <t>Zie resultaat NPRE02C280T20</t>
  </si>
  <si>
    <t>Zie resultaat NPRE02C280T30</t>
  </si>
  <si>
    <t>Zie resultaat NPRE02C290T10</t>
  </si>
  <si>
    <t>Zie resultaat NPRE02C290T20</t>
  </si>
  <si>
    <t>Zie resultaat NPRE02C290T30</t>
  </si>
  <si>
    <t>Zie resultaat NPRE02C310T10</t>
  </si>
  <si>
    <t>Zie resultaat NPRE02C310T20</t>
  </si>
  <si>
    <t>Zie resultaat NPRE02C320T10</t>
  </si>
  <si>
    <t>Zie resultaat NPRE02C320T20</t>
  </si>
  <si>
    <t>Zie resultaat NPRE02C340T10</t>
  </si>
  <si>
    <t>Zie resultaat NPRE02C340T20</t>
  </si>
  <si>
    <t>Zie resultaat NPRE02C340T30</t>
  </si>
  <si>
    <t>Zie resultaat NPRE02C340T40</t>
  </si>
  <si>
    <t>Zie resultaat NPRE02C380T10</t>
  </si>
  <si>
    <t>Zie resultaat NPRE02C380T20</t>
  </si>
  <si>
    <t>Zie resultaat NPRE02C380T30</t>
  </si>
  <si>
    <t>CAT04</t>
  </si>
  <si>
    <t>SYNTAX004 Categorie 04 mag enkel de groepen (en de elementen) 05, 63, 64, 65, 82, 83, 84, 85 en 86 bevatten</t>
  </si>
  <si>
    <t>CAT04 bevat groep 04 Geslachtsaanduiding</t>
  </si>
  <si>
    <t>In cat04 komt groep 04 voor Geslachtsaanduiding</t>
  </si>
  <si>
    <t>ERROR: ' Categorie 03 mag enkel de groepen (en de elementen) 01, 02, 03, 04, 62, 81, 82, 83, 84, 85 en 86 bevatten'</t>
  </si>
  <si>
    <t>ERROR: ' Categorie 04 mag enkel de groepen (en de elementen) 05, 63, 64, 65, 82, 83, 84, 85 en 86 bevatten'</t>
  </si>
  <si>
    <t>Nationaliteit is niet numeriek</t>
  </si>
  <si>
    <t>SYNTAX105 Nationaliteit (05.10)</t>
  </si>
  <si>
    <t>SYNTAX137 Reden verkrijging Nederlandse nationaliteit is numeriek (63.10)</t>
  </si>
  <si>
    <t>Reden verkrijging Nederlandse nationaliteit is niet numeriek</t>
  </si>
  <si>
    <t>ERROR: 'Nationaliteit is numeriek'</t>
  </si>
  <si>
    <t>CAT04 bevat een niet numeriek Reden verkrijging Nederlandse nationaliteit</t>
  </si>
  <si>
    <t>CAT04 bevat een niet numeriek Nationaliteit</t>
  </si>
  <si>
    <t>ERROR: 'Reden verkrijging Nederlandse nationaliteit is numeriek'</t>
  </si>
  <si>
    <t>SYNTAX138 Reden verlies Nederlandse nationaliteit is numeriek (64.10)</t>
  </si>
  <si>
    <t>Reden verlies Nederlandse nationaliteit is niet numeriek</t>
  </si>
  <si>
    <t>CAT04 bevat een niet numeriek Reden verlies Nederlandse nationaliteit</t>
  </si>
  <si>
    <t>ERROR: 'Reden verlies Nederlandse nationaliteit is numeriek'</t>
  </si>
  <si>
    <t>CAT04 bevat een niet numeriek Gemeente document</t>
  </si>
  <si>
    <t>CAT04 bevat een niet numeriek Datum document</t>
  </si>
  <si>
    <t>CAT04 bevat een niet numeriek Aanduiding gegevens in onderzoek</t>
  </si>
  <si>
    <t>CAT04 bevat een niet numeriek datum ingang onderzoek</t>
  </si>
  <si>
    <t>CAT04 bevat een niet numeriek Ingangsdatum geldigheid</t>
  </si>
  <si>
    <t>CAT04 bevat een niet numeriek Datum van opneming</t>
  </si>
  <si>
    <t>SYNTAX148 Gemeente document is numeriek (82.10)</t>
  </si>
  <si>
    <t>SYNTAX149 Datum document is numeriek (82.20)</t>
  </si>
  <si>
    <t>SYNTAX150 Aanduiding gegevens in onderzoek is numeriek (83.10)</t>
  </si>
  <si>
    <t>SYNTAX151 Datum ingang onderzoek is numeriek (83.20)</t>
  </si>
  <si>
    <t>SYNTAX152 Datum einde onderzoek is numeriek (83.30)</t>
  </si>
  <si>
    <t>SYNTAX153 Ingangsdatum geldigheid is numeriek (85.10)</t>
  </si>
  <si>
    <t>SYNTAX154 Datum van opneming is numeriek (86.10)</t>
  </si>
  <si>
    <t>SYNTAX211 Nationaliteit moet exact 4 lang zijn (05.10)</t>
  </si>
  <si>
    <t>Nationaliteit is niet exact 4 lang</t>
  </si>
  <si>
    <t>CAT04 bevat een nationaliteit die 3 lang is</t>
  </si>
  <si>
    <t>ERROR: 'Nationaliteit moet exact 4 lang zijn'</t>
  </si>
  <si>
    <t>SYNTAX270 Reden verkrijging Nederlandse nationaliteit moet exact 3 lang zijn (63.10)</t>
  </si>
  <si>
    <t>Reden verkrijging Nederlandse nationaliteit is niet exact 3 lang</t>
  </si>
  <si>
    <t>CAT04 Reden verkrijging Nederlandse nationaliteit is 2 lang</t>
  </si>
  <si>
    <t>ERROR: 'Reden verkrijging Nederlandse nationaliteit moet exact 3 lang zijn'</t>
  </si>
  <si>
    <t>SYNTAX271 Reden verlies Nederlandse nationaliteit moet exact 3 lang zijn (64.10)</t>
  </si>
  <si>
    <t>Reden verlies Nederlandse nationaliteit is niet exact 3 lang</t>
  </si>
  <si>
    <t>CAT04 Reden verlies Nederlandse nationaliteit is 2 lang</t>
  </si>
  <si>
    <t>ERROR: 'Reden verlies Nederlandse nationaliteit moet exact 3 lang zijn'</t>
  </si>
  <si>
    <t>SYNTAX272 Aanduiding bijzonder Nederlanderschap moet exact 1 lang zijn (65.10)</t>
  </si>
  <si>
    <t>Aanduiding bijzonder Nederlanderschap is niet exact 1 lang</t>
  </si>
  <si>
    <t>CAT04 Aanduiding bijzonder Nederlanderschap is 2 lang</t>
  </si>
  <si>
    <t>ERROR: 'Aanduiding bijzonder Nederlanderschap moet exact 1 lang zijn'</t>
  </si>
  <si>
    <t>CAT04 bevat gemeente document van 5 lang</t>
  </si>
  <si>
    <t>CAT04 bevat datum document van 9 lang</t>
  </si>
  <si>
    <t>CAT04 bevat beschrijving document van 41 lang</t>
  </si>
  <si>
    <t>CAT04 bevat Aanduiding gegevens in onderzoek van 7 lang</t>
  </si>
  <si>
    <t>CAT04 bevat Datum ingang onderzoek van 9</t>
  </si>
  <si>
    <t>CAT04 bevat Datum einde onderzoek van 9</t>
  </si>
  <si>
    <t>CAT04 bevat indicatie onjuist van 2</t>
  </si>
  <si>
    <t>CAT04 bevat ingangsdatum geldigheid van 9</t>
  </si>
  <si>
    <t>CAT04 bevat datum van opneming van 9</t>
  </si>
  <si>
    <t>SYNTAX295 Datum van opneming moet exact 8 lang zijn (86.10)</t>
  </si>
  <si>
    <t>SYNTAX297 RNI deelnemer moet exact 4 lang zijn (88.10)</t>
  </si>
  <si>
    <t>RNI deelnemer is niet exact 4 lang</t>
  </si>
  <si>
    <t>CAT04 bevat RNI deelnemer van 3</t>
  </si>
  <si>
    <t>ERROR: 'RNI deelnemer is niet exact 4 lang'</t>
  </si>
  <si>
    <t>SYNTAX298 Omschrijving verdrag mag maximaal 50 lang zijn (88.20)</t>
  </si>
  <si>
    <t>Omschrijving verdrag is langer dan 50</t>
  </si>
  <si>
    <t>CAT04 Omschrijving verdrag is 51 lang</t>
  </si>
  <si>
    <t>AFKAPPEN WARNING: 'Omschrijving verdrag mag maximaal 50 lang zijn'</t>
  </si>
  <si>
    <t>CONTR101 PRE050 Als er een lege categorie-rij voorkomt in een stapel, dan moet er ook een gevulde categorie-rij zijn, met een 86.10 Datum van opneming die hetzelfde of ouder is. (geld niet voor 02/03)</t>
  </si>
  <si>
    <t>CONTR102 PRE051 Binnen een categorie 04/54: Nationaliteit stapel komt altijd maar één 05.10 Nationaliteit voor, ook in de onjuiste categorie rij-en. (leeg mag)</t>
  </si>
  <si>
    <t>CONTR103 Binnen een categorie 04/54: Nationaliteit stapel mag, als de stapel betrekking heeft op de Nederlandse nationaliteit, nooit uitsluitend een rij voorkomen over het verlies van de nationaliteit; er moet ook een categorie-rij zjin over het verkrijgen</t>
  </si>
  <si>
    <t>CONTR107 Als groep 64: Verlies Nederlanderschap voorkomt, dan komen groep 05: Nationaliteit en groep 63: Verkrijging Nederlanderschap niet voor in categorie 04/54: Nationaliteit</t>
  </si>
  <si>
    <t>CAT04: alleen jaar en maand (jjjjmm)</t>
  </si>
  <si>
    <t>CAT04: datum van opneming is leeg</t>
  </si>
  <si>
    <t>CONTR222 - PRE030 Verplichte groep 85 Geldigheid komt verplicht voor in CAT04/54</t>
  </si>
  <si>
    <t>PRE030 - Groep 85 Geldigheid in CAT04 ontbreekt in PL</t>
  </si>
  <si>
    <t>CAT54 inclusief Groep 85 aanwezig</t>
  </si>
  <si>
    <t>PRE030 Error: "Groep 85: Geldigheid komt verplicht voor in categorie 04/54: Nationaliteit"</t>
  </si>
  <si>
    <t>CAT04 inclusief Groep 85 aanwezig</t>
  </si>
  <si>
    <t>PRE030 - Groep 85 ontbreekt in Cat 54 Nationaliteit met indicatie onjuist in PL</t>
  </si>
  <si>
    <t>Categorie 54 historisch met indicatie onjuist (84.10 = O)</t>
  </si>
  <si>
    <t>CONTR223 - PRE031 Verplichte groep 86 Opneming komt verplicht voor in CAT04/54</t>
  </si>
  <si>
    <t>PRE031 - Groep 86 Opneming in CAT04 ontbreekt in PL</t>
  </si>
  <si>
    <t>CAT54 inclusief Groep 86 aanwezig</t>
  </si>
  <si>
    <t>PRE031 Error: "Groep 86: Opneming komt verplicht voor in categorie 04/54: Nationaliteit'</t>
  </si>
  <si>
    <t>PRE031 - Groep 86 Opneming in CAT54 ontbreekt in PL</t>
  </si>
  <si>
    <t>CAT04 inclusief Groep 86 aanwezig</t>
  </si>
  <si>
    <t>PRE031 - Groep 86 ontbreekt in Cat 54 Nationaliteit met indicatie onjuist in PL</t>
  </si>
  <si>
    <t>CONTR224 INFO Als groep 65: Bijzonder Nederlanderschap voorkomt, komen groep 05: Nationaliteit en groep 63: Verkrijging Nederlanderschap niet voor in categorie 04/54: Nationaliteit</t>
  </si>
  <si>
    <t>INFO groep 65 Bijzonder Nederlanderschap en groep 05 Nationaliteit komen voor in CAT04</t>
  </si>
  <si>
    <t>In CAT04 komen groep 65 en 05 tegelijk voor</t>
  </si>
  <si>
    <t>INFO: ' Als groep 65: Bijzonder Nederlanderschap voorkomt, komen groep 05: Nationaliteit en groep 63: Verkrijging Nederlanderschap niet voor in categorie 04/54: Nationaliteit'</t>
  </si>
  <si>
    <t>INFO groep 65 en groep 63 komen voor in CAT04</t>
  </si>
  <si>
    <t>CAT04 INFO groep 65 en groep 63 komen voor in CAT04</t>
  </si>
  <si>
    <t>INFO Groep 65 komt voor en groep 05 en 63 niet</t>
  </si>
  <si>
    <t>CAT04 Groep 65 komt voor en groep 05 en 63 niet</t>
  </si>
  <si>
    <t>CONTR225 PRE023 Groep 63: Verkrijging Nederlanderschap en groep 64: Verlies Nederlanderschap komen niet tegelijkertijd voor in categorie 04/54: Nationaliteit</t>
  </si>
  <si>
    <t>PRE023 ERROR: ' Groep 63: Verkrijging Nederlanderschap en groep 64: Verlies Nederlanderschap komen niet tegelijkertijd voor in categorie 04/54: Nationaliteit'</t>
  </si>
  <si>
    <t>PRE023 Groep 63 en Groep 64 beiden aanwezig in CAT04</t>
  </si>
  <si>
    <t>PRE023 Groep 63 en Groep 64 beiden aanwezig in CAT54</t>
  </si>
  <si>
    <t>CAT54</t>
  </si>
  <si>
    <t>CONTR226 INFO Als in groep 05: Nationaliteit de Nederlandse nationaliteit is ingevuld, komt groep 63: Verkrijging Nederlanderschap verplicht voor in categorie 04/54: Nationaliteit</t>
  </si>
  <si>
    <t>INFO: 'Als in groep 05: Nationaliteit de Nederlandse nationaliteit is ingevuld, komt groep 63: Verkrijging Nederlanderschap verplicht voor in categorie 04/54: Nationaliteit'</t>
  </si>
  <si>
    <t>Groep05 gevuld met NL nationaliteit en groep63 is niet gevuld in CAT04</t>
  </si>
  <si>
    <t>Groep05 gevuld met NL nationaliteit en groep63 is niet gevuld in CAT54</t>
  </si>
  <si>
    <t>CONTR227 INFO Als in groep 05: Nationaliteit niet de Nederlandse nationaliteit is ingevuld, komen groep 63: Verkrijging Nederlanderschap en groep 64: Verlies Nederlanderschap niet voor in categorie 04/54: Nationaliteit</t>
  </si>
  <si>
    <t>INFO: 'Als in groep 05: Nationaliteit niet de Nederlandse nationaliteit is ingevuld, komen groep 63: Verkrijging Nederlanderschap en groep 64: Verlies Nederlanderschap niet voor in categorie 04/54: Nationaliteit'</t>
  </si>
  <si>
    <t>Groep05 gevuld met niet NL nationaliteit en groep 63 komt voor in CAT04</t>
  </si>
  <si>
    <t>Groep05 gevuld met niet NL nationaliteit en groep 64 komt voor in CAT04</t>
  </si>
  <si>
    <t>Groep05 gevuld met niet NL nationaliteit en groep 63 komt voor in CAT54</t>
  </si>
  <si>
    <t>Groep05 gevuld met niet NL nationaliteit en groep 64 komt voor in CAT54</t>
  </si>
  <si>
    <t>PRE055 Groep 84: Onjuist komt voor in CAT04 Nationaliteit</t>
  </si>
  <si>
    <t>CAT54 aanwezig met Groep 84 ingevuld</t>
  </si>
  <si>
    <t>CONTR228 PRE055 Groep 84: Onjuist kan uitsluitend in categorie 54: Nationaliteit (historisch) voorkomen</t>
  </si>
  <si>
    <t>PRE055 ERROR: 'Groep 84: Onjuist kan uitsluitend in categorie 54: Nationaliteit (historisch) voorkomen'</t>
  </si>
  <si>
    <t>CONTR348 INFO Element 82.10: Gemeente document komt verplicht voor in groep 82: Document</t>
  </si>
  <si>
    <t>82.10 Gemeente document ontbreekt in groep 82 Document</t>
  </si>
  <si>
    <t>INFO: 'Element 82.10: Gemeente document komt verplicht voor in groep 82: Document'</t>
  </si>
  <si>
    <t>CONTR349 INFO Element 82.20: Datum document komt verplicht voor in groep 82: Document</t>
  </si>
  <si>
    <t>82.20 Datum document ontbreekt in groep 82 Document</t>
  </si>
  <si>
    <t>INFO: 'Element 82.20: Datum document komt verplicht voor in groep 82: Document'</t>
  </si>
  <si>
    <t>CONTR350 INFO Element 82.30: Beschrijving document komt verplicht voor in groep 83: Document</t>
  </si>
  <si>
    <t>82.30 Beschrijving document ontbreekt in groep 82 Document</t>
  </si>
  <si>
    <t>INFO: 'Element 82.30: Beschrijving document komt verplicht voor in groep 82: Document'</t>
  </si>
  <si>
    <t>CONTR351 INFO Element 83.10: Aanduiding gegevens in onderzoek komt verplicht voor in groep 83: Procedure</t>
  </si>
  <si>
    <t>83.10 Aanduiding gegevens in onderzoek ontbreekt in groep 83 Procedure</t>
  </si>
  <si>
    <t>INFO: 'Element 83.10: 'Aanduiding gegevens in onderzoek komt verplicht voor in groep 83: Procedure'</t>
  </si>
  <si>
    <t>CONTR352 INFO Element 83.20: Datum ingang onderzoek komt verplicht voor in groep 83: Procedure</t>
  </si>
  <si>
    <t>83.20 Datum ingang onderzoek ontbreekt in groep 83 Procedure</t>
  </si>
  <si>
    <t>INFO: 'Element 83.20: Datum ingang onderzoek komt verplicht voor in groep 83: Procedure'</t>
  </si>
  <si>
    <t>Datum document in CAT04 heeft geen geldige datumformaat</t>
  </si>
  <si>
    <t>Geen CAT54</t>
  </si>
  <si>
    <t>Datum document in CAT04 heeft geen geldige datumformaat (extra cijfer)</t>
  </si>
  <si>
    <t>Datum ingang onderzoek in CAT04 heeft geen geldige datumformaat</t>
  </si>
  <si>
    <t>Datum ingang onderzoek in CAT04 heeft geen geldige datum formaat (extra cijfer)</t>
  </si>
  <si>
    <t>Datum einde onderzoek in CAT04 heeft geen geldige datumformaat</t>
  </si>
  <si>
    <t>Datum einde onderzoek in CAT04 heeft geen geldige datum formaat (extra cijfer)</t>
  </si>
  <si>
    <t>Ingangsdatum geldigheid in CAT04 heeft geen geldige datumformaat</t>
  </si>
  <si>
    <t>Ingangsdatum geldigheid in CAT04 heeft geen geldige datumformaat (extra cijfer)</t>
  </si>
  <si>
    <t>Datum van opneming in CAT04 heeft geen geldige datumformaat</t>
  </si>
  <si>
    <t>Datum van opneming in CAT04 heeft geen geldige datumformaat (extra cijfer)</t>
  </si>
  <si>
    <t>Gemeente document in CAT04 komt niet voor in tabel 33 en is niet 0000</t>
  </si>
  <si>
    <t>Gemeente document akte in CAT04 komt voor in tabel 33</t>
  </si>
  <si>
    <t>Gemeente document in CAT04 is 0000</t>
  </si>
  <si>
    <t>CONTR415 PRE054 Nationaliteit moet voorkomen in tabel 32: Nationaliteiten (of 0000, maar mag niet 0002 of 0500 zijn)</t>
  </si>
  <si>
    <t>CONTR415 PRE054 ERROR Nationaliteit komt niet voor in tabel 32</t>
  </si>
  <si>
    <t>PRE054 ERROR: "Nationaliteit moet voorkomen in tabel 32: Nationaliteiten (of 0000, maar mag niet 0002 of 0500 zijn)"</t>
  </si>
  <si>
    <t>CONTR411 PRE054 ERROR Nationaliteit is 0000</t>
  </si>
  <si>
    <t>CONTR415 PRE054 ERROR Nationaliteit is 0002</t>
  </si>
  <si>
    <t>CONTR415 PRE054 ERROR Nationaliteit is 0500</t>
  </si>
  <si>
    <t>CONTR447 PRE054 ERROR Reden verkrijging Nederlandse nationaliteit moet beginnen met VK en voorkomen in tabel 37: Reden verkrijgen/verlies Nederlanderschap (of 000)</t>
  </si>
  <si>
    <t>PRE054 ERROR: "Reden verkrijging Nederlandse nationaliteit moet beginnen met VK en voorkomen in tabel 37: Reden verkrijgen/verlies Nederlanderschap (of 000)"</t>
  </si>
  <si>
    <t>Reden verkrijging NL nationaliteit begint met VK en komt niet voor in tabel 37</t>
  </si>
  <si>
    <t>Reden verkrijging NL nationaliteit begint niet met VK en komt wel voor in tabel 37</t>
  </si>
  <si>
    <t>Reden verkrijging NL nationaliteit begint met VK en is 000</t>
  </si>
  <si>
    <t>CONTR448 PRE054 ERROR Reden verlies Nederlandse nationaliteit moet beginnen met VL en voorkomen in tabel 37: Reden verkrijgen/verlies Nederlanderschap</t>
  </si>
  <si>
    <t>PRE054 ERROR: "Reden verlies Nederlandse nationaliteit moet beginnen met VL en voorkomen in tabel 37: Reden verkrijgen/verlies Nederlanderschap"</t>
  </si>
  <si>
    <t>Reden verlies NL nationaliteit begint met VL en komt niet voor in tabel 37</t>
  </si>
  <si>
    <t>Reden verlies NL nationaliteit begint niet VL en komt voor in tabel 37</t>
  </si>
  <si>
    <t>Reden verlies NL nationaliteit begint met VL en komt voor in tabel 37</t>
  </si>
  <si>
    <t>CONTR449 PRE054 ERROR Aanduiding bijzonder Nederlanderschap moet B of V zijn</t>
  </si>
  <si>
    <t>Aanduiding bijzonder Nederlanderschap is niet B of V</t>
  </si>
  <si>
    <t>Aanduiding is A</t>
  </si>
  <si>
    <t>PRE054 ERROR: "Aanduiding bijzonder Nederlanderschap moet B of V zijn"</t>
  </si>
  <si>
    <t xml:space="preserve">Aanduiding bijzonder Nederlanderschap is B </t>
  </si>
  <si>
    <t>Aanduiding bijzonder Nederlanderschap is V</t>
  </si>
  <si>
    <t>Indicatie onjuist is niet O of S in CAT54 maar wel gevuld</t>
  </si>
  <si>
    <t>CAT04 aanwezig</t>
  </si>
  <si>
    <t>Indicatie onjuist is O in CAT54</t>
  </si>
  <si>
    <t>Indicatie onjuist is S in CAT54</t>
  </si>
  <si>
    <t>CONTR461 ERROR RNI deelnemer moet voorkomen in tabel 69: RNI-deelnemer</t>
  </si>
  <si>
    <t>ERROR: "RNI deelnemer moet voorkomen in tabel 69: RNI-deelnemer"</t>
  </si>
  <si>
    <t>RNI deelnemer komt niet voor tabel 69: RNI-deelnemer</t>
  </si>
  <si>
    <t>ERROR: 'Als er een lege categorie-rij voorkomt in een stapel, dan moet er ook een gevulde categorie-rij zijn, met een 86.10 Datum van opneming die hetzelfde of ouder is. (geld niet voor 02/03)'</t>
  </si>
  <si>
    <t>2 Lege CAT04/54 komt voor met gevulde CAT54 met ouder datum opneming</t>
  </si>
  <si>
    <t>1 lege CAT04 beeindiging, 1 CAT54 beeindiging en 1 CAT54 zonder beeindiging (met oudere datum opneming)</t>
  </si>
  <si>
    <t>Lege CAT04 komt voor met gevulde CAT54 met jongere datum opneming</t>
  </si>
  <si>
    <t>Lege CAT04 komt voor zonder gevulde CAT04/54</t>
  </si>
  <si>
    <t>ERROR: 'Binnen een categorie 04/54: Nationaliteit stapel komt altijd maar één 05.10 Nationaliteit voor, ook in de onjuiste categorie rij-en. (leeg mag)'</t>
  </si>
  <si>
    <t>Meerdere verschillende nationaliteitcodes binnen 1 stapel CAT04/54</t>
  </si>
  <si>
    <t>CAT04/54</t>
  </si>
  <si>
    <t>Meerdere verschillende nationaliteitcodes binnen 1 stapel CAT04/54 met onjuiste rij</t>
  </si>
  <si>
    <t>Lege nationaliteitscode inclusief gevulde binnen 1 stapel CAT04/54</t>
  </si>
  <si>
    <t>Nationaliteit komt voor in CAT04 bij Verlies Nederlandschap</t>
  </si>
  <si>
    <t>Verkrijging Nederlanderschap komt voor in CAT04 bij Verlies Nederlandschap</t>
  </si>
  <si>
    <t>Zie resultaat NPRE03C80T10</t>
  </si>
  <si>
    <t>Zie resultaat NPRE03C90T10</t>
  </si>
  <si>
    <t>Zie resultaat NPRE03C130T10</t>
  </si>
  <si>
    <t>Zie resultaat NPRE03C140T10</t>
  </si>
  <si>
    <t>Zie resultaat NPRE03C280T10</t>
  </si>
  <si>
    <t>Zie resultaat NPRE03C290T10</t>
  </si>
  <si>
    <t>Zie resultaat NPRE03C300T10</t>
  </si>
  <si>
    <t>Zie resultaat NPRE03C340T10</t>
  </si>
  <si>
    <t>Zie resultaat NPRE03C350T10</t>
  </si>
  <si>
    <t>Zie resultaat NPRE03C360T10</t>
  </si>
  <si>
    <t>Lege CAT04 komt voor met gevulde CAT54 met ouder datum opneming</t>
  </si>
  <si>
    <t>Geen 'verkrijgen' bij verlies nationaliteit binnen 04/54 stapel met NL nationaliteit in CAT04</t>
  </si>
  <si>
    <t>Geen 'verkrijgen' bij verlies nationaliteit binnen 04/54 stapel met NL nationaliteit in CAT54</t>
  </si>
  <si>
    <t>CAT04: datum van opneming is onbekend (00000000)</t>
  </si>
  <si>
    <t>PRE030 - Groep 85 Geldigheid in CAT54 ontbreekt in PL</t>
  </si>
  <si>
    <t>INFO groep 65 Bijzonder Nederlanderschap en groep 05 en 63 komen voor in CAT54</t>
  </si>
  <si>
    <t>In CAT54 komen groep 65 en 05, 63 tegelijk voor</t>
  </si>
  <si>
    <t>INFO groep 65 Bijzonder Nederlanderschap en groep 05 en 63 komen voor in CAT54 ongeldig</t>
  </si>
  <si>
    <t>In CAT54 komen groep 65 en 05, 63 tegelijk voor in ongeldige regel</t>
  </si>
  <si>
    <t>PRE023 Groep 63 en Groep 64 beiden aanwezig in CAT54 ongeldige regel</t>
  </si>
  <si>
    <t>CAT54 met ongeldige regel</t>
  </si>
  <si>
    <t>Groep05 gevuld met NL nationaliteit en groep63 is niet gevuld in CAT54 met ongeldige</t>
  </si>
  <si>
    <t>CAT54 met indicatie ongeldig</t>
  </si>
  <si>
    <t>NPRE05</t>
  </si>
  <si>
    <t>CAT05</t>
  </si>
  <si>
    <t>SYNTAX005 Categorie 05 mag enkel de groepen (en de elementen uit) 01, 02, 03, 04, 06, 07, 15, 81, 82, 83, 84, 85 en 86 bevatten</t>
  </si>
  <si>
    <t>CAT05 bevat groep 65 Bijzonder Nederlanderschap</t>
  </si>
  <si>
    <t>In cat05 komt groep 65 voor Bijzonder Nederlanderschap</t>
  </si>
  <si>
    <t>ERROR: 'Categorie 05 mag enkel de groepen (en de elementen uit) 01, 02, 03, 04, 06, 07, 15, 81, 82, 83, 84, 85 en 86 bevatten'</t>
  </si>
  <si>
    <t>Zie resultaat NPRE03C20T10</t>
  </si>
  <si>
    <t>Zie resultaat NPRE03C30T10</t>
  </si>
  <si>
    <t>Zie resultaat NPRE03C40T10</t>
  </si>
  <si>
    <t>Datum sluiting is niet numeriek</t>
  </si>
  <si>
    <t>CAT05 bevat een niet numeriek Datum sluiting</t>
  </si>
  <si>
    <t>Land sluiting is niet numeriek</t>
  </si>
  <si>
    <t>CAT05 bevat een niet numeriek Land sluiting</t>
  </si>
  <si>
    <t>ERROR: 'Land sluiting is numeriek'</t>
  </si>
  <si>
    <t>SYNTAX108 Datum ontbinding is numeriek (07.10)</t>
  </si>
  <si>
    <t>SYNTAX107 Land sluiting is numeriek (06.30)</t>
  </si>
  <si>
    <t>SYNTAX106 Datum sluiting is numeriek (06.10)</t>
  </si>
  <si>
    <t>Datum ontbinding is niet numeriek</t>
  </si>
  <si>
    <t>CAT05 bevat een niet numeriek datum ontbinding</t>
  </si>
  <si>
    <t>ERROR: 'Datum ontbinding is numeriek'</t>
  </si>
  <si>
    <t>SYNTAX109 Land ontbinding is numeriek (07.30)</t>
  </si>
  <si>
    <t>Land ontbinding is niet numeriek</t>
  </si>
  <si>
    <t>CAT05 bevat een niet numeriek land ontbinding</t>
  </si>
  <si>
    <t>ERROR: 'Land ontbinding is numeriek'</t>
  </si>
  <si>
    <t>CAT05 bevat een niet numeriek Registergemeente akte</t>
  </si>
  <si>
    <t>Zie resultaat NPRE03C70T10</t>
  </si>
  <si>
    <t>CAT05 bevat een niet numeriek Gemeente document</t>
  </si>
  <si>
    <t>CAT05 bevat een niet numeriek Datum document</t>
  </si>
  <si>
    <t>CAT05 bevat een niet numeriek Aanduiding gegevens in onderzoek</t>
  </si>
  <si>
    <t>CAT05 bevat een niet numeriek datum ingang onderzoek</t>
  </si>
  <si>
    <t>CAT05 bevat een niet numeriek Ingangsdatum geldigheid</t>
  </si>
  <si>
    <t>NPRE03C150T10</t>
  </si>
  <si>
    <t>NPRE03C160T10</t>
  </si>
  <si>
    <t>NPRE03C170T10</t>
  </si>
  <si>
    <t>NPRE03C180T10</t>
  </si>
  <si>
    <t>NPRE03C190T10</t>
  </si>
  <si>
    <t>NPRE03C200T10</t>
  </si>
  <si>
    <t>NPRE03C210T10</t>
  </si>
  <si>
    <t>NPRE03C220T10</t>
  </si>
  <si>
    <t>NPRE03C230T10</t>
  </si>
  <si>
    <t>NPRE03C240T10</t>
  </si>
  <si>
    <t>Plaats sluiting is langer dan 40 lang</t>
  </si>
  <si>
    <t>Plaats sluiting is 41 lang</t>
  </si>
  <si>
    <t>AFKAPPEN WARNING: 'Plaats sluiting mag maximaal 40 lang zijn'</t>
  </si>
  <si>
    <t>Land sluiting is langer dan 4</t>
  </si>
  <si>
    <t>Land sluiting is 5 lang</t>
  </si>
  <si>
    <t>ERROR: 'Land sluiting moet exact 4 lang zijn'</t>
  </si>
  <si>
    <t>SYNTAX213 Plaats sluiting mag maximaal 40 lang zijn (06.20)</t>
  </si>
  <si>
    <t>SYNTAX214 Land sluiting moet exact 4 lang zijn (06.30)</t>
  </si>
  <si>
    <t>SYNTAX215 Datum ontbinding moet exact 8 lang zijn (07.10)</t>
  </si>
  <si>
    <t>Datum ontbinding is niet exact 8 lang</t>
  </si>
  <si>
    <t>Datum ontbinding is 9 lang</t>
  </si>
  <si>
    <t>ERROR: 'Datum ontbinding moet exact 8 lang zijn'</t>
  </si>
  <si>
    <t>SYNTAX216 Plaats ontbinding mag maximaal 40 lang zijn (07.20)</t>
  </si>
  <si>
    <t xml:space="preserve">Plaats ontbinding is langer dan 40 </t>
  </si>
  <si>
    <t>Plaats ontbinding is 41 lang</t>
  </si>
  <si>
    <t>AFKAPPEN WARNING: 'Plaats ontbinding mag maximaal 40 lang zijn'</t>
  </si>
  <si>
    <t>SYNTAX217 Land ontbinding moet exact 4 lang zijn (07.30)</t>
  </si>
  <si>
    <t>Land ontbinding is niet exact 4</t>
  </si>
  <si>
    <t>Land ontbinding is 5 lang</t>
  </si>
  <si>
    <t>ERROR: 'Land ontbinding moet exact 4 lang zijn'</t>
  </si>
  <si>
    <t>SYNTAX218 Reden ontbinding moet exact 1 lang zijn (07.40)</t>
  </si>
  <si>
    <t>Reden ontbinding is niet exact 1 lang</t>
  </si>
  <si>
    <t>Reden ontbinding is 2 lang</t>
  </si>
  <si>
    <t>ERROR: 'Reden ontbinding moet exact 1 lang zijn'</t>
  </si>
  <si>
    <t>SYNTAX245 Soort verbintenis moet exact 1 lang zijn (15.10)</t>
  </si>
  <si>
    <t>Soort verbintenis is niet exact 1 lang</t>
  </si>
  <si>
    <t>Soort verbintenis is 2 lang</t>
  </si>
  <si>
    <t>ERROR: 'Soort verbintenis moet exact 1 lang zijn'</t>
  </si>
  <si>
    <t>CAT05 bevat Register gemeente akte van 5 lang</t>
  </si>
  <si>
    <t>Zie resultaat NPRE03C260T10</t>
  </si>
  <si>
    <t>CAT05 bevat aktenummer van 8 lang</t>
  </si>
  <si>
    <t>Zie resultaat NPRE03C270T10</t>
  </si>
  <si>
    <t>CAT05 bevat gemeente document van 5 lang</t>
  </si>
  <si>
    <t>CAT05 bevat datum document van 9 lang</t>
  </si>
  <si>
    <t>CAT05 bevat beschrijving document van 41 lang</t>
  </si>
  <si>
    <t>CAT05 bevat Aanduiding gegevens in onderzoek van 7 lang</t>
  </si>
  <si>
    <t>Zie resultaat NPRE03C310T10</t>
  </si>
  <si>
    <t>CAT05 bevat Datum ingang onderzoek van 9</t>
  </si>
  <si>
    <t>Zie resultaat NPRE03C320T10</t>
  </si>
  <si>
    <t>Zie resultaat NPRE03C330T10</t>
  </si>
  <si>
    <t>CAT05 bevat Datum einde onderzoek van 9</t>
  </si>
  <si>
    <t>CAT05 bevat indicatie onjuist van 2</t>
  </si>
  <si>
    <t>CAT05 bevat ingangsdatum geldigheid van 9</t>
  </si>
  <si>
    <t>CAT05 bevat datum van opneming van 9</t>
  </si>
  <si>
    <t>Zie resultaat NPRE04C270T10</t>
  </si>
  <si>
    <t>Lege CAT05 komt voor zonder gevulde CAT05/55</t>
  </si>
  <si>
    <t>Zie resultaat NPRE04C270T20</t>
  </si>
  <si>
    <t>Lege CAT05 komt voor met gevulde CAT55 met jongere datum opneming</t>
  </si>
  <si>
    <t>Zie resultaat NPRE04C270T30</t>
  </si>
  <si>
    <t>Lege CAT05 komt voor met gevulde CAT55 met ouder datum opneming</t>
  </si>
  <si>
    <t>Zie resultaat NPRE04C270T40</t>
  </si>
  <si>
    <t>2 Lege CAT05/55 komt voor met gevulde CAT55 met ouder datum opneming</t>
  </si>
  <si>
    <t>Zie resultaat NPRE04C300T10</t>
  </si>
  <si>
    <t>Zie resultaat NPRE04C300T20</t>
  </si>
  <si>
    <t>CONTR105 PRE056 Als er een lege categorie-rij voorkomt, moet de waarde van element 85.10 Ingangsdatum geldigheid ook voorkomen in een gevulde onjuist categorie-rij die een eerdere of gelijke 86.10 Datum van opneming heeft</t>
  </si>
  <si>
    <t>PRE056 Element 85.10 komt niet voor in een gevulde onjuist categorie-rij bij voorkomen lege rij</t>
  </si>
  <si>
    <t xml:space="preserve">PRE055 ERROR: 'Als er een lege categorie-rij voorkomt, moet de waarde van element 85.10 Ingangsdatum geldigheid ook voorkomen in een gevulde onjuist categorie-rij die een eerdere of gelijke 86.10 </t>
  </si>
  <si>
    <t>Datum van opneming heeft'.</t>
  </si>
  <si>
    <t>PRE056 Element 85.10 komt voor met een latere datum in een gevulde onjuist categorie-rij bij voorkomen lege rij</t>
  </si>
  <si>
    <t>CONTR108 PRE039 Als groep 01: Identificatienummer of groep 03: Geboorte of groep 04: Geslacht voorkomt dn komt groep 02: Naam verplicht voor in categorie 05/55: Huwelijk</t>
  </si>
  <si>
    <t>PRE039 ERROR: 'Als groep 01: Identificatienummer of groep 03: Geboorte of groep 04: Geslacht voorkomt dn komt groep 02: Naam verplicht voor in categorie 05/55: Huwelijk'</t>
  </si>
  <si>
    <t>PRE039 Groep01 komt voor bij ontbreken groep02 in CAT05</t>
  </si>
  <si>
    <t>PRE039 Groep03 komt voor bij ontbreken groep02 in CAT05</t>
  </si>
  <si>
    <t>PRE039 Groep04 komt voor bij ontbreken groep02 in CAT05</t>
  </si>
  <si>
    <t>PRE039 Groep01 komt voor bij ontbreken groep02 in CAT055</t>
  </si>
  <si>
    <t>CAT055</t>
  </si>
  <si>
    <t>PRE039 Groep03 komt voor bij ontbreken groep02 in CAT055</t>
  </si>
  <si>
    <t>PRE039 Groep04 komt voor bij ontbreken groep02 in CAT055</t>
  </si>
  <si>
    <t>CONTR109.2 PRE027 Als Element 06.30: Land sluiting de waarde '6030' (Nederland) bevat moet element 06.20: Plaats sluiting numeriek zijn en exact 4 lang zijn (0000 of voorkomen in tabel 33: Gemeenten)</t>
  </si>
  <si>
    <t>PRE027 Element 6.20 is niet numeriek bij 06.30 = 6030</t>
  </si>
  <si>
    <t>PRE027 Element 6.20 is niet exact 4 bij 06.30 = 6030</t>
  </si>
  <si>
    <t>CAT05 (6.20 = 3 lang)</t>
  </si>
  <si>
    <t xml:space="preserve">CAT05 </t>
  </si>
  <si>
    <t>PRE027 Element 6.20 komt niet voor in tabel 33 bij 06.30 = 6030</t>
  </si>
  <si>
    <t>CONTR109.3 PRE029 Als Element 07.30: Land ontbinding de waarde '6030' (Nederland) bevat moet element 07.20: Plaats ontbinding numeriek zijn en exact 4 lang zijn (0000 of voorkomen in tabel 33: Gemeenten)</t>
  </si>
  <si>
    <t>PRE029 ERROR: 'Als Element 07.30: Land ontbinding de waarde '6030' (Nederland) bevat moet element 07.20: Plaats ontbinding numeriek zijn en exact 4 lang zijn (0000 of voorkomen in tabel 33: Gemeenten)'</t>
  </si>
  <si>
    <t>PRE027 ERROR: 'Als Element 06.30: Land sluiting de waarde '6030' (Nederland) bevat moet element 06.20: Plaats sluiting numeriek zijn en exact 4 lang zijn (0000 of voorkomen in tabel 33: Gemeenten)'</t>
  </si>
  <si>
    <t>CAT05: alleen jaar en maand (jjjjmm)</t>
  </si>
  <si>
    <t>CAT05: datum van opneming is leeg</t>
  </si>
  <si>
    <t>CONTR111 PRE042 Soort verbintenis moet H of P bevatten</t>
  </si>
  <si>
    <t>PRE042 ERROR: 'Soort verbintenis moet H of P bevatten'</t>
  </si>
  <si>
    <t>PRE042 Soort verbintenis bevat geen H of P</t>
  </si>
  <si>
    <t>CAT05:Soort vebintenis bevat A</t>
  </si>
  <si>
    <t>CONTR229 - PRE020 Verplichte groep 81 Akte of Groep 82 Document komt verplicht voor in CAT05/55 Huwelijk</t>
  </si>
  <si>
    <t>PRE020 - Groep 81 Akte en Groep 82 Document in CAT05 ontbreekt in PL</t>
  </si>
  <si>
    <t>CAT55 inclusief Groep 82 aanwezig</t>
  </si>
  <si>
    <t>PRE020 Error: "Groep 81: Akte of Groep 82: Document komt verplicht voor in categorie 05/55: Huwelijk"</t>
  </si>
  <si>
    <t>PRE020 - Groep 81 Akte en Groep 82 Document in CAT55 ontbreekt in PL</t>
  </si>
  <si>
    <t>CAT05 inclusief Groep 82 aanwezig</t>
  </si>
  <si>
    <t>PRE020 - Groep 81 en Groep 82 ontbreekt in Cat 55 Huwelijk met indicatie onjuist in PL</t>
  </si>
  <si>
    <t>Categorie 55 historisch met indicatie onjuist (84.10 = O)</t>
  </si>
  <si>
    <t>CAT05 inclusief Groep 81 en Groep 82 aanwezig</t>
  </si>
  <si>
    <t>CONTR230 - PRE030 Verplichte groep 85 Geldigheid komt verplicht voor in CAT05/55</t>
  </si>
  <si>
    <t>PRE030 - Groep 85 Geldigheid in CAT05 ontbreekt in PL</t>
  </si>
  <si>
    <t>CAT55 inclusief Groep 85 aanwezig</t>
  </si>
  <si>
    <t>PRE030 Error: "Groep 85: Geldigheid komt verplicht voor in categorie 05/55: Huwelijk"</t>
  </si>
  <si>
    <t>PRE030 - Groep 85 Geldigheid in CAT55 ontbreekt in PL</t>
  </si>
  <si>
    <t>CAT05 inclusief Groep 85 aanwezig</t>
  </si>
  <si>
    <t>PRE030 - Groep 85 ontbreekt in Cat 55 Huwelijk met indicatie onjuist in PL</t>
  </si>
  <si>
    <t>CONTR231 - PRE031 Verplichte groep 86 Opneming komt verplicht voor in CAT05/55</t>
  </si>
  <si>
    <t>PRE031 - Groep 86 Opneming in CAT05 ontbreekt in PL</t>
  </si>
  <si>
    <t>CAT55 inclusief Groep 86 aanwezig</t>
  </si>
  <si>
    <t>PRE031 Error: "Groep 86: Opneming komt verplicht voor in categorie 05/55: Huwelijk'</t>
  </si>
  <si>
    <t>PRE031 - Groep 86 Opneming in CAT55 ontbreekt in PL</t>
  </si>
  <si>
    <t>CAT05 inclusief Groep 86 aanwezig</t>
  </si>
  <si>
    <t>PRE031 - Groep 86 ontbreekt in Cat 55 Huwelijk met indicatie onjuist in PL</t>
  </si>
  <si>
    <t>CONTR232 PRE040 De groep 06: Sluiting en groep 07: Ontbinding komen niet tegelijk voor in categorie 05: Huwelijk</t>
  </si>
  <si>
    <t>PRE040 - Groep 06 en Groep 07 komen tegelijk voor in CAT05</t>
  </si>
  <si>
    <t>PRE040 Error: De groep 06: Sluiting en groep 07: Ontbinding komen niet tegelijk voor in categorie 05: Huwelijk'</t>
  </si>
  <si>
    <t>CONTR233 PRE041 Als groep 06: Sluiting of groep 07: Ontbinding voorkomt dan komt groep 02: Naam verplicht voor in categorie 05/55: Huwelijk</t>
  </si>
  <si>
    <t>PRE041 Error: ' Als groep 06: Sluiting of groep 07: Ontbinding voorkomt dan komt groep 02: Naam verplicht voor in categorie 05/55: Huwelijk'</t>
  </si>
  <si>
    <t>PRE041 - Groep 02 komt niet voor bij voorkomen Groep06 in CAT05</t>
  </si>
  <si>
    <t>PRE041 - Groep 02 komt niet voor bij voorkomen Groep07 in CAT05</t>
  </si>
  <si>
    <t>PRE041 - Groep 02 komt niet voor bij voorkomen Groep06 in CAT55</t>
  </si>
  <si>
    <t>PRE041 - Groep 02 komt niet voor bij voorkomen Groep07 in CAT55</t>
  </si>
  <si>
    <t>CONTR234 Als groep 06: Sluiting of groep 07: Ontbinding voorkomt dan komt groep 03: Geboorte verplicht voor in categorie 05/55: Huwelijk</t>
  </si>
  <si>
    <t>INFO: ' Als groep 06: Sluiting of groep 07: Ontbinding voorkomt dan komt groep 03: Geboorte verplicht voor in categorie 05/55: Huwelijk'</t>
  </si>
  <si>
    <t>Groep03 komt niet voor bij voorkomen groep06 in CAT05</t>
  </si>
  <si>
    <t>Groep03 komt niet voor bij voorkomen groep07 in CAT05</t>
  </si>
  <si>
    <t>Groep03 komt niet voor bij voorkomen groep06 in CAT55</t>
  </si>
  <si>
    <t>Groep03 komt niet voor bij voorkomen groep07 in CAT55</t>
  </si>
  <si>
    <t>CONTR235 PRE018 Als groep 06: Sluiting of groep 07: Ontbinding voorkomt dan komt groep 15: Soort verbintenis verplicht voor in categorie 05/55: Huwelijk</t>
  </si>
  <si>
    <t>PRE018 ERROR: ' Als groep 06: Sluiting of groep 07: Ontbinding voorkomt dan komt groep 15: Soort verbintenis verplicht voor in categorie 05/55: Huwelijk'</t>
  </si>
  <si>
    <t>PRE018 Groep15 ontbreekt bij voorkomen Groep06 in CAT05</t>
  </si>
  <si>
    <t>PRE018 Groep15 ontbreekt bij voorkomen Groep07 in CAT05</t>
  </si>
  <si>
    <t>PRE018 Groep15 ontbreekt bij voorkomen Groep06 in CAT55</t>
  </si>
  <si>
    <t>PRE018 Groep15 ontbreekt bij voorkomen Groep07 in CAT55</t>
  </si>
  <si>
    <t>CONTR236 PRE055 Groep 84: Onjuist kan uitsluitend in categorie 55: Huwelijk (historisch) voorkomen</t>
  </si>
  <si>
    <t>PRE055 Groep 84: Onjuist komt voor in CAT05 Huwelijk</t>
  </si>
  <si>
    <t>CAT55 aanwezig met Groep 84 ingevuld</t>
  </si>
  <si>
    <t>PRE055 ERROR: 'Groep 84: Onjuist kan uitsluitend in categorie 55: Huwelijk (historisch) voorkomen'</t>
  </si>
  <si>
    <t>PRE005 - Element 01.10 A-nummer ontbreekt in CAT05 PL</t>
  </si>
  <si>
    <t>A-nummer ontbreekt in CAT05 PL</t>
  </si>
  <si>
    <t>BSN wel aanwezig in CAT05</t>
  </si>
  <si>
    <t>PRE005 - Element 01.10 A-nummer ontbreekt in CAT55 PL</t>
  </si>
  <si>
    <t>A-nummer ontbreekt in CAT55 PL</t>
  </si>
  <si>
    <t>PRE005 - Element 01.10 A-nummer ontbreekt in CAT55 PL met indicatie onjuist</t>
  </si>
  <si>
    <t>A-nummer ontbreekt in CAT55 PL met indicatie onjuist</t>
  </si>
  <si>
    <t>BSN wel aanwezig in CAT55 en in CAT55 is 84.10 = O</t>
  </si>
  <si>
    <t>CONTR302 - INFO BSN verplicht in Groep01 en CAT05/55 met element 85.10 op of na 26-11-2007</t>
  </si>
  <si>
    <t>Element 01.20 BSN ontbreekt met Ingangsdatum op 26-11-2007 in CAT05 PL</t>
  </si>
  <si>
    <t>Element 01.20 BSN ontbreekt met Ingangsdatum op 26-11-2007 in CAT55 PL</t>
  </si>
  <si>
    <t>Element 01.20 BSN ontbreekt met Ingangsdatum voor 26-11-2007 in CAT05 PL</t>
  </si>
  <si>
    <t>Element 01.20 BSN aanwezig met Ingangsdatum op 26-11-2007 in CAT05 PL</t>
  </si>
  <si>
    <t>PRE034, PRE064 Element 02.40 Geslachtsnaam ontbreekt in groep 02 Naam in CAT05</t>
  </si>
  <si>
    <t>Geslachtsnaam ontbreekt in CAT05, Voornaam wel aanwezig</t>
  </si>
  <si>
    <t>Geen CAT55</t>
  </si>
  <si>
    <t>PRE034, PRE064 Element 02.40 Geslachtsnaam ontbreekt in groep 02 Naam in CAT55</t>
  </si>
  <si>
    <t>Geslachtsnaam ontbreekt in CAT55</t>
  </si>
  <si>
    <t>Geslchtsnaam wel aanwezig in CAT03 en Voornaam wel aanwezig in CAT55</t>
  </si>
  <si>
    <t>PRE034, PRE064 Element 02.40 Geslachtsnaam ontbreekt in groep 02 Naam in CAT55 met ind onjuist</t>
  </si>
  <si>
    <t>Geslachtsnaam ontbreekt in CAT55 PL met indicatie onjuist</t>
  </si>
  <si>
    <t>Geslachtsnaam wel aanwezig in CAT05 en in CAT55 is 84.10 = O</t>
  </si>
  <si>
    <t>PRE007 Element 03.10 Geboortedatum ontbreekt in groep 03 Geboorte in CAT05</t>
  </si>
  <si>
    <t>Geboortedatum ontbreekt in CAT05</t>
  </si>
  <si>
    <t>PRE007 Element 03.10 Geboortedatum ontbreekt in groep 03 Geboorte in CAT55</t>
  </si>
  <si>
    <t>Geboortedatum ontbreekt in CAT55</t>
  </si>
  <si>
    <t>Geboortedatum wel aanwezig in CAT05</t>
  </si>
  <si>
    <t>PRE007 Element 03.10 Geboortedatum ontbreekt in groep 03 Geboorte in CAT55 met indicatie onjuist</t>
  </si>
  <si>
    <t>Geboortedatum ontbreekt in CAT55 PL met indicatie onjuist</t>
  </si>
  <si>
    <t>Geboortedatum wel aanwezig in CAT05 en in CAT55 is 84.10 = O</t>
  </si>
  <si>
    <t>Element 03.20 Geboorteplaats ontbreekt in groep 03 Geboorte in CAT05</t>
  </si>
  <si>
    <t>Geboorteplaats ontbreekt in CAT05</t>
  </si>
  <si>
    <t>Element 03.20 Geboorteplaats ontbreekt in groep 03 Geboorte in CAT55</t>
  </si>
  <si>
    <t>Geboorteplaats ontbreekt in CAT55</t>
  </si>
  <si>
    <t>Geboorteplaats wel aanwezig in CAT05</t>
  </si>
  <si>
    <t>Element 03.20 Geboorteplaats ontbreekt in groep 03 Geboorte in CAT55 met indicatie onjuist</t>
  </si>
  <si>
    <t>Geboorteplaats ontbreekt in CAT55 PL met indicatie onjuist</t>
  </si>
  <si>
    <t>Geboorteplaats wel aanwezig in CAT05 en in CAT55 is 84.10 = O</t>
  </si>
  <si>
    <t>PRE007, PRE008 Element 03.30 Geboorteland ontbreekt in groep 03 Geboorte in CAT05</t>
  </si>
  <si>
    <t>Geboorteland ontbreekt in CAT05</t>
  </si>
  <si>
    <t>PRE007, PRE008 Element 03.30 Geboorteland ontbreekt in groep 03 Geboorte in CAT55</t>
  </si>
  <si>
    <t>Geboorteland ontbreekt in CAT55</t>
  </si>
  <si>
    <t>Geboorteland wel aanwezig in CAT05</t>
  </si>
  <si>
    <t>PRE007, PRE008 Element 03.30 Geboorteland ontbreekt in groep 03 Geboorte in CAT55 met ind onjuist</t>
  </si>
  <si>
    <t>Geboorteland ontbreekt in CAT55 PL met indicatie onjuist</t>
  </si>
  <si>
    <t>Geboorteland wel aanwezig in CAT05 en in CAT55 is 84.10 = O</t>
  </si>
  <si>
    <t>INFO: 'Element 06.10: Datum sluiting komt verplicht voor in groep 06: Sluiting'</t>
  </si>
  <si>
    <t>Datum sluiting ontbreekt in groep 06 Sluiting</t>
  </si>
  <si>
    <t>CONTR308 Element 06.20: Plaats sluiting komt verplicht voor in groep 06: Sluiting</t>
  </si>
  <si>
    <t>Plaats sluiting ontbreekt in groep 06</t>
  </si>
  <si>
    <t>INFO: 'Element 06.20: Plaats sluiting komt verplicht voor in groep 06: Sluiting'</t>
  </si>
  <si>
    <t>CONTR309 PRE024 Element 06.30: Land sluiting komt verplicht voor in groep 06: Sluiting</t>
  </si>
  <si>
    <t>PRE024 ERROR: 'Element 06.30: Land sluiting komt verplicht voor in groep 06: Sluiting'</t>
  </si>
  <si>
    <t>Land sluiting ontbreekt in groep06</t>
  </si>
  <si>
    <t>CONTR310 Element 07.10: Datum ontbinding komt verplicht voor in groep 07: Ontbinding</t>
  </si>
  <si>
    <t>INFO: 'Element 07.10: Datum ontbinding komt verplicht voor in groep 07: Ontbinding'</t>
  </si>
  <si>
    <t>Datum ontbinding ontbreekt in groep07</t>
  </si>
  <si>
    <t>CONTR311 Element 07.20: Plaats ontbinding komt verplicht voor in groep 07: Ontbinding</t>
  </si>
  <si>
    <t>INFO: 'Element 07.20: Plaats ontbinding komt verplicht voor in groep 07: Ontbinding'</t>
  </si>
  <si>
    <t>Plaats ontbinding ontbreekt in groep07</t>
  </si>
  <si>
    <t>CONTR312 PRE028 Element 07.30: Land ontbinding komt verplicht voor in groep 07: Ontbinding</t>
  </si>
  <si>
    <t>PRE028 ERROR: 'Element 07.30: Land ontbinding komt verplicht voor in groep 07: Ontbinding'</t>
  </si>
  <si>
    <t>PRE028 Land ontbinding ontbreekt in groep07</t>
  </si>
  <si>
    <t>CONTR313 Element 07.40: Reden ontbinding komt verplicht voor in groep 07: Ontbinding</t>
  </si>
  <si>
    <t>INFO: 'Element 07.40: Reden ontbinding komt verplicht voor in groep 07: Ontbinding'</t>
  </si>
  <si>
    <t>Reden ontbinding ontbreekt in groep07</t>
  </si>
  <si>
    <t>CONTR346 Element 81.10: Registergemeente akte komt verplicht voor in groep 81: Akte</t>
  </si>
  <si>
    <t>INFO: 'Element 81.10: Registergemeente akte komt verplicht voor in groep 81: Akte'</t>
  </si>
  <si>
    <t>Registergemeente akte ontbreekt in groep81</t>
  </si>
  <si>
    <t>CONTR347 Element 81.20: Aktenummer komt verplicht voor in groep 81: Akte</t>
  </si>
  <si>
    <t>INFO: 'Element 81.20: Aktenummer komt verplicht voor in groep 81: Akte'</t>
  </si>
  <si>
    <t>Aktenummer ontbreekt in groep 81</t>
  </si>
  <si>
    <t>Zie Resultaat NPRE04C410T10</t>
  </si>
  <si>
    <t>Zie Resultaat NPRE04C430T10</t>
  </si>
  <si>
    <t>Zie Resultaat NPRE04C440T10</t>
  </si>
  <si>
    <t>Zie Resultaat NPRE04C450T10</t>
  </si>
  <si>
    <t>Geboortedatum in CAT05 heeft geen geldige datum formaat</t>
  </si>
  <si>
    <t>Geboortedatum in CAT05 heeft geen geldige datum formaat (extra cijfer)</t>
  </si>
  <si>
    <t>CONTR401.2 ERROR Datum sluiting moet een geldige datum bevatten (jjjjmmdd, jjjjmm00, jjjj0000, 00000000)</t>
  </si>
  <si>
    <t>ERROR: 'Datum sluiting moet een geldige datum bevatten (jjjjmmdd, jjjjmm00, jjjj0000, 00000000)</t>
  </si>
  <si>
    <t>CONTR401.2 ERROR Datum sluiting heeft geen geldige datum</t>
  </si>
  <si>
    <t>CONTR401.3 ERROR Datum ontbinding moet een geldige datum bevatten (jjjjmmdd, jjjjmm00, jjjj0000, 00000000)</t>
  </si>
  <si>
    <t>ERROR: 'Datum ontbinding moet een geldige datum bevatten (jjjjmmdd, jjjjmm00, jjjj0000, 00000000)'</t>
  </si>
  <si>
    <t>CONTR401.2 ERROR Datum ontbinding heeft geen geldige datum</t>
  </si>
  <si>
    <t>Datum document in CAT05 heeft geen geldige datumformaat</t>
  </si>
  <si>
    <t>Datum document in CAT05 heeft geen geldige datumformaat (extra cijfer)</t>
  </si>
  <si>
    <t>Datum ingang onderzoek in CAT05 heeft geen geldige datumformaat</t>
  </si>
  <si>
    <t>Datum ingang onderzoek in CAT05 heeft geen geldige datum formaat (extra cijfer)</t>
  </si>
  <si>
    <t>Datum einde onderzoek in CAT05 heeft geen geldige datumformaat</t>
  </si>
  <si>
    <t>Datum einde onderzoek in CAT05 heeft geen geldige datum formaat (extra cijfer)</t>
  </si>
  <si>
    <t>Ingangsdatum geldigheid in CAT05 heeft geen geldige datumformaat</t>
  </si>
  <si>
    <t>Ingangsdatum geldigheid in CAT05 heeft geen geldige datumformaat (extra cijfer)</t>
  </si>
  <si>
    <t>Datum van opneming in CAT05 heeft geen geldige datumformaat</t>
  </si>
  <si>
    <t>Datum van opneming in CAT05 heeft geen geldige datumformaat (extra cijfer)</t>
  </si>
  <si>
    <t>CONTR402.2 PRE054 ERROR Plaats sluiting moet een geldige plaats bevatten (of 0000 of voorkomen in tabel 33: Gemeenten of beginnen met een niet-numeriek karakter)</t>
  </si>
  <si>
    <t>PRE054 ERROR:  'Plaats sluiting moet een geldige plaats bevatten (of 0000 of voorkomen in tabel 33: Gemeenten of beginnen met een niet-numeriek karakter)'</t>
  </si>
  <si>
    <t>CONTR402.2 PRE054 ERROR Plaats sluiting bevat geen geldige plaats</t>
  </si>
  <si>
    <t>CONTR402.2 PRE054 ERROR Plaats sluiting bevat geldige plaats met 0000</t>
  </si>
  <si>
    <t>CONTR402.2 PRE054 ERROR Plaats sluiting bevat geldige plaats met code in tabel 33</t>
  </si>
  <si>
    <t>CONTR402.2 PRE054 ERROR plaats sluiting bevat geldige plaats dat begint met een niet numeriek karakter</t>
  </si>
  <si>
    <t>CONTR402.3 PRE054 ERROR Plaats ontbinding moet een geldige plaats bevatten (of 0000 of voorkomen in tabel 33: Gemeenten of beginnen met een niet-numeriek karakter)</t>
  </si>
  <si>
    <t>PRE054 ERROR:  'Plaats ontbinding moet een geldige plaats bevatten (of 0000 of voorkomen in tabel 33: Gemeenten of beginnen met een niet-numeriek karakter)'</t>
  </si>
  <si>
    <t>CONTR402.3 PRE054 ERROR Plaats ontbinding bevat geen geldige plaats</t>
  </si>
  <si>
    <t>plaats is 0014</t>
  </si>
  <si>
    <t>plaats is x000</t>
  </si>
  <si>
    <t>CONTR402.3 PRE054 ERROR Plaats ontbinding bevat geldige plaats met 0000</t>
  </si>
  <si>
    <t>CONTR402.3 PRE054 ERROR Plaats ontbinding bevat geldige plaats met code in tabel 33</t>
  </si>
  <si>
    <t>CONTR402.3 PRE054 ERROR plaats ontbinding bevat geldige plaats dat begint met een niet numeriek karakter</t>
  </si>
  <si>
    <t>plaats is 0000</t>
  </si>
  <si>
    <t>Geboorteland in CAT05 komt niet voor in tabel 34 en is niet 0000</t>
  </si>
  <si>
    <t>Geboorteland in CAT05 komt voor in tabel 34</t>
  </si>
  <si>
    <t>Geboorteland in CAT05 is 0000</t>
  </si>
  <si>
    <t>CONTR403.2 PRE024 Land sluiting moet voorkomen in tabel 34: Landen (of 0000)</t>
  </si>
  <si>
    <t>PRE024 ERROR: 'Land sluiting moet voorkomen in tabel 34: Landen (of 0000)'</t>
  </si>
  <si>
    <t>CONTR403.2 PRE024 ERROR land sluiting komt niet voor in tabel 34 en is niet 0000</t>
  </si>
  <si>
    <t>CONTR403.3 PRE028 Land ontbinding moet voorkomen in tabel 34: Landen (of 0000)</t>
  </si>
  <si>
    <t>CONTR403.3 PRE028 ERROR land ontbinding komt niet voor in tabel 34 en is niet 0000</t>
  </si>
  <si>
    <t>PRE028 ERROR: 'Land ontbinding moet voorkomen in tabel 34: Landen (of 0000)'</t>
  </si>
  <si>
    <t>A-nummer in CAT05 voldoet niet aan de 11-proof, BSN aanwezig</t>
  </si>
  <si>
    <t>CONTR405 BSN in CAT05 is niet geldig</t>
  </si>
  <si>
    <t>BSN in CAT05 voldoet niet aan de 11-proof</t>
  </si>
  <si>
    <t>Register gemeente akte in CAT05 komt niet voor in tabel 33 en is niet 0000</t>
  </si>
  <si>
    <t>Register gemeente akte in CAT05 komt voor in tabel 33</t>
  </si>
  <si>
    <t>Register gemeente akte in CAT05 is 0000</t>
  </si>
  <si>
    <t>Gemeente document in CAT05 komt niet voor in tabel 33 en is niet 0000</t>
  </si>
  <si>
    <t>Gemeente document akte in CAT05 komt voor in tabel 33</t>
  </si>
  <si>
    <t>Gemeente document in CAT05 is 0000</t>
  </si>
  <si>
    <t>Adelijke titel/predikaat in CAT05 komt niet voor in tabel 38</t>
  </si>
  <si>
    <t>Adelijke titel/predikaat in CAT05 komt voor in tabel 38</t>
  </si>
  <si>
    <t>Voorvoegsel in CAT05 komt niet voor in tabel 36</t>
  </si>
  <si>
    <t>Voorvoegsel in CAT05 komt voor in tabel 36</t>
  </si>
  <si>
    <t>Geslachtsaanduiding in CAT05 is niet M, V of O</t>
  </si>
  <si>
    <t>Geslachtsaanduiding in CAT05 is M</t>
  </si>
  <si>
    <t>Geslachtsaanduiding in CAT05 is V</t>
  </si>
  <si>
    <t>Geslachtsaanduiding in CAT05 is O</t>
  </si>
  <si>
    <t>PRE054 ERROR: "reden ontbinding moet voorkomen tabel 41: Reden ontbinding (of '.')'</t>
  </si>
  <si>
    <t>CONTR416 PRE054 ERROR reden ontbinding moet voorkomen tabel 41: Reden ontbinding (of '.')</t>
  </si>
  <si>
    <t>CONTR416 PRE054 ERROR Reden ontbinding komt niet voor in tabel 41 en is niet ('.')</t>
  </si>
  <si>
    <t>CONTR416 PRE054 ERROR Reden ontbinding komt voor in tabel 41</t>
  </si>
  <si>
    <t>CONTR416 PRE054 ERROR Reden ontbinding is ('.')</t>
  </si>
  <si>
    <t>CONTR433 PRE054 ERROR Soort verbintenis moet H, P of '.' bevatten</t>
  </si>
  <si>
    <t>CONTR433 PRE054 ERROR Soort verbintenis is niet H,P of '.'</t>
  </si>
  <si>
    <t>PRE054 ERROR: "Soort verbintenis moet H,P of '.' bevatten'</t>
  </si>
  <si>
    <t>CONTR433 PRE054 ERROR Soort verbintenis is H</t>
  </si>
  <si>
    <t>CONTR433 PRE054 ERROR Soort verbintenis is P</t>
  </si>
  <si>
    <t>CONTR433 PRE054 ERROR Soort verbintenis is '.'</t>
  </si>
  <si>
    <t>Indicatie onjuist is niet O of S in CAT55 maar wel gevuld</t>
  </si>
  <si>
    <t>CAT05 aanwezig</t>
  </si>
  <si>
    <t>Indicatie onjuist is O in CAT55</t>
  </si>
  <si>
    <t>Indicatie onjuist is S in CAT55</t>
  </si>
  <si>
    <t>PRE027 Element 6.20 is 0000 bij 06.30 = 6030</t>
  </si>
  <si>
    <t>NPRE06</t>
  </si>
  <si>
    <t>CAT06</t>
  </si>
  <si>
    <t>SYNTAX006 Categorie 06 mag enkel de groepen (en de elementen uit) 08, 81, 82, 83, 84, 85 en 86 bevatten</t>
  </si>
  <si>
    <t>CAT06 bevat groep 65 Bijzonder Nederlanderschap</t>
  </si>
  <si>
    <t>In cat06 komt groep 65 voor Bijzonder Nederlanderschap</t>
  </si>
  <si>
    <t>SYNTAX110 Datum overlijden is numeriek (08.10)</t>
  </si>
  <si>
    <t>KRITIEK: 'Categorie 06 mag enkel de groepen (en de elementen uit) 08, 81, 82, 83, 84, 85 en 86 bevatten'</t>
  </si>
  <si>
    <t>08.10 Datum overlijden is niet numeriek</t>
  </si>
  <si>
    <t>ERROR: 'Datum overlijden is numeriek'</t>
  </si>
  <si>
    <t>SYNTAX111 Land overlijden is numeriek (08.30)</t>
  </si>
  <si>
    <t>08.30 Land overlijden is niet numeriek</t>
  </si>
  <si>
    <t>ERROR: 'Land overlijden is numeriek'</t>
  </si>
  <si>
    <t>CAT06 bevat een niet numeriek Registergemeente akte</t>
  </si>
  <si>
    <t>CAT06 bevat een niet numeriek Gemeente document</t>
  </si>
  <si>
    <t>CAT06 bevat een niet numeriek Datum document</t>
  </si>
  <si>
    <t>CAT06 bevat een niet numeriek Aanduiding gegevens in onderzoek</t>
  </si>
  <si>
    <t>Zie resultaat NPRE05C120T10</t>
  </si>
  <si>
    <t>Zie resultaat NPRE05C130T10</t>
  </si>
  <si>
    <t>Zie resultaat NPRE05C140T10</t>
  </si>
  <si>
    <t>SYNTAX219 Datum overlijden moet exact 8 lang zijn (08.10)</t>
  </si>
  <si>
    <t>08.10 Datum overlijden is niet exact 8 lang</t>
  </si>
  <si>
    <t>CAT06 Datum overlijden is 9 lang</t>
  </si>
  <si>
    <t>ERROR: 'Datum overlijden moet exact 8 lang zijn'</t>
  </si>
  <si>
    <t>CAT06 bevat een niet numeriek datum ingang onderzoek</t>
  </si>
  <si>
    <t>CAT06 bevat een niet numeriek Ingangsdatum geldigheid</t>
  </si>
  <si>
    <t>CAT06 bevat een niet numeriek Datum van opneming</t>
  </si>
  <si>
    <t>SYNTAX220 Plaats overlijden mag maximaal 40 lang zijn (08.20)</t>
  </si>
  <si>
    <t>08.20 Plaats overlijden is langer dan 40</t>
  </si>
  <si>
    <t>CAT06 Plaats overlijden is 41 lang</t>
  </si>
  <si>
    <t>AFKAPPEN WARNING: 'Plaats overlijden mag maximaal 40 lang zijn'</t>
  </si>
  <si>
    <t>SYNTAX221 Land overlijden moet exact 4 lang zijn (08.30)</t>
  </si>
  <si>
    <t>08.30 Land overlijden is niet exact 4 lang</t>
  </si>
  <si>
    <t>CAT06 Land overlijden is 3 lang</t>
  </si>
  <si>
    <t>ERROR: 'Land overlijden moet exact 4 lang zijn'</t>
  </si>
  <si>
    <t>CAT06 bevat Register gemeente akte van 5 lang</t>
  </si>
  <si>
    <t>CAT06 bevat aktenummer van 8 lang</t>
  </si>
  <si>
    <t>CAT06 bevat gemeente document van 5 lang</t>
  </si>
  <si>
    <t>CAT06 bevat datum document van 9 lang</t>
  </si>
  <si>
    <t>CAT06 bevat beschrijving document van 41 lang</t>
  </si>
  <si>
    <t>CAT06 bevat Aanduiding gegevens in onderzoek van 7 lang</t>
  </si>
  <si>
    <t>CAT06 bevat Datum ingang onderzoek van 9</t>
  </si>
  <si>
    <t>CAT06 bevat Datum einde onderzoek van 9</t>
  </si>
  <si>
    <t>CAT06 bevat indicatie onjuist van 2</t>
  </si>
  <si>
    <t>CAT06 bevat ingangsdatum geldigheid van 9</t>
  </si>
  <si>
    <t>CAT06 bevat datum van opneming van 9</t>
  </si>
  <si>
    <t>Zie resultaat NPRE04C250T10</t>
  </si>
  <si>
    <t>CAT06 bevat RNI deelnemer van 3</t>
  </si>
  <si>
    <t>Zie resultaat NPRE04C260T10</t>
  </si>
  <si>
    <t>CAT06 Omschrijving verdrag is 51 lang</t>
  </si>
  <si>
    <t>Lege CAT06 komt voor zonder gevulde CAT06/56</t>
  </si>
  <si>
    <t>Lege CAT06 komt voor met gevulde CAT56 met jongere datum opneming</t>
  </si>
  <si>
    <t>Lege CAT06 komt voor met gevulde CAT56 met ouder datum opneming</t>
  </si>
  <si>
    <t>2 Lege CAT06/56 komt voor met gevulde CAT56 met ouder datum opneming</t>
  </si>
  <si>
    <t>1 lege CAT06 beeindiging, 1 CAT56 beeindiging en 1 CAT56 zonder beeindiging (met oudere datum opneming)</t>
  </si>
  <si>
    <t>Zie resultaat NPRE05C470T10</t>
  </si>
  <si>
    <t>Zie resultaat NPRE05C470T20</t>
  </si>
  <si>
    <t>CONTR109.4 PRE026 Als Element 08.30: Land overlijden de waarde '6030' (Nederland) bevat moet element 08.20: Plaats overlijden numeriek zijn en exact 4 lang zijn (0000 of voorkomen in tabel 33: Gemeenten)</t>
  </si>
  <si>
    <t>PRE026 Element 8.20 is niet numeriek bij 08.30 = 6030</t>
  </si>
  <si>
    <t>PRE026 ERROR: 'Als Element 08.30: Land overlijden de waarde '6030' (Nederland) bevat moet element 08.20: Plaats overlijden numeriek zijn en exact 4 lang zijn (0000 of voorkomen in tabel 33: Gemeenten)'</t>
  </si>
  <si>
    <t>PRE026 Element 8.20 is niet exact 4 bij 08.30 = 6030</t>
  </si>
  <si>
    <t>CAT06 (8.20 = 3 lang)</t>
  </si>
  <si>
    <t>CAT06: alleen jaar en maand (jjjjmm)</t>
  </si>
  <si>
    <t>CAT06: datum van opneming is leeg</t>
  </si>
  <si>
    <t>CAT56 inclusief Groep 82 aanwezig</t>
  </si>
  <si>
    <t>CONTR229 - PRE020 Verplichte groep 81 Akte of Groep 82 Document komt verplicht voor in CAT06/56 Overlijden</t>
  </si>
  <si>
    <t>PRE020 - Groep 81 Akte en Groep 82 Document in CAT06 ontbreekt in PL</t>
  </si>
  <si>
    <t>PRE020 Error: "Groep 81: Akte of Groep 82: Document komt verplicht voor in categorie 06/56: Overlijden"</t>
  </si>
  <si>
    <t>PRE020 - Groep 81 Akte en Groep 82 Document in CAT56 ontbreekt in PL</t>
  </si>
  <si>
    <t>CAT06 inclusief Groep 82 aanwezig</t>
  </si>
  <si>
    <t>PRE020 - Groep 81 en Groep 82 ontbreekt in Cat 56 Overlijden met indicatie onjuist in PL</t>
  </si>
  <si>
    <t>Categorie 56 historisch met indicatie onjuist (84.10 = O)</t>
  </si>
  <si>
    <t>CAT06 inclusief Groep 81 en Groep 82 aanwezig</t>
  </si>
  <si>
    <t>CONTR230 - PRE030 Verplichte groep 85 Geldigheid komt verplicht voor in CAT06/56</t>
  </si>
  <si>
    <t>PRE030 - Groep 85 Geldigheid in CAT06 ontbreekt in PL</t>
  </si>
  <si>
    <t>CAT56 inclusief Groep 85 aanwezig</t>
  </si>
  <si>
    <t>PRE030 Error: "Groep 85: Geldigheid komt verplicht voor in categorie 06/56: Overlijden"</t>
  </si>
  <si>
    <t>PRE030 - Groep 85 Geldigheid in CAT56 ontbreekt in PL</t>
  </si>
  <si>
    <t>CAT06 inclusief Groep 85 aanwezig</t>
  </si>
  <si>
    <t>PRE030 - Groep 85 ontbreekt in Cat 56 Huwelijk met indicatie onjuist in PL</t>
  </si>
  <si>
    <t>CONTR231 - PRE031 Verplichte groep 86 Opneming komt verplicht voor in CAT06/56</t>
  </si>
  <si>
    <t>PRE031 - Groep 86 Opneming in CAT06 ontbreekt in PL</t>
  </si>
  <si>
    <t>CAT56 inclusief Groep 86 aanwezig</t>
  </si>
  <si>
    <t>PRE031 Error: "Groep 86: Opneming komt verplicht voor in categorie 06/56: Overlijden'</t>
  </si>
  <si>
    <t>PRE031 - Groep 86 Opneming in CAT56 ontbreekt in PL</t>
  </si>
  <si>
    <t>CAT06 inclusief Groep 86 aanwezig</t>
  </si>
  <si>
    <t>PRE031 - Groep 86 ontbreekt in Cat 56 Huwelijk met indicatie onjuist in PL</t>
  </si>
  <si>
    <t>CONTR236 PRE055 Groep 84: Onjuist kan uitsluitend in categorie 56: Overlijden (historisch) voorkomen</t>
  </si>
  <si>
    <t>PRE055 Groep 84: Onjuist komt voor in CAT06 Overlijden</t>
  </si>
  <si>
    <t>CAT56 aanwezig met Groep 84 ingevuld</t>
  </si>
  <si>
    <t>PRE056 ERROR: 'Groep 84: Onjuist kan uitsluitend in categorie 56: Overlijden (historisch) voorkomen'</t>
  </si>
  <si>
    <t>CONTR314 PRE009 Element 08.10: Datum overlijden komt verplicht voor in groep 08: Overlijden</t>
  </si>
  <si>
    <t>PRE009 Element 08.10 Datum overlijden ontbreekt in groep 08 Overlijden</t>
  </si>
  <si>
    <t>PRE009 ERROR: 'Element 08.10: Datum overlijden komt verplicht voor in groep 08: Overlijden'</t>
  </si>
  <si>
    <t>CONTR315 Element 08.20: Plaats overlijden komt verplicht voor in groep 08: Overlijden</t>
  </si>
  <si>
    <t>Element 08.20 Plaats overlijden ontbreekt in groep 08 Overlijden</t>
  </si>
  <si>
    <t>INFO: 'Element 08.20: Plaats overlijden komt verplicht voor in groep 08: Overlijden'</t>
  </si>
  <si>
    <t>CONTR316 PRE009 Element 08.80: Land overlijden komt verplicht voor in groep 08: Overlijden</t>
  </si>
  <si>
    <t>PRE009 Element 08.30 Land overlijden ontbreekt in groep 08 Overlijden</t>
  </si>
  <si>
    <t>PRE009 ERROR: 'Element 08.30: Land overlijden komt verplicht voor in groep 08: Overlijden'</t>
  </si>
  <si>
    <t>Zie Resultaat NPRE05C760T10</t>
  </si>
  <si>
    <t>Zie Resultaat NPRE05C770T10</t>
  </si>
  <si>
    <t>CONTR401.4 ERROR Datum overlijden moet een geldige datum bevatten (jjjjmmdd, jjjjmm00, jjjj0000, 00000000)</t>
  </si>
  <si>
    <t>CONTR401.4 ERROR Datum overlijden heeft geen geldige datum</t>
  </si>
  <si>
    <t>ERROR: 'Datum overlijden moet een geldige datum bevatten (jjjjmmdd, jjjjmm00, jjjj0000, 00000000)'</t>
  </si>
  <si>
    <t>Geen CAT56</t>
  </si>
  <si>
    <t>Datum document in CAT06 heeft geen geldige datumformaat</t>
  </si>
  <si>
    <t>Datum document in CAT06 heeft geen geldige datumformaat (extra cijfer)</t>
  </si>
  <si>
    <t>Datum ingang onderzoek in CAT06 heeft geen geldige datumformaat</t>
  </si>
  <si>
    <t>Datum ingang onderzoek in CAT06 heeft geen geldige datum formaat (extra cijfer)</t>
  </si>
  <si>
    <t>Datum einde onderzoek in CAT06 heeft geen geldige datumformaat</t>
  </si>
  <si>
    <t>Datum einde onderzoek in CAT06 heeft geen geldige datum formaat (extra cijfer)</t>
  </si>
  <si>
    <t>Ingangsdatum geldigheid in CAT06 heeft geen geldige datumformaat</t>
  </si>
  <si>
    <t>Ingangsdatum geldigheid in CAT06 heeft geen geldige datumformaat (extra cijfer)</t>
  </si>
  <si>
    <t>Datum van opneming in CAT06 heeft geen geldige datumformaat</t>
  </si>
  <si>
    <t>Datum van opneming in CAT06 heeft geen geldige datumformaat (extra cijfer)</t>
  </si>
  <si>
    <t>CONTR402.4 PRE054 ERROR Plaats overlijden moet een geldige plaats bevatten (of 0000 of voorkomen in tabel 33: Gemeenten of beginnen met een niet-numeriek karakter)</t>
  </si>
  <si>
    <t>CONTR402.4 PRE054 ERROR Plaats overlijden bevat geen geldige plaats</t>
  </si>
  <si>
    <t>PRE054 ERROR:  'Plaats overlijden moet een geldige plaats bevatten (of 0000 of voorkomen in tabel 33: Gemeenten of beginnen met een niet-numeriek karakter)'</t>
  </si>
  <si>
    <t>CONTR402.4 PRE054 ERROR Plaats overlijden bevat geldige plaats met 0000</t>
  </si>
  <si>
    <t>CONTR402.4 PRE054 ERROR Plaats overlijden bevat geldige plaats met code in tabel 33</t>
  </si>
  <si>
    <t>CONTR402.4 PRE054 ERROR plaats ontbinding bevat geldige plaats dat begint met een niet numeriek karakter</t>
  </si>
  <si>
    <t>CONTR403.4 PRE010 Land overlijden moet voorkomen in tabel 34: Landen (of 0000)</t>
  </si>
  <si>
    <t>CONTR403.4 PRE010 ERROR land overlijden komt niet voor in tabel 34 en is niet 0000</t>
  </si>
  <si>
    <t>PRE010 ERROR: 'Land overlijden moet voorkomen in tabel 34: Landen (of 0000)'</t>
  </si>
  <si>
    <t>Register gemeente akte in CAT06 komt niet voor in tabel 33 en is niet 0000</t>
  </si>
  <si>
    <t>Register gemeente akte in CAT06 komt voor in tabel 33</t>
  </si>
  <si>
    <t>Register gemeente akte in CAT06 is 0000</t>
  </si>
  <si>
    <t>Gemeente document in CAT06 komt niet voor in tabel 33 en is niet 0000</t>
  </si>
  <si>
    <t>Gemeente document akte in CAT06 komt voor in tabel 33</t>
  </si>
  <si>
    <t>Gemeente document in CAT06 is 0000</t>
  </si>
  <si>
    <t>Indicatie onjuist is niet O of S in CAT56 maar wel gevuld</t>
  </si>
  <si>
    <t>CAT06 aanwezig</t>
  </si>
  <si>
    <t>Indicatie onjuist is O in CAT56</t>
  </si>
  <si>
    <t>Indicatie onjuist is S in CAT56</t>
  </si>
  <si>
    <t>Zie Resultaat NPRE04C570T10</t>
  </si>
  <si>
    <t>PRE027 Element 8.20 komt niet voor in tabel 33 bij 08.30 = 6030</t>
  </si>
  <si>
    <t>NPRE07</t>
  </si>
  <si>
    <t>CAT07</t>
  </si>
  <si>
    <t>SYNTAX007 Categorie 07 mag enkel de groepen (en de elementen uit) 66, 67, 68, 69, 70, 80 en 87 bevatten</t>
  </si>
  <si>
    <t>KRITIEK: 'Categorie 07 mag enkel de groepen (en de elementen uit) 66, 67, 68, 69, 70, 80 en 87 bevatten'</t>
  </si>
  <si>
    <t>In cat07 komt groep 65 voor Bijzonder Nederlanderschap</t>
  </si>
  <si>
    <t>CAT07 bevat groep 65 Bijzonder Nederlanderschap</t>
  </si>
  <si>
    <t>SYNTAX139 Datum ingang blokkering is numeriek (66.20)</t>
  </si>
  <si>
    <t>66.20 Datum ingang blokkering is niet numeriek</t>
  </si>
  <si>
    <t>ERROR: 'Datum ingang blokkering is numeriek'</t>
  </si>
  <si>
    <t>SYNTAX140 Datum opschorting bijhouding is numeriek (67.10)</t>
  </si>
  <si>
    <t>ERROR: 'Datum opschorting bijhouding is numeriek'</t>
  </si>
  <si>
    <t>67.10 Datum opschorting bijhouding is niet numeriek</t>
  </si>
  <si>
    <t>SYNTAX141 Datum eerste inschrijving GBA is numeriek (68.10)</t>
  </si>
  <si>
    <t>68.10 Datum eerste inschrijving GBA is niet numeriek</t>
  </si>
  <si>
    <t>ERROR: 'Datum eerste inschrijving GBA is numeriek'</t>
  </si>
  <si>
    <t>SYNTAX142 Gemeente PK is numeriek (69.10)</t>
  </si>
  <si>
    <t>69.10 Gemeente PK is niet numeriek</t>
  </si>
  <si>
    <t>ERROR: 'Gemeente PK is numeriek'</t>
  </si>
  <si>
    <t>SYNTAX143 Indicatie geheim is numeriek (70.10)</t>
  </si>
  <si>
    <t>70.10 Indicatie geheim is niet numeriek</t>
  </si>
  <si>
    <t>ERROR: 'Indicatie geheim is numeriek'</t>
  </si>
  <si>
    <t>SYNTAX145 Versienummer is numeriek (80.10)</t>
  </si>
  <si>
    <t>80.10 Versienummer is niet numeriek</t>
  </si>
  <si>
    <t>ERROR: 'Versienummer is numeriek'</t>
  </si>
  <si>
    <t>SYNTAX146 Datumtijdstempel is numeriek (80.20)</t>
  </si>
  <si>
    <t>80.20 Datumtijdstempel is niet numeriek</t>
  </si>
  <si>
    <t>ERROR: 'Datumtijdstempel is numeriek'</t>
  </si>
  <si>
    <t>SYNTAX273 Datum ingang blokkering moet exact 8 lang zijn (66.20)</t>
  </si>
  <si>
    <t>66.20 Datum ingang blokkering is niet exact 8 lang</t>
  </si>
  <si>
    <t>Datum is 9 lang</t>
  </si>
  <si>
    <t>ERROR: 'Datum ingang blokkering moet exact 8 lang zijn'</t>
  </si>
  <si>
    <t>SYNTAX274 Datum opchorting moet exact 8 lang zijn (67.10)</t>
  </si>
  <si>
    <t>ERROR: 'Datum opchorting moet exact 8 lang zijn'</t>
  </si>
  <si>
    <t>SYNTAX275 Omschrijving opschorting moet exact 1 lang zijn (67.20)</t>
  </si>
  <si>
    <t>Omschrijving is 2 lang</t>
  </si>
  <si>
    <t>ERROR: 'Omschrijving opschorting moet exact 1 lang zijn'</t>
  </si>
  <si>
    <t>SYNTAX276 Datum eerste inschrijving moet exact 8 lang zijn (68.10)</t>
  </si>
  <si>
    <t>ERROR: 'Datum eerste inschrijving moet exact 8 lang zijn'</t>
  </si>
  <si>
    <t>SYNTAX277 Gemeente PK moet exact 4 lang zjin (69.10)</t>
  </si>
  <si>
    <t>Is 3 lang</t>
  </si>
  <si>
    <t>ERROR: 'Gemeente PK moet exact 4 lang zjin'</t>
  </si>
  <si>
    <t>SYNTAX278 Indicatie geheim moet exact 1 lang zijn (70.10)</t>
  </si>
  <si>
    <t>Is 2 lang</t>
  </si>
  <si>
    <t>ERROR: 'Indicatie geheim moet exact 1 lang zijn'</t>
  </si>
  <si>
    <t>SYNTAX279 Datum vertificatie moet exact 8 lang zijn (71.10)</t>
  </si>
  <si>
    <t>71.10 Datum vertificatie is niet exact 8</t>
  </si>
  <si>
    <t>Is 9 lang</t>
  </si>
  <si>
    <t>ERROR: 'Datum vertificatie moet exact 8 lang zijn'</t>
  </si>
  <si>
    <t>70.10 Indicatie geheim is niet exact 1 lang</t>
  </si>
  <si>
    <t>69.10 Gemeente PK is niet exact 4</t>
  </si>
  <si>
    <t>68.10 Datum eerste inschrijving is niet exact 8 lang</t>
  </si>
  <si>
    <t>67.20 Omschrijving opschorting is niet exact 1 lang</t>
  </si>
  <si>
    <t>67.10 Datum opchorting is niet exact 8 lang</t>
  </si>
  <si>
    <t>SYNTAX280 Omschrijving verificatie mag maximaal 50 lang zijn (71.20)</t>
  </si>
  <si>
    <t>71.20 Omschrijving verificatie is meer dan 50 lang</t>
  </si>
  <si>
    <t>Is 51 lang</t>
  </si>
  <si>
    <t>AFKAPPEN WARNING: 'Omschrijving verificatie mag maximaal 50 lang zijn'</t>
  </si>
  <si>
    <t>SYNTAX283 Versienummer moet exact 4 lang zijn (80.10)</t>
  </si>
  <si>
    <t>80.10 Versienummer is niet exact 4 lang zijn</t>
  </si>
  <si>
    <t>ERROR: 'Versienummer moet exact 4 lang zijn'</t>
  </si>
  <si>
    <t>SYNTAX284 Datumtijdstempel moet exact 19 lang zijn (80.20)</t>
  </si>
  <si>
    <t>80.20 Datumtijdstempel is niet exact 19 lang</t>
  </si>
  <si>
    <t>ERROR: 'Datumtijdstempel moet exact 19 lang zijn'</t>
  </si>
  <si>
    <t>Is 20 lang</t>
  </si>
  <si>
    <t>SYNTAX296 Indicatie PK volledig meegeconverteerd moet exact 1 lang zijn (87.10)</t>
  </si>
  <si>
    <t>87.10 Indicatie PK volledig meegeconverteerd is niet exact 1 lang</t>
  </si>
  <si>
    <t>ERROR: 'Indicatie PK volledig meegeconverteerd moet exact 1 lang zijn'</t>
  </si>
  <si>
    <t>CAT07 bevat RNI deelnemer van 3</t>
  </si>
  <si>
    <t>CAT07 Omschrijving verdrag is 51 lang</t>
  </si>
  <si>
    <t>CONTR241 PRE037 Groep 68: Opname komt verplicht voor in categorie 07: Inschrijving</t>
  </si>
  <si>
    <t>PRE037 Groep 68: Opname ontbreekt in cat07: Inschrijving</t>
  </si>
  <si>
    <t>PRE037 ERROR: 'Groep 68: Opname komt verplicht voor in categorie 07: Inschrijving'</t>
  </si>
  <si>
    <t>CONTR243 PRE037 Groep 80: Synchroniciteit komt verplicht voor in categorie 07: Inschrijving</t>
  </si>
  <si>
    <t>PRE037 Groep 80: Synchroniciteit ontbreekt in categorie 07: Inschrijving</t>
  </si>
  <si>
    <t>PRE037 ERROR: 'Groep 80: Synchroniciteit komt verplicht voor in categorie 07: Inschrijving'</t>
  </si>
  <si>
    <t>CONTR344 PRE037 Element 80.10: Versienummer komt verplicht voor in groep 80: Synchroniciteit</t>
  </si>
  <si>
    <t>PRE037 Element 80.10: Versienummer ontbreekt voor in groep 80: Synchroniciteit</t>
  </si>
  <si>
    <t>PRE037 ERROR: 'Element 80.10: Versienummer komt verplicht voor in groep 80: Synchroniciteit'</t>
  </si>
  <si>
    <t>CONTR345 PRE038 Element 80.20: Datumtijdstemmpel komt verplicht voor in groep 80: Synchroniciteit</t>
  </si>
  <si>
    <t>PRE038 Element 80.20: Datumtijdstemmpel ontbreekt in groep 80: Synchroniciteit</t>
  </si>
  <si>
    <t>PRE038 ERROR: 'Element 80.20: Datumtijdstemmpel komt verplicht voor in groep 80: Synchroniciteit'</t>
  </si>
  <si>
    <t>CONTR401.18 Datum ingang blokkering moet een geldige datum bevatten (jjjjmmdd, jjjjmm00, jjjj0000, 00000000)</t>
  </si>
  <si>
    <t>Datum ingang blokkering bevt geen geldige datum</t>
  </si>
  <si>
    <t>jjjj13dd</t>
  </si>
  <si>
    <t>ERROR: 'Datum ingang blokkering moet een geldige datum bevatten (jjjjmmdd, jjjjmm00, jjjj0000, 00000000)'</t>
  </si>
  <si>
    <t>CONTR401.19 Datum opschorting bijhouding moet een geldige datum bevatten (jjjjmmdd, jjjjmm00, jjjj0000, 00000000)</t>
  </si>
  <si>
    <t>Datum opschorting bijhouding bevat geen geldige datum</t>
  </si>
  <si>
    <t>ERROR: 'Datum opschorting bijhouding moet een geldige datum bevatten (jjjjmmdd, jjjjmm00, jjjj0000, 00000000)'</t>
  </si>
  <si>
    <t>CONTR401.20 Datum eerste inschrijving GBA moet een geldige datum bevatten (jjjjmmdd, jjjjmm00, jjjj0000, 00000000)</t>
  </si>
  <si>
    <t>Datum eerste inschrijving GBA bevat geen geldige datum</t>
  </si>
  <si>
    <t>ERROR: 'Datum eerste inschrijving GBA moet een geldige datum bevatten (jjjjmmdd, jjjjmm00, jjjj0000, 00000000)'</t>
  </si>
  <si>
    <t>CONTR401.26 PRE054 Datum verificatie moet een geldige datum bevatten</t>
  </si>
  <si>
    <t>PRE054 Datum verificatie bevat geen geldige datum</t>
  </si>
  <si>
    <t>PRE 054 ERROR: 'Datum verificatie moet een geldige datum bevatten'</t>
  </si>
  <si>
    <t>CONTR406.2 PRE054 Gemeente PK moet voorkomen in tabel 33: Gemeenten</t>
  </si>
  <si>
    <t>PRE054 Gemeente PK moet voorkomen in tabel 33: Gemeenten</t>
  </si>
  <si>
    <t>PRE 054 ERROR: 'Gemeente PK moet voorkomen in tabel 33: Gemeenten'</t>
  </si>
  <si>
    <t>CONTR450 PRE054 Omschrijving reden opschorting moet O, E, M, F of '.' zijn</t>
  </si>
  <si>
    <t>PRE 054 ERROR: 'Omschrijving reden opschorting moet O, E, M, F of '.' zijn'</t>
  </si>
  <si>
    <t>PRE054 Omschrijving reden is geen O, E, M, F of '.' zijn</t>
  </si>
  <si>
    <t>CONTR451 PRE054 Indicatie geheim moet 0, 1, 2, 3, 4, 5, 6 0f 7 zijn</t>
  </si>
  <si>
    <t>PRE054 Indicatie geheim is geen 0, 1, 2, 3, 4, 5, 6 0f 7</t>
  </si>
  <si>
    <t>PRE 054 ERROR: 'Indicatie geheim moet 0, 1, 2, 3, 4, 5, 6 of 7 zijn'</t>
  </si>
  <si>
    <t>PRE054 ERROR: 'PK-gegevens volledig geconverteerd moet P zijn'</t>
  </si>
  <si>
    <t>NPRE08</t>
  </si>
  <si>
    <t>CAT08</t>
  </si>
  <si>
    <t>SYNTAX008 Categorie 08 mag enkel de groepen (en de elementen uit) 09, 10, 11, 12, 13, 14, 72, 75, 83, 84, 85 en 86 bevatten</t>
  </si>
  <si>
    <t>CAT08 bevat groep 65 Bijzonder Nederlanderschap</t>
  </si>
  <si>
    <t>In cat08 komt groep 65 voor Bijzonder Nederlanderschap</t>
  </si>
  <si>
    <t>KRITIEK: 'Categorie 08 mag enkel de groepen (en de elementen uit) 09, 10, 11, 12, 13, 14, 72, 75, 83, 84, 85 en 86 bevatten'</t>
  </si>
  <si>
    <t>SYNTAX112 Gemeente van inschrijving is numeriek (09.10)</t>
  </si>
  <si>
    <t>09.10 Gemeente van inschrijving is niet numeriek</t>
  </si>
  <si>
    <t>Error: 'Gemeente van inschrijving is numeriek'</t>
  </si>
  <si>
    <t>SYNTAX113 Datum van inschrijving is numeriek (09.20)</t>
  </si>
  <si>
    <t>09.20 Datum van inschrijving is niet numeriek</t>
  </si>
  <si>
    <t>Error: 'Datum van inschrijving is numeriek'</t>
  </si>
  <si>
    <t>SYNTAX114 Datum aanvang adreshouding is numeriek (10.30)</t>
  </si>
  <si>
    <t>Error: 'Datum aanvang adreshouding is numeriek'</t>
  </si>
  <si>
    <t>SYNTAX115 Huisnummer is numeriek (11.20)</t>
  </si>
  <si>
    <t>11.20 Huisnummer is niet numeriek</t>
  </si>
  <si>
    <t>10.30 Datum aanvang adreshouding is niet numeriek</t>
  </si>
  <si>
    <t>Error: 'Huisnummer is numeriek'</t>
  </si>
  <si>
    <t>SYNTAX116 Land waarnaar vertrokken is numeriek (13.10)</t>
  </si>
  <si>
    <t>13.10 Land waarnaar vertrokken is niet numeriek</t>
  </si>
  <si>
    <t>Error: 'Land waarnaar vertrokken is numeriek'</t>
  </si>
  <si>
    <t>SYNTAX117 Datum vertrek uit Nederland is numeriek (13.20)</t>
  </si>
  <si>
    <t>13.20 Datum vertrek uit Nederland is niet numeriek</t>
  </si>
  <si>
    <t>Error: 'Datum vertrek uit Nederland is numeriek'</t>
  </si>
  <si>
    <t>SYNTAX118 Land vanwaar ingeschreven is numeriek (14.10)</t>
  </si>
  <si>
    <t>14.10 Land vanwaar ingeschreven is niet numeriek</t>
  </si>
  <si>
    <t>Error: 'Land vanwaar ingeschreven is numeriek'</t>
  </si>
  <si>
    <t>SYNTAX119 Datum vestiging in Nederland is numeriek (14.20)</t>
  </si>
  <si>
    <t>14.20 Datum vestiging in Nederland is niet numeriek</t>
  </si>
  <si>
    <t>Error: 'Datum vestiging in Nederland is numeriek'</t>
  </si>
  <si>
    <t>SYNTAX144 Indicatie document is numeriek (75.10)</t>
  </si>
  <si>
    <t>75.10 Indicatie document is niet numeriek</t>
  </si>
  <si>
    <t>Error: 'Indicatie document is numeriek'</t>
  </si>
  <si>
    <t>CAT08 bevat een niet numeriek Aanduiding gegevens in onderzoek</t>
  </si>
  <si>
    <t>CAT08 bevat een niet numeriek datum ingang onderzoek</t>
  </si>
  <si>
    <t>CAT08 bevat een niet numeriek Ingangsdatum geldigheid</t>
  </si>
  <si>
    <t>CAT08 bevat een niet numeriek Datum van opneming</t>
  </si>
  <si>
    <t>SYNTAX222 Gemeente van inschrijving moet exact 4 lang zijn (09.10)</t>
  </si>
  <si>
    <t xml:space="preserve">09.10 Gemeente van inschrijving is niet exact 4 lang </t>
  </si>
  <si>
    <t>ERROR: 'Gemeente van inschrijving moet exact 4 lang zijn'</t>
  </si>
  <si>
    <t>SYNTAX223 Datum van inschrijving moet exact 8 lang zijn (09.20)</t>
  </si>
  <si>
    <t>Datum van inschrijving is niet exact 8 lang</t>
  </si>
  <si>
    <t>ERROR: 'Datum van inschrijving moet exact 8 lang zijn'</t>
  </si>
  <si>
    <t>SYNTAX224 Functie adres moet exact 1 lang zijn (10.10)</t>
  </si>
  <si>
    <t>Functie adres is niet exact 1 lang</t>
  </si>
  <si>
    <t>2 lang</t>
  </si>
  <si>
    <t>9 lang</t>
  </si>
  <si>
    <t>3 lang</t>
  </si>
  <si>
    <t>ERROR: 'Functie adres moet exact 1 lang zijn'</t>
  </si>
  <si>
    <t>SYNTAX225 Gemeentedeel mag maximaal 24 lang zijn (10.20)</t>
  </si>
  <si>
    <t>Gemeentedeel langer dan 24 lang</t>
  </si>
  <si>
    <t>25 lang</t>
  </si>
  <si>
    <t>AFKAPPEN WARNING: 'Gemeentedeel mag maximaal 24 lang zijn'</t>
  </si>
  <si>
    <t>SYNTAX226 Datum aanvang adreshouding moet exact 8 lang zijn (10.30)</t>
  </si>
  <si>
    <t>Datum aanvang adreshouding is niet exact 8 lang</t>
  </si>
  <si>
    <t>ERROR: 'Datum aanvang adreshouding moet exact 8 lang zijn'</t>
  </si>
  <si>
    <t>SYNTAX227 Straatnaam mag maximaal 24 lang zijn (11.10)</t>
  </si>
  <si>
    <t>Straatnaam is langer dan 24 lang</t>
  </si>
  <si>
    <t>AFKAPPEN WARNING: 'Straatnaam mag maximaal 24 lang zijn'</t>
  </si>
  <si>
    <t>SYNTAX228 Naam openbare ruimte mag maximaal 80 lang zijn (11.15)</t>
  </si>
  <si>
    <t>Naam openbare ruimte is langer dan 80 lang</t>
  </si>
  <si>
    <t>81 lang</t>
  </si>
  <si>
    <t>AFKAPPEN WARNING: 'Naam openbare ruimte mag maximaal 80 lang zijn'</t>
  </si>
  <si>
    <t>SYNTAX229 Huisnummer mag maximaal 5 lang zjin (11.20)</t>
  </si>
  <si>
    <t xml:space="preserve">Huisnummer langer dan 5 lang </t>
  </si>
  <si>
    <t>6 lang</t>
  </si>
  <si>
    <t>ERROR: 'Huisnummer mag maximaal 5 lang zjin'</t>
  </si>
  <si>
    <t>SYNTAX230 Huisletter moet exact 1 lang zijn (11.30)</t>
  </si>
  <si>
    <t>ERROR: 'Huisletter moet exact 1 lang zijn'</t>
  </si>
  <si>
    <t>SYNTAX231 Huisnummer toevoeging mag maximaal 4 lang zijn (11.40)</t>
  </si>
  <si>
    <t>Huisnummer toevoeging is niet 4 lang</t>
  </si>
  <si>
    <t>5 lang</t>
  </si>
  <si>
    <t>ERROR: 'Huisnummer toevoeging mag maximaal 4 lang zijn'</t>
  </si>
  <si>
    <t>SYNTAX232 Aanduiding bij huisnummer moet exact 2 lang zijn (11.50)</t>
  </si>
  <si>
    <t>Aanduiding bij huisnummer langer dan 2 lang</t>
  </si>
  <si>
    <t>ERROR: 'Aanduiding bij huisnummer moet exact 2 lang zijn'</t>
  </si>
  <si>
    <t>SYNTAX233 Postcode moet exact 6 lang zijn (11.60)</t>
  </si>
  <si>
    <t>Postcode is niet exact 6 lang</t>
  </si>
  <si>
    <t>ERROR: 'Postcode moet exact 6 lang zijn'</t>
  </si>
  <si>
    <t>SYNTAX234 Woonplaatsnaam mag maximaal 80 lang zijn (11.70)</t>
  </si>
  <si>
    <t xml:space="preserve">Woonplaatsnaam is niet maximaal 80 lang </t>
  </si>
  <si>
    <t>AFKAPPEN WARNING: 'Woonplaatsnaam mag maximaal 80 lang zijn'</t>
  </si>
  <si>
    <t>SYNTAX235 Identificatiecode verblijfplaats moet exact 16 lang zijn (11.80)</t>
  </si>
  <si>
    <t>Identificatiecode verblijfplaats is niet exact 16 lang</t>
  </si>
  <si>
    <t>15 lang</t>
  </si>
  <si>
    <t>ERROR: 'Identificatiecode verblijfplaats moet exact 16 lang zijn'</t>
  </si>
  <si>
    <t>SYNTAX236 Identificatiecode nummeraanduiding moet exact 16 lang zijn (11.90)</t>
  </si>
  <si>
    <t>Identificatiecode nummeraanduiding is niet exact 16 lang zijn</t>
  </si>
  <si>
    <t>ERROR: 'Identificatiecode nummeraanduiding moet exact 16 lang zijn'</t>
  </si>
  <si>
    <t>SYNTAX237 Locatiebeschijving mag maximaal 35 lang zijn (12.10)</t>
  </si>
  <si>
    <t>Locatiebeschijving langer dan 35 lang</t>
  </si>
  <si>
    <t>36 lang</t>
  </si>
  <si>
    <t>AFKAPPEN WARNING: 'Locatiebeschijving mag maximaal 35 lang zijn'</t>
  </si>
  <si>
    <t>SYNTAX238 Land waarnaar vertrokken moet exact 4 lang zijn (13.10)</t>
  </si>
  <si>
    <t>Land waarnaar vertrokken is niet exact 4 lang</t>
  </si>
  <si>
    <t>ERROR: 'Land waarnaar vertrokken moet exact 4 lang zijn'</t>
  </si>
  <si>
    <t>SYNTAX239 Datum vertrek uit Nederland moet exact 8 lang zijn (13.20)</t>
  </si>
  <si>
    <t>Datum vertrek uit Nederland is niet exact 8 lang</t>
  </si>
  <si>
    <t>7 lang</t>
  </si>
  <si>
    <t>ERROR: 'Datum vertrek uit Nederland moet exact 8 lang zijn'</t>
  </si>
  <si>
    <t>SYNTAX240 Regel 1 buitenlands adres mag maximaal 35 lang zijn (13.30)</t>
  </si>
  <si>
    <t>Regel 1 buitenlands adres langer dan 35 lang</t>
  </si>
  <si>
    <t>AFKAPPEN WARNING: 'Regel 1 buitenlands adres mag maximaal 35 lang zijn'</t>
  </si>
  <si>
    <t>SYNTAX241 Regel 2 buitenlands adres mag maximaal 35 lang zijn (13.40)</t>
  </si>
  <si>
    <t>Regel 2 buitenlands adres langer dan 35 lang</t>
  </si>
  <si>
    <t>AFKAPPEN WARNING: 'Regel 2 buitenlands adres mag maximaal 35 lang zijn'</t>
  </si>
  <si>
    <t>SYNTAX242 Regel 3 buitenlands adres mag maximaal 35 lang zijn (13.50)</t>
  </si>
  <si>
    <t>Regel 3 buitenlands adres langer dan 35 lang</t>
  </si>
  <si>
    <t>AFKAPPEN WARNING: 'Regel 3 buitenlands adres mag maximaal 35 lang zijn'</t>
  </si>
  <si>
    <t>SYNTAX243 Land vanwaar ingeschreven moet exact 4 lang zijn (14.10)</t>
  </si>
  <si>
    <t>Land vanwaar ingeschreven is niet exact 4 lang</t>
  </si>
  <si>
    <t>ERROR: 'Land vanwaar ingeschreven moet exact 4 lang zijn'</t>
  </si>
  <si>
    <t>SYNTAX244 Datum vestiging in Nederland moet exact 8 lang zijn (14.20)</t>
  </si>
  <si>
    <t>Datum vestiging in Nederland is niet exact 8 lang</t>
  </si>
  <si>
    <t>ERROR: 'Datum vestiging in Nederland moet exact 8 lang zijn'</t>
  </si>
  <si>
    <t>SYNTAX281 Omschrijving aangifte adreshouding moet exact 1 lang zijn (72.10)</t>
  </si>
  <si>
    <t>Omschrijving aangifte adreshouding is niet exact 1 lang</t>
  </si>
  <si>
    <t>ERROR: 'Omschrijving aangifte adreshouding moet exact 1 lang zijn'</t>
  </si>
  <si>
    <t>SYNTAX282 Indicatie document moet exact 1 lang zijn (75.10)</t>
  </si>
  <si>
    <t>Indicatie document is niet exact 1 lang</t>
  </si>
  <si>
    <t>ERROR: 'Indicatie document moet exact 1 lang zijn'</t>
  </si>
  <si>
    <t>CAT08 bevat Aanduiding gegevens in onderzoek van 7 lang</t>
  </si>
  <si>
    <t>CAT08 bevat Datum ingang onderzoek van 9</t>
  </si>
  <si>
    <t>CAT08 bevat Datum einde onderzoek van 9</t>
  </si>
  <si>
    <t>CAT08 bevat indicatie onjuist van 2</t>
  </si>
  <si>
    <t>CAT08 bevat ingangsdatum geldigheid van 9</t>
  </si>
  <si>
    <t>CAT08 bevat datum van opneming van 9</t>
  </si>
  <si>
    <t>CAT08 bevat RNI deelnemer van 3</t>
  </si>
  <si>
    <t>CAT08 Omschrijving verdrag is 51 lang</t>
  </si>
  <si>
    <t>CONTR106 PRE057 Element 11.70 Woonplaats naam moet een geldige woonplaats bevatten (in de BAG)</t>
  </si>
  <si>
    <t>PRE057 Element 11.70 Woonplaats bevat een ongeldige woonplaats (in de BAG)</t>
  </si>
  <si>
    <t>PRE057 ERROR: 'Element 11.70 Woonplaats naam moet een geldige woonplaats bevatten (in de BAG)'.</t>
  </si>
  <si>
    <t>CAT08: alleen jaar en maand (jjjjmm)</t>
  </si>
  <si>
    <t>CAT08: datum van opneming is leeg</t>
  </si>
  <si>
    <t>CONTR244 PRE036 Groep 09: Gemeente komt verplicht voor in categorie 08/58: Verblijfplaats</t>
  </si>
  <si>
    <t>PRE036 Groep 09: Gemeente ontbreekt in categorie 08 Verblijfplaats</t>
  </si>
  <si>
    <t>PRE036 ERROR: 'Groep 09: Gemeente komt verplicht voor in categorie 08/58: Verblijfplaats'</t>
  </si>
  <si>
    <t>PRE036 Groep 09: Gemeente ontbreekt in categorie 58 Verblijfplaats</t>
  </si>
  <si>
    <t>CONTR246 PRE030 Groep 85: Geldigheid komt verplicht voor in categorie 08/58: Verblijfplaats</t>
  </si>
  <si>
    <t>PRE030 ERROR: 'Groep 85: Geldigheid komt verplicht voor in categorie 08/58: Verblijfplaats'</t>
  </si>
  <si>
    <t>PRE030 Groep 85: Geldigheid ontbreekt in categorie 08 Verblijfplaats</t>
  </si>
  <si>
    <t>PRE030 Groep 85: Geldigheid ontbreekt in categorie 58 Verblijfplaats</t>
  </si>
  <si>
    <t>CONTR247 PRE031 Groep 86: Opneming komt verplicht voor in categorie 08/58: Verblijfplaats</t>
  </si>
  <si>
    <t>PRE031 Groep 86: Opneming ontbreekt in categorie 08: Verblijfplaats</t>
  </si>
  <si>
    <t>PRE031 ERROR: 'Groep 86: Opneming komt verplicht voor in categorie 08/58: Verblijfplaats'</t>
  </si>
  <si>
    <t>PRE031 Groep 86: Opneming ontbreekt in categorie 58: Verblijfplaats</t>
  </si>
  <si>
    <t>CONTR251 PRE055 Groep 84: Onjuist kan uitsluitend in categorie 58: Verblijfplaats (historisch) voorkomen</t>
  </si>
  <si>
    <t>PRE055 Groep 84: Onjuist komt voor in CAT08</t>
  </si>
  <si>
    <t>PRE055 ERROR: 'Groep 84: Onjuist kan uitsluitend in categorie 58: Verblijfplaats (historisch) voorkomen'</t>
  </si>
  <si>
    <t>CONTR317 PRE036 Element 09.10: Gemeente van inschrijving komt verplicht voor in groep 09: Gemeente</t>
  </si>
  <si>
    <t>PRE036 Element 09.10: Gemeente van inschrijving ontbreekt in groep 09: Gemeente</t>
  </si>
  <si>
    <t>PRE036 ERROR: 'Element 09.10: Gemeente van inschrijving komt verplicht voor in groep 09: Gemeente'</t>
  </si>
  <si>
    <t>CONTR318 PRE036 Element 09.20: Datum inschrijving komt verplicht voor in groep 09: Gemeente</t>
  </si>
  <si>
    <t>PRE036 Element 09.20: Datum inschrijving ontbreekt in groep 09: Gemeente</t>
  </si>
  <si>
    <t>PRE036 ERROR: 'Element 09.20: Datum inschrijving komt verplicht voor in groep 09: Gemeente'</t>
  </si>
  <si>
    <t>CONTR401.5 Datum inschrijving moet een geldige datum bevatten (jjjjmmdd, jjjjmm00, jjjj0000, 00000000)</t>
  </si>
  <si>
    <t>Datum inschrijving bevat geen geldige datum</t>
  </si>
  <si>
    <t>ERROR: 'Datum inschrijving moet een geldige datum bevatten (jjjjmmdd, jjjjmm00, jjjj0000, 00000000)'</t>
  </si>
  <si>
    <t>CONTR401.6 Datum aanvang adreshouding moet een geldige datum bevatten (jjjjmmdd, jjjjmm00, jjjj0000, 00000000)</t>
  </si>
  <si>
    <t>Datum aanvang adreshouding bevat geen geldige datum</t>
  </si>
  <si>
    <t>ERROR: 'Datum aanvang adreshouding moet een geldige datum bevatten (jjjjmmdd, jjjjmm00, jjjj0000, 00000000)'</t>
  </si>
  <si>
    <t>CONTR401.7 Datum vertrek uit Nederland moet een geldige datum bevatten (jjjjmmdd, jjjjmm00, jjjj0000, 00000000)</t>
  </si>
  <si>
    <t>Datum vertrek uit Nederland bevat geen geldige datum</t>
  </si>
  <si>
    <t>ERROR: 'Datum vertrek uit Nederland moet een geldige datum bevatten (jjjjmmdd, jjjjmm00, jjjj0000, 00000000)'</t>
  </si>
  <si>
    <t>CONTR401.8 Datum vestiging in Nederland moet een geldige datum bevatten (jjjjmmdd, jjjjmm00, jjjj0000, 00000000)</t>
  </si>
  <si>
    <t>Datum vestiging in Nederland bevat geen geldige datum</t>
  </si>
  <si>
    <t>ERROR: 'Datum vestiging in Nederland moet een geldige datum bevatten (jjjjmmdd, jjjjmm00, jjjj0000, 00000000)'</t>
  </si>
  <si>
    <t>Geen CAT58</t>
  </si>
  <si>
    <t>Datum ingang onderzoek in CAT08 heeft geen geldige datumformaat</t>
  </si>
  <si>
    <t>Datum ingang onderzoek in CAT08 heeft geen geldige datum formaat (extra cijfer)</t>
  </si>
  <si>
    <t>Datum einde onderzoek in CAT08 heeft geen geldige datumformaat</t>
  </si>
  <si>
    <t>Datum einde onderzoek in CAT08 heeft geen geldige datum formaat (extra cijfer)</t>
  </si>
  <si>
    <t>Ingangsdatum geldigheid in CAT08 heeft geen geldige datumformaat</t>
  </si>
  <si>
    <t>Ingangsdatum geldigheid in CAT08 heeft geen geldige datumformaat (extra cijfer)</t>
  </si>
  <si>
    <t>Datum van opneming in CAT08 heeft geen geldige datumformaat</t>
  </si>
  <si>
    <t>Datum van opneming in CAT08 heeft geen geldige datumformaat (extra cijfer)</t>
  </si>
  <si>
    <t>CONTR403.5 PRE054 Land waarnaar vertrokken moet voorkomen in tabel 34: Landen (of 0000)</t>
  </si>
  <si>
    <t>PRE054 Land waarnaar komt niet voor in tabel 34: Landen en is niet 0000</t>
  </si>
  <si>
    <t>PRE054 ERROR: 'Land waarnaar vertrokken moet voorkomen in tabel 34: Landen (of 0000)'</t>
  </si>
  <si>
    <t>CONTR403.6 PRE054 Land vanwaar ingeschreven moet voorkomen in tabel 34: Landen (of 0000)</t>
  </si>
  <si>
    <t>PRE054 Land vanwaar ingeschreven komt niet voor tabel 34: Landen en is niet 0000</t>
  </si>
  <si>
    <t>PRE054 ERROR: 'Land vanwaar ingeschreven moet voorkomen in tabel 34: Landen (of 0000)'</t>
  </si>
  <si>
    <t>CONTR406.1 PRE054 Gemeente van inschrijving moet voorkomen in tabel 33: Gemeenten (of 0000)</t>
  </si>
  <si>
    <t>PRE054 Gemeente van inschrijving komt niet voor in tabel 33: Gemeenten en is niet 0000</t>
  </si>
  <si>
    <t>PRE054 ERROR: 'Gemeente van inschrijving moet voorkomen in tabel 33: Gemeenten (of 0000)'</t>
  </si>
  <si>
    <t>CONTR417 PRE054 Functie adres moet B of W zijn</t>
  </si>
  <si>
    <t>PRE054 Functie adres is niet B of W</t>
  </si>
  <si>
    <t>Is A</t>
  </si>
  <si>
    <t>PRE054 ERROR: 'Functie adres moet B of W zijn'</t>
  </si>
  <si>
    <t>CONTR422 Huisletter moet a-z of A-Z zijn (mag maximaal 1 lang zijn)</t>
  </si>
  <si>
    <t>Huisletter is niet a-z of A-Z (mag maximaal 1 lang zijn)</t>
  </si>
  <si>
    <t>Is 0</t>
  </si>
  <si>
    <t>ERROR: 'Huisletter moet a-z of A-Z zijn (mag maximaal 1 lang zijn)'</t>
  </si>
  <si>
    <t>CONTR424 PRE054 Aanduiding bij huisnummer moet 'by' of 'to' zijn</t>
  </si>
  <si>
    <t xml:space="preserve">PRE054 Aanduiding bij huisnummer is niet 'by' of 'to' </t>
  </si>
  <si>
    <t>PRE054 ERROR: 'Aanduiding bij huisnummer moet 'by' of 'to' zijn'</t>
  </si>
  <si>
    <t>CONTR452 PRE054 Aangifte adreshouding moet A, B, G, H, I, K, M, O, P, T, W of '.' zijn</t>
  </si>
  <si>
    <t>PRE054 Aangifte adreshouding is niet A, B, G, H, I, K, M, O, P, T, W of '.' zijn</t>
  </si>
  <si>
    <t>Is 'Z'</t>
  </si>
  <si>
    <t>PRE054 ERROR: 'Aangifte adreshouding moet A, B, G, H, I, K, M, O, P, T, W of '.' zijn'</t>
  </si>
  <si>
    <t>CONTR453 PRE054 Indicatie document moet 1 zijn</t>
  </si>
  <si>
    <t xml:space="preserve">PRE054 Indicatie document is niet 1 </t>
  </si>
  <si>
    <t>Is '2'</t>
  </si>
  <si>
    <t>PRE054 ERROR: 'Indicatie document moet 1 zijn'</t>
  </si>
  <si>
    <t>Indicatie onjuist is niet O of S in CAT58 maar wel gevuld</t>
  </si>
  <si>
    <t>CAT08 aanwezig</t>
  </si>
  <si>
    <t>Indicatie onjuist is O in CAT58</t>
  </si>
  <si>
    <t>Indicatie onjuist is S in CAT58</t>
  </si>
  <si>
    <t>Gewijzigd naar: ERROR: PRE069 Groep 62: Familierechtelijke betrekking moet voorkomen als groep 02: Naam voorkomt in categorie 02: Ouder 1. (zie Oranje-48)</t>
  </si>
  <si>
    <t>Huisletter langer dan 1 lang</t>
  </si>
  <si>
    <t>ERROR PRECONDITIE PRE042 Alelen de waarden 'H'(uwelijk) en 'P'(artnerschap) zijn toegestaan in element 15.10: Soort verbintenis. </t>
  </si>
  <si>
    <t>Zie opmerking bouw bij bevinding Oranje-50 quote "Verder zal je een PRE054 krijgen ipv PRE027 omdat deze controle eerder plaats vindt. "</t>
  </si>
  <si>
    <t>CAT09</t>
  </si>
  <si>
    <t>NPRE09</t>
  </si>
  <si>
    <t>SYNTAX009 Categorie 09 mag enkel de groepen (en de elementen uit) 01, 02, 03, 81, 82, 83, 84, 85 en 86 bevatten</t>
  </si>
  <si>
    <t>CAT09 bevat groep 65 Bijzonder Nederlanderschap</t>
  </si>
  <si>
    <t>In CAT09 komt groep 65 voor Bijzonder Nederlanderschap</t>
  </si>
  <si>
    <t>KRITIEK: 'Categorie 09 mag enkel de groepen (en de elementen uit) 01, 02, 03, 81, 82, 83, 84, 85 en 86 bevatten'</t>
  </si>
  <si>
    <t>CAT09 bevat een niet numeriek A-nummer</t>
  </si>
  <si>
    <t>CAT09 bevat een niet numeriek BSN</t>
  </si>
  <si>
    <t>CAT09 bevat een niet numeriek Geboortedatum</t>
  </si>
  <si>
    <t>Zie resultaat NPRE03C50T10</t>
  </si>
  <si>
    <t>CAT09 bevat een niet numeriek Geboorteland</t>
  </si>
  <si>
    <t>CAT09 bevat een niet numeriek Registergemeente akte</t>
  </si>
  <si>
    <t>CAT09 bevat een niet numeriek Gemeente document</t>
  </si>
  <si>
    <t>CAT09 bevat een niet numeriek Datum document</t>
  </si>
  <si>
    <t>CAT09 bevat een niet numeriek Aanduiding gegevens in onderzoek</t>
  </si>
  <si>
    <t>CAT09 bevat een niet numeriek datum ingang onderzoek</t>
  </si>
  <si>
    <t>CAT09 bevat een niet numeriek Ingangsdatum geldigheid</t>
  </si>
  <si>
    <t>CAT09 bevat een niet numeriek Datum van opneming</t>
  </si>
  <si>
    <t>CAT09 bevat een A-nummer die 11 lang is</t>
  </si>
  <si>
    <t>CAT09 bevat een BSN die 10 lang is</t>
  </si>
  <si>
    <t>CAT09 bevat voornamen langer dan 200</t>
  </si>
  <si>
    <t>CAT09 bevat Adelijke titel/predikaatlanger dan 2</t>
  </si>
  <si>
    <t>CAT09 bevat Voorvoegsel geslachtsnaam langer dan 10</t>
  </si>
  <si>
    <t>CAT09 bevat geslachtsnaam langer dan 200</t>
  </si>
  <si>
    <t>CAT09 bevat geboortedatum van 9 lang</t>
  </si>
  <si>
    <t>CAT09 bevat geboorteplaats van 41 lang</t>
  </si>
  <si>
    <t>CAT09 bevat geboorteland van 5 lang</t>
  </si>
  <si>
    <t>CAT09 bevat Register gemeente akte van 5 lang</t>
  </si>
  <si>
    <t>CAT09 bevat aktenummer van 8 lang</t>
  </si>
  <si>
    <t>CAT09 bevat gemeente document van 5 lang</t>
  </si>
  <si>
    <t>CAT09 bevat datum document van 9 lang</t>
  </si>
  <si>
    <t>CAT09 bevat beschrijving document van 41 lang</t>
  </si>
  <si>
    <t>CAT09 bevat Aanduiding gegevens in onderzoek van 7 lang</t>
  </si>
  <si>
    <t>CAT09 bevat Datum ingang onderzoek van 9</t>
  </si>
  <si>
    <t>CAT09 bevat Datum einde onderzoek van 9</t>
  </si>
  <si>
    <t>CAT09 bevat indicatie onjuist van 2</t>
  </si>
  <si>
    <t>CAT09 bevat ingangsdatum geldigheid van 9</t>
  </si>
  <si>
    <t>CAT09 bevat datum van opneming van 9</t>
  </si>
  <si>
    <t>Lege CAT09 komt voor zonder gevulde CAT09/59</t>
  </si>
  <si>
    <t>Lege CAT09 komt voor met gevulde CAT59 met jongere datum opneming</t>
  </si>
  <si>
    <t>Lege CAT09 komt voor met gevulde CAT59 met ouder datum opneming</t>
  </si>
  <si>
    <t>2 Lege CAT09/59 komt voor met gevulde CAT59 met ouder datum opneming</t>
  </si>
  <si>
    <t>1 lege CAT09 beeindiging, 1 CAT59 beeindiging en 1 CAT59 zonder beeindiging (met oudere datum opneming)</t>
  </si>
  <si>
    <t>CAT09: alleen jaar en maand (jjjjmm)</t>
  </si>
  <si>
    <t>CAT09: datum van opneming is leeg</t>
  </si>
  <si>
    <t>CONTR252 - PRE020 Verplichte groep 81 Akte of Groep 82 Document komt verplicht voor in CAT09 Kind</t>
  </si>
  <si>
    <t>PRE020 - Groep 81 Akte en Groep 82 Document in CAT09 ontbreekt in PL</t>
  </si>
  <si>
    <t>CONTR253 PRE030 Groep 85: Geldigheid komt verplicht voor in categorie 09 Kind</t>
  </si>
  <si>
    <t>PRE030 Groep 85: Geldigheid ontbreekt in categorie 09 Kind</t>
  </si>
  <si>
    <t>PRE030 ERROR: 'Groep 85: Geldigheid komt verplicht voor in categorie 09 Kind'</t>
  </si>
  <si>
    <t>CONTR254 PRE031 Groep 86: Opneming komt verplicht voor in categorie 09 Kind</t>
  </si>
  <si>
    <t>PRE031 Groep 86: Opneming ontbreekt in categorie 09: Kind</t>
  </si>
  <si>
    <t>PRE031 ERROR: 'Groep 86: Opneming komt verplicht voor in categorie 09 Kind'</t>
  </si>
  <si>
    <t>CONTR255 PRE048 Als groep 02: Naam niet voorkomt mag groep 01: Identificatienummers niet voorkomen in categorie 09: Kind</t>
  </si>
  <si>
    <t>PRE048 ERROR: 'Als groep 02: Naam niet voorkomt mag groep 01: Identificatienummers niet voorkomen in categorie 09: Kind'</t>
  </si>
  <si>
    <t>CONTR256 PRE048 Als groep 02: Naam niet voorkomt mag groep 03: Geboorte niet voorkomen in categorie 09: Kind</t>
  </si>
  <si>
    <t>PRE048 ERROR: 'Als groep 02: Naam niet voorkomt mag groep 03: Geboorte niet voorkomen in categorie 09: Kind'</t>
  </si>
  <si>
    <t>PRE048 Groep 03 Geboorte aanwezig bij ontbreken groep 2 Naam</t>
  </si>
  <si>
    <t>PRE048 Groep 01 Identificatie aanwezig bij ontbreken groep 2 Naam</t>
  </si>
  <si>
    <t>CONTR257 PRE055 Groep 84: Onjuist kan uitsluitend in categorie 59: Kind (historisch) voorkomen</t>
  </si>
  <si>
    <t>PRE055 Groep 84: Onjuist komt voor in CAT09</t>
  </si>
  <si>
    <t>PRE005 - Element 01.10 A-nummer ontbreekt in CAT09 PL</t>
  </si>
  <si>
    <t>A-nummer ontbreekt in CAT09 PL</t>
  </si>
  <si>
    <t>BSN wel aanwezig in CAT09</t>
  </si>
  <si>
    <t>PRE005 - Element 01.10 A-nummer ontbreekt in CAT59 PL</t>
  </si>
  <si>
    <t>A-nummer ontbreekt in CAT59 PL</t>
  </si>
  <si>
    <t>PRE005 - Element 01.10 A-nummer ontbreekt in CAT59 PL met indicatie onjuist</t>
  </si>
  <si>
    <t>A-nummer ontbreekt in CAT59 PL met indicatie onjuist</t>
  </si>
  <si>
    <t>BSN wel aanwezig in CAT59 en in CAT59 is 84.10 = O</t>
  </si>
  <si>
    <t>CONTR302 - INFO BSN verplicht in Groep01 en CAT09/59 met element 85.10 op of na 26-11-2007</t>
  </si>
  <si>
    <t>Element 01.20 BSN ontbreekt met Ingangsdatum op 26-11-2007 in CAT09 PL</t>
  </si>
  <si>
    <t>Element 01.20 BSN ontbreekt met Ingangsdatum op 26-11-2007 in CAT59 PL</t>
  </si>
  <si>
    <t>Element 01.20 BSN ontbreekt met Ingangsdatum voor 26-11-2007 in CAT09 PL</t>
  </si>
  <si>
    <t>Element 01.20 BSN aanwezig met Ingangsdatum op 26-11-2007 in CAT09 PL</t>
  </si>
  <si>
    <t>PRE034, PRE064 Element 02.40 Geslachtsnaam ontbreekt in groep 02 Naam in CAT09</t>
  </si>
  <si>
    <t>Geslachtsnaam ontbreekt in CAT09, Voornaam wel aanwezig</t>
  </si>
  <si>
    <t>Geen CAT59</t>
  </si>
  <si>
    <t>PRE034, PRE064 Element 02.40 Geslachtsnaam ontbreekt in groep 02 Naam in CAT59</t>
  </si>
  <si>
    <t>Geslachtsnaam ontbreekt in CAT59</t>
  </si>
  <si>
    <t>Geslchtsnaam wel aanwezig in CAT09 en Voornaam wel aanwezig in CAT59</t>
  </si>
  <si>
    <t>PRE034, PRE064 Element 02.40 Geslachtsnaam ontbreekt in groep 02 Naam in CAT59 met ind onjuist</t>
  </si>
  <si>
    <t>Geslachtsnaam ontbreekt in CAT59 PL met indicatie onjuist</t>
  </si>
  <si>
    <t>Geslachtsnaam wel aanwezig in CAT09 en in CAT59 is 84.10 = O</t>
  </si>
  <si>
    <t>PRE007 Element 03.10 Geboortedatum ontbreekt in groep 03 Geboorte in CAT09</t>
  </si>
  <si>
    <t>Geboortedatum ontbreekt in CAT09</t>
  </si>
  <si>
    <t>PRE007 Element 03.10 Geboortedatum ontbreekt in groep 03 Geboorte in CAT59</t>
  </si>
  <si>
    <t>Geboortedatum ontbreekt in CAT59</t>
  </si>
  <si>
    <t>Geboortedatum wel aanwezig in CAT09</t>
  </si>
  <si>
    <t>PRE007 Element 03.10 Geboortedatum ontbreekt in groep 03 Geboorte in CAT59 met indicatie onjuist</t>
  </si>
  <si>
    <t>Geboortedatum ontbreekt in CAT59 PL met indicatie onjuist</t>
  </si>
  <si>
    <t>Geboortedatum wel aanwezig in CAT09 en in CAT59 is 84.10 = O</t>
  </si>
  <si>
    <t>Element 03.20 Geboorteplaats ontbreekt in groep 03 Geboorte in CAT09</t>
  </si>
  <si>
    <t>Geboorteplaats ontbreekt in CAT09</t>
  </si>
  <si>
    <t>Element 03.20 Geboorteplaats ontbreekt in groep 03 Geboorte in CAT59</t>
  </si>
  <si>
    <t>Geboorteplaats ontbreekt in CAT59</t>
  </si>
  <si>
    <t>Geboorteplaats wel aanwezig in CAT09</t>
  </si>
  <si>
    <t>Element 03.20 Geboorteplaats ontbreekt in groep 03 Geboorte in CAT59 met indicatie onjuist</t>
  </si>
  <si>
    <t>Geboorteplaats ontbreekt in CAT59 PL met indicatie onjuist</t>
  </si>
  <si>
    <t>Geboorteplaats wel aanwezig in CAT09 en in CAT59 is 84.10 = O</t>
  </si>
  <si>
    <t>PRE007, PRE008 Element 03.30 Geboorteland ontbreekt in groep 03 Geboorte in CAT09</t>
  </si>
  <si>
    <t>Geboorteland ontbreekt in CAT09</t>
  </si>
  <si>
    <t>PRE007, PRE008 Element 03.30 Geboorteland ontbreekt in groep 03 Geboorte in CAT59</t>
  </si>
  <si>
    <t>Geboorteland ontbreekt in CAT59</t>
  </si>
  <si>
    <t>Geboorteland wel aanwezig in CAT09</t>
  </si>
  <si>
    <t>PRE007, PRE008 Element 03.30 Geboorteland ontbreekt in groep 03 Geboorte in CAT59 met ind onjuist</t>
  </si>
  <si>
    <t>Geboorteland ontbreekt in CAT59 PL met indicatie onjuist</t>
  </si>
  <si>
    <t>Geboorteland wel aanwezig in CAT09 en in CAT59 is 84.10 = O</t>
  </si>
  <si>
    <t>Geboortedatum in CAT09 heeft geen geldige datum formaat</t>
  </si>
  <si>
    <t>Geboortedatum in CAT09 heeft geen geldige datum formaat (extra cijfer)</t>
  </si>
  <si>
    <t>Datum document in CAT09 heeft geen geldige datumformaat</t>
  </si>
  <si>
    <t>Datum document in CAT09 heeft geen geldige datumformaat (extra cijfer)</t>
  </si>
  <si>
    <t>Datum ingang onderzoek in CAT09 heeft geen geldige datumformaat</t>
  </si>
  <si>
    <t>Datum ingang onderzoek in CAT09 heeft geen geldige datum formaat (extra cijfer)</t>
  </si>
  <si>
    <t>Datum einde onderzoek in CAT09 heeft geen geldige datumformaat</t>
  </si>
  <si>
    <t>Ingangsdatum geldigheid in CAT09 heeft geen geldige datumformaat</t>
  </si>
  <si>
    <t>Datum einde onderzoek in CAT09 heeft geen geldige datum formaat (extra cijfer)</t>
  </si>
  <si>
    <t>Ingangsdatum geldigheid in CAT09 heeft geen geldige datumformaat (extra cijfer)</t>
  </si>
  <si>
    <t>Datum van opneming in CAT09 heeft geen geldige datumformaat</t>
  </si>
  <si>
    <t>Datum van opneming in CAT09 heeft geen geldige datumformaat (extra cijfer)</t>
  </si>
  <si>
    <t>Geboorteland in CAT09 komt niet voor in tabel 34 en is niet 0000</t>
  </si>
  <si>
    <t>Geboorteland in CAT09 komt voor in tabel 34</t>
  </si>
  <si>
    <t>Geboorteland in CAT09 is 0000</t>
  </si>
  <si>
    <t>CONTR404.1 A-nummer in CAT09 is niet geldig</t>
  </si>
  <si>
    <t>A-nummer in CAT09 voldoet niet aan de 11-proof, BSN aanwezig</t>
  </si>
  <si>
    <t>CONTR405 BSN in CAT09 is niet geldig</t>
  </si>
  <si>
    <t>BSN in CAT09 voldoet niet aan de 11-proof</t>
  </si>
  <si>
    <t>Register gemeente akte in CAT09 komt niet voor in tabel 33 en is niet 0000</t>
  </si>
  <si>
    <t>Register gemeente akte in CAT09 komt voor in tabel 33</t>
  </si>
  <si>
    <t>Register gemeente akte in CAT09 is 0000</t>
  </si>
  <si>
    <t>Gemeente document in CAT09 komt niet voor in tabel 33 en is niet 0000</t>
  </si>
  <si>
    <t>Gemeente document akte in CAT09 komt voor in tabel 33</t>
  </si>
  <si>
    <t>Gemeente document in CAT09 is 0000</t>
  </si>
  <si>
    <t>Adelijke titel/predikaat in CAT09 komt niet voor in tabel 38</t>
  </si>
  <si>
    <t>Adelijke titel/predikaat in CAT09 komt voor in tabel 38</t>
  </si>
  <si>
    <t>Voorvoegsel in CAT09 komt niet voor in tabel 36</t>
  </si>
  <si>
    <t>Voorvoegsel in CAT09 komt voor in tabel 36</t>
  </si>
  <si>
    <t>Indicatie onjuist is niet O of S in CAT59 maar wel gevuld</t>
  </si>
  <si>
    <t>CAT09 aanwezig</t>
  </si>
  <si>
    <t>Indicatie onjuist is O in CAT59</t>
  </si>
  <si>
    <t>Indicatie onjuist is S in CAT59</t>
  </si>
  <si>
    <t>Zie beslissing bij MIG-724 ERROR moet CRITICAL zijn</t>
  </si>
  <si>
    <t>Deze controle (CONTR349) is niet meer van toepassing zie MIG-901</t>
  </si>
  <si>
    <t>CRITICAL geworden (zie MIG-724)</t>
  </si>
  <si>
    <t>CAT52</t>
  </si>
  <si>
    <t>CONTR401.21 ERROR Datum document moet een geldige datum bevatten</t>
  </si>
  <si>
    <t>CONTR401.21 ERROR Datum document heeft geen geldige datum</t>
  </si>
  <si>
    <t>ERROR: "Datum document moet een geldige datum bevatten (jjjjmmdd, jjjjmm00, jjjj0000, 00000000)"</t>
  </si>
  <si>
    <t>CONTR401.21 ERROR Datum document heeft geen geldige datum (extra cijfer)</t>
  </si>
  <si>
    <t>Wordt niet getest wegens known error (zie mig-726)</t>
  </si>
  <si>
    <t>Bijzondere situatie melding geworden BIJZ_CONV_LB001</t>
  </si>
  <si>
    <t>SYNTAX010 Categorie 10 mag enkel de groepen (en de elementen uit) 39, 83, 84, 85 en 86 bevatten</t>
  </si>
  <si>
    <t>CAT10 bevat groep 65 Bijzonder Nederlanderschap</t>
  </si>
  <si>
    <t>In CAT10 komt groep 65 voor Bijzonder Nederlanderschap</t>
  </si>
  <si>
    <t>KRITIEK: 'Categorie 10 mag enkel de groepen (en de elementen uit) 39, 83, 84, 85 en 86 bevatten'</t>
  </si>
  <si>
    <t>SYNTAX133 Aanduiding verblijfstitel is numeriek (39.10)</t>
  </si>
  <si>
    <t>Aanduiding verblijfstitel is niet numeriek (39.10)</t>
  </si>
  <si>
    <t>ERROR: 'Aanduiding verblijfstitel is numeriek'</t>
  </si>
  <si>
    <t>SYNTAX134 Datum einde verblijfstitel is numeriek (39.20)</t>
  </si>
  <si>
    <t>Datum einde verblijfstitel is niet numeriek (39.20)</t>
  </si>
  <si>
    <t>ERROR: 'Datum einde verblijfstitel is numeriek'</t>
  </si>
  <si>
    <t>SYNTAX135 Ingangsdatum verblijfstitel is numeriek (39.30)</t>
  </si>
  <si>
    <t>Ingangsdatum verblijfstitel is niet numeriek (39.30)</t>
  </si>
  <si>
    <t>ERROR: 'Ingangsdatum verblijfstitel is numeriek'</t>
  </si>
  <si>
    <t>SYNTAX265 Aanduiding verblijfstitel moet exact 2 lang zijn (39.10)</t>
  </si>
  <si>
    <t xml:space="preserve">Aanduiding verblijfstitel is niet exact 2 lang </t>
  </si>
  <si>
    <t>is 1 lang</t>
  </si>
  <si>
    <t>ERROR: 'Aanduiding verblijfstitel moet exact 2 lang zijn'</t>
  </si>
  <si>
    <t>SYNTAX266 Datum einde verblijfstitel moet exact 8 lang zijn (39.20)</t>
  </si>
  <si>
    <t>Datum einde verblijfstitel is niet exact 8 lang zijn</t>
  </si>
  <si>
    <t>is 7 lang</t>
  </si>
  <si>
    <t>ERROR: 'Datum einde verblijfstitel moet exact 8 lang zijn'</t>
  </si>
  <si>
    <t>SYNTAX267 Ingangsdatum verblijfstitel moet exact 8 lang zijn (39.30)</t>
  </si>
  <si>
    <t>Ingangsdatum verblijfstitel is niet exact 8 lang</t>
  </si>
  <si>
    <t>ERROR: 'Ingangsdatum verblijfstitel moet exact 8 lang zijn'</t>
  </si>
  <si>
    <t>CAT10 bevat Aanduiding gegevens in onderzoek van 7 lang</t>
  </si>
  <si>
    <t>CAT10 bevat Datum ingang onderzoek van 9</t>
  </si>
  <si>
    <t>CAT10 bevat Datum einde onderzoek van 9</t>
  </si>
  <si>
    <t>CAT10 bevat indicatie onjuist van 2</t>
  </si>
  <si>
    <t>CAT10 bevat ingangsdatum geldigheid van 9</t>
  </si>
  <si>
    <t>CAT10 bevat datum van opneming van 9</t>
  </si>
  <si>
    <t>CAT10</t>
  </si>
  <si>
    <t>CAT10: alleen jaar en maand (jjjjmm)</t>
  </si>
  <si>
    <t>CAT10: datum van opneming is leeg</t>
  </si>
  <si>
    <t>PRE030 Groep 85: Geldigheid ontbreekt in categorie 10 Verblijfstitel</t>
  </si>
  <si>
    <t>PRE030 ERROR: 'Groep 85: Geldigheid komt verplicht voor in categorie 10 Verblijfstitel'</t>
  </si>
  <si>
    <t>PRE031 Groep 86: Opneming ontbreekt in categorie 10 Verblijfstitel</t>
  </si>
  <si>
    <t>PRE031 ERROR: 'Groep 86: Opneming komt verplicht voor in categorie 10 Verblijfstitel'</t>
  </si>
  <si>
    <t>PRE055 Groep 84: Onjuist komt voor in CAT10</t>
  </si>
  <si>
    <t>PRE055 ERROR: 'Groep 84: Onjuist kan uitsluitend in categorie 60: Verblijfstitel (historisch) voorkomen'</t>
  </si>
  <si>
    <t>CONTR340 PRE012 Element 39.10: Aanduiding verblijfstitel komt verplicht voor in groep 39: Verblijfstitel</t>
  </si>
  <si>
    <t>PRE012 Element 39.10: Aanduiding verblijfstitel ontbreekt in groep 39: Verblijfstitel</t>
  </si>
  <si>
    <t>PRE012 ERROR: 'Element 39.10: Aanduiding verblijfstitel komt verplicht voor in groep 39: Verblijfstitel'</t>
  </si>
  <si>
    <t>CONTR341 PRE012 Element 39.30: Ingangsdatum verblijfstitel komt verplicht voor in groep 39: Verblijfstitel</t>
  </si>
  <si>
    <t>PRE012 Element 39.30: Ingangsdatum verblijfstitel ontbreekt in groep 39: Verblijfstitel</t>
  </si>
  <si>
    <t>PRE012 ERROR: 'Element 39.30: Ingangsdatum verblijfstitel komt verplicht voor in groep 39: Verblijfstitel'</t>
  </si>
  <si>
    <t>CONTR401.15 Datum einde verblijfstitel moet een geldige datum bevatten (jjjjmmdd, jjjjmm00, jjjj0000, 00000000)</t>
  </si>
  <si>
    <t>ERROR: 'Datum einde verblijfstitel moet een geldige datum bevatten (jjjjmmdd, jjjjmm00, jjjj0000, 00000000)'</t>
  </si>
  <si>
    <t>CONTR401.16 Ingangsdatum verblijfstitel moet een geldige datum bevatten (jjjjmmdd, jjjjmm00, jjjj0000, 00000000)</t>
  </si>
  <si>
    <t>Ingangsdatum verblijfstitel heeft een ongeldige datum</t>
  </si>
  <si>
    <t>Datum einde verblijfstitel heeft een ongeldige datum</t>
  </si>
  <si>
    <t>ERROR: 'Ingangsdatum verblijfstitel moet een geldige datum bevatten (jjjjmmdd, jjjjmm00, jjjj0000, 00000000)'</t>
  </si>
  <si>
    <t>Datum ingang onderzoek in CAT10 heeft geen geldige datumformaat</t>
  </si>
  <si>
    <t>Datum ingang onderzoek in CAT10 heeft geen geldige datum formaat (extra cijfer)</t>
  </si>
  <si>
    <t>Datum einde onderzoek in CAT10 heeft geen geldige datumformaat</t>
  </si>
  <si>
    <t>Datum einde onderzoek in CAT10 heeft geen geldige datum formaat (extra cijfer)</t>
  </si>
  <si>
    <t>Ingangsdatum geldigheid in CAT10 heeft geen geldige datumformaat</t>
  </si>
  <si>
    <t>Ingangsdatum geldigheid in CAT10 heeft geen geldige datumformaat (extra cijfer)</t>
  </si>
  <si>
    <t>Datum van opneming in CAT10 heeft geen geldige datumformaat</t>
  </si>
  <si>
    <t>Datum van opneming in CAT10 heeft geen geldige datumformaat (extra cijfer)</t>
  </si>
  <si>
    <t>CONTR445 PRE054 Aanduiding verblijfstitel moet voorkomen in Tabel 56: Verblijfstitel (of 00)</t>
  </si>
  <si>
    <t>PRE054 Aanduiding verblijfstitel komt niet voor in Tabel 56: Verblijfstitel (of 00)</t>
  </si>
  <si>
    <t>PRE054 ERROR: "Aanduiding verblijfstitel moet voorkomen in Tabel 56: Verblijfstitel (of 00)"</t>
  </si>
  <si>
    <t>PRE054 Aanduiding verblijfstitel is 00</t>
  </si>
  <si>
    <t>geen melding</t>
  </si>
  <si>
    <t>PRE054 Aanduiding verblijfstitel komt voor in Tabel 56: Verblijfstitel</t>
  </si>
  <si>
    <t>Indicatie onjuist is niet O of S in CAT60 maar wel gevuld</t>
  </si>
  <si>
    <t>CAT10 aanwezig</t>
  </si>
  <si>
    <t>Indicatie onjuist is O in CAT60</t>
  </si>
  <si>
    <t>Indicatie onjuist is S in CAT60</t>
  </si>
  <si>
    <t>NPRE10</t>
  </si>
  <si>
    <t>NPRE11</t>
  </si>
  <si>
    <t>CAT11</t>
  </si>
  <si>
    <t>SYNTAX011 Categorie 11 mag enkel de groepen (en de elementen uit) 32, 33, 82, 83, 84, 85 en 86 bevatten</t>
  </si>
  <si>
    <t>CAT11 bevat groep 65 Bijzonder Nederlanderschap</t>
  </si>
  <si>
    <t>In CAT11 komt groep 65 voor Bijzonder Nederlanderschap</t>
  </si>
  <si>
    <t>KRITIEK: 'Categorie 11 mag enkel de groepen (en de elementen uit) 32, 33, 82, 83, 84, 85 en 86 bevatten'</t>
  </si>
  <si>
    <t>Gewijzigd naar: ERROR: PRE069 Groep 62: Familierechtelijke betrekking moet voorkomen als groep 02: Naam voorkomt in categorie 03: Ouder 2. (zie Oranje-48)</t>
  </si>
  <si>
    <t>SYNTAX125 Indicate curatele register is numeriek (33.10)</t>
  </si>
  <si>
    <t>Indicate curatele register is niet numeriek</t>
  </si>
  <si>
    <t>ERROR: 'Indicate curatele register is numeriek'</t>
  </si>
  <si>
    <t>CAT11 bevat een niet numeriek Gemeente document</t>
  </si>
  <si>
    <t>CAT11 bevat een niet numeriek Datum document</t>
  </si>
  <si>
    <t>CAT11 bevat een niet numeriek Aanduiding gegevens in onderzoek</t>
  </si>
  <si>
    <t>CAT11 bevat een niet numeriek datum ingang onderzoek</t>
  </si>
  <si>
    <t>CAT11 bevat een niet numeriek Ingangsdatum geldigheid</t>
  </si>
  <si>
    <t>CAT11 bevat een niet numeriek Datum van opneming</t>
  </si>
  <si>
    <t>SYNTAX251 Indicatie gezag minderjarige mag maximaal 2 lang zijn (32.10)</t>
  </si>
  <si>
    <t>Indicatie gezag minderjarige is langer dan 2 lang</t>
  </si>
  <si>
    <t>ERROR: 'Indicatie gezag minderjarige mag maximaal 2 lang zijn'</t>
  </si>
  <si>
    <t>SYNTAX252 Indicatie curateleregister moet exact 1 lang zijn (33.10)</t>
  </si>
  <si>
    <t>Indicatie curateleregister is niet exact 1 lang</t>
  </si>
  <si>
    <t>ERROR: 'Indicatie curateleregister moet exact 1 lang zijn'</t>
  </si>
  <si>
    <t>CAT11 bevat gemeente document van 5 lang</t>
  </si>
  <si>
    <t>CAT11 bevat datum document van 9 lang</t>
  </si>
  <si>
    <t>CAT11 bevat beschrijving document van 41 lang</t>
  </si>
  <si>
    <t>CAT11 bevat Aanduiding gegevens in onderzoek van 7 lang</t>
  </si>
  <si>
    <t>CAT11 bevat Datum ingang onderzoek van 9</t>
  </si>
  <si>
    <t>CAT11 bevat Datum einde onderzoek van 9</t>
  </si>
  <si>
    <t>CAT11 bevat indicatie onjuist van 2</t>
  </si>
  <si>
    <t>CAT11 bevat ingangsdatum geldigheid van 9</t>
  </si>
  <si>
    <t>CAT11 bevat datum van opneming van 9</t>
  </si>
  <si>
    <t>Lege CAT11 komt voor zonder gevulde CAT10/60</t>
  </si>
  <si>
    <t>Lege CAT11 komt voor met gevulde CAT60 met jongere datum opneming</t>
  </si>
  <si>
    <t>Lege CAT11 komt voor met gevulde CAT60 met ouder datum opneming</t>
  </si>
  <si>
    <t>2 Lege CAT11/61 komt voor met gevulde CAT60 met ouder datum opneming</t>
  </si>
  <si>
    <t>1 lege CAT11 beeindiging, 1 CAT61 beeindiging en 1 CAT61 zonder beeindiging (met oudere datum opneming)</t>
  </si>
  <si>
    <t>CAT11: alleen jaar en maand (jjjjmm)</t>
  </si>
  <si>
    <t>CAT11: datum van opneming is leeg</t>
  </si>
  <si>
    <t>CONTR258 PRE030 Groep 85: Geldigheid komt verplicht voor in categorie 10 Verblijfstitel</t>
  </si>
  <si>
    <t>CONTR259 PRE031 Groep 86: Opneming komt verplicht voor in categorie 10 Verblijfstitel</t>
  </si>
  <si>
    <t>CONTR260 PRE055 Groep 84: Onjuist kan uitsluitend in categorie 60: Verblijfstitel (historisch) voorkomen</t>
  </si>
  <si>
    <t>CONTR261 PRE030 Groep 85: Geldigheid komt verplicht voor in categorie 11 Gezagsverhouding</t>
  </si>
  <si>
    <t>PRE030 Groep 85: Geldigheid ontbreekt in categorie 11 Gezagsverhouding</t>
  </si>
  <si>
    <t>PRE030 ERROR: 'Groep 85: Geldigheid komt verplicht voor in categorie 11 Gezagsverhouding'</t>
  </si>
  <si>
    <t>CONTR262 PRE031 Groep 86: Opneming komt verplicht voor in categorie 11 Gezagsverhouding</t>
  </si>
  <si>
    <t>PRE031 Groep 86: Opneming ontbreekt in categorie 11 Gezagsverhouding</t>
  </si>
  <si>
    <t>PRE031 ERROR: 'Groep 86: Opneming komt verplicht voor in categorie 11 Gezagsverhouding'</t>
  </si>
  <si>
    <t>CONTR264 PRE055 Groep 84: Onjuist kan uitsluitend in categorie 61: Gezagsverhouding (historisch) voorkomen</t>
  </si>
  <si>
    <t>PRE055 Groep 84: Onjuist komt voor in CAT11</t>
  </si>
  <si>
    <t>PRE055 ERROR: 'Groep 84: Onjuist kan uitsluitend in categorie 61: Gezagsverhouding (historisch) voorkomen'</t>
  </si>
  <si>
    <t>N.B. Op 08-01-2013 in overleg met de Productowner besloten dat INFO meldingen niet meer getest hoeven te worden. In dit testscript is hiermee rekening gehouden vanaf CAT07</t>
  </si>
  <si>
    <t>Datum document in CAT11 heeft geen geldige datumformaat</t>
  </si>
  <si>
    <t>Geen CAT61</t>
  </si>
  <si>
    <t>Datum document in CAT11 heeft geen geldige datumformaat (extra cijfer)</t>
  </si>
  <si>
    <t>Datum ingang onderzoek in CAT11 heeft geen geldige datumformaat</t>
  </si>
  <si>
    <t>Datum ingang onderzoek in CAT11 heeft geen geldige datum formaat (extra cijfer)</t>
  </si>
  <si>
    <t>Datum einde onderzoek in CAT11 heeft geen geldige datumformaat</t>
  </si>
  <si>
    <t>Datum einde onderzoek in CAT11 heeft geen geldige datum formaat (extra cijfer)</t>
  </si>
  <si>
    <t>Ingangsdatum geldigheid in CAT11 heeft geen geldige datumformaat</t>
  </si>
  <si>
    <t>Ingangsdatum geldigheid in CAT11 heeft geen geldige datumformaat (extra cijfer)</t>
  </si>
  <si>
    <t>Datum van opneming in CAT11 heeft geen geldige datumformaat</t>
  </si>
  <si>
    <t>Datum van opneming in CAT11 heeft geen geldige datumformaat (extra cijfer)</t>
  </si>
  <si>
    <t>Gemeente document in CAT11 komt niet voor in tabel 33 en is niet 0000</t>
  </si>
  <si>
    <t>Gemeente document akte in CAT11 komt voor in tabel 33</t>
  </si>
  <si>
    <t>Gemeente document in CAT11 is 0000</t>
  </si>
  <si>
    <t>Indicatie gezag minderjarige is niet 1, 2, D, 1D, 2D of 12</t>
  </si>
  <si>
    <t>PRE054 ERROR: "Indicatie gezag minderjarige moet 1, 2, D, 1D, 2D of 12 zijn"</t>
  </si>
  <si>
    <t>Indicatie gezag minderjarige is 1D</t>
  </si>
  <si>
    <t>CONTR436 PRE054 Indicatie curatele register moet 1 zijn</t>
  </si>
  <si>
    <t>Indicatie curatele register is niet 1</t>
  </si>
  <si>
    <t>is 2</t>
  </si>
  <si>
    <t>PRE054 ERROR: "Indicatie curatele register moet 1 zijn"</t>
  </si>
  <si>
    <t>Indicatie onjuist is niet O of S in CAT61 maar wel gevuld</t>
  </si>
  <si>
    <t>CAT11 aanwezig</t>
  </si>
  <si>
    <t>Indicatie onjuist is O in CAT61</t>
  </si>
  <si>
    <t>Indicatie onjuist is S in CAT61</t>
  </si>
  <si>
    <t>NPRE12</t>
  </si>
  <si>
    <t>CAT12</t>
  </si>
  <si>
    <t>SYNTAX012 Categorie 12 mag enkel de groepen (en de elementen uit) 35, 36, 37, 82, 83, 85 en 86 bevatten</t>
  </si>
  <si>
    <t>CAT12 bevat groep 65 Bijzonder Nederlanderschap</t>
  </si>
  <si>
    <t>In CAT12 komt groep 65 voor Bijzonder Nederlanderschap</t>
  </si>
  <si>
    <t>KRITIEK: 'Categorie 12 mag enkel de groepen (en de elementen uit) 35, 36, 37, 82, 83, 85 en 86 bevatten'</t>
  </si>
  <si>
    <t>SYNTAX126 Datum uitgifte Nederlandse reisdocument is numeriek (35.30)</t>
  </si>
  <si>
    <t>Datum uitgifte Nederlandse reisdocument is niet numeriek</t>
  </si>
  <si>
    <t>ERROR: 'Datum uitgifte Nederlandse reisdocument is numeriek'</t>
  </si>
  <si>
    <t>SYNTAX127 Datum einde geldigheid Nederlands reisdocument is numeriek (35.50)</t>
  </si>
  <si>
    <t>Datum einde geldigheid Nederlands reisdocument is niet numeriek</t>
  </si>
  <si>
    <t>ERROR: 'Datum einde geldigheid Nederlands reisdocument is numeriek'</t>
  </si>
  <si>
    <t>SYNTAX128 Datum inhouding/vermissing Nederlands reisdocument is numeriek (35.60)</t>
  </si>
  <si>
    <t>Datum inhouding/vermissing Nederlands reisdocument is niet numeriek</t>
  </si>
  <si>
    <t>ERROR: 'Datum inhouding/vermissing Nederlands reisdocument is numeriek'</t>
  </si>
  <si>
    <t>SYNTAX129 Lengte houder is numeriek (35.80)</t>
  </si>
  <si>
    <t>Lengte houder is niet numeriek</t>
  </si>
  <si>
    <t>ERROR: 'Lengte houder is numeriek'</t>
  </si>
  <si>
    <t>SYNTAX130 Signalering verstrekken Nederlands reisdocument is numeriek (36.10)</t>
  </si>
  <si>
    <t>Signalering verstrekken Nederlands reisdocument is niet numeriek</t>
  </si>
  <si>
    <t>ERROR: 'Signalering verstrekken Nederlands reisdocument is numeriek'</t>
  </si>
  <si>
    <t>SYNTAX131 Aanduiding bezit buitenlands reisdocument is numeriek (37.10)</t>
  </si>
  <si>
    <t>Aanduiding bezit buitenlands reisdocument is niet numeriek</t>
  </si>
  <si>
    <t>ERROR: 'Aanduiding bezit buitenlands reisdocument is numeriek'</t>
  </si>
  <si>
    <t>CAT12 bevat een niet numeriek Gemeente document</t>
  </si>
  <si>
    <t>CAT12 bevat een niet numeriek Datum document</t>
  </si>
  <si>
    <t>CAT12 bevat een niet numeriek Aanduiding gegevens in onderzoek</t>
  </si>
  <si>
    <t>CAT12 bevat een niet numeriek datum ingang onderzoek</t>
  </si>
  <si>
    <t>CAT12 bevat een niet numeriek Ingangsdatum geldigheid</t>
  </si>
  <si>
    <t>CAT12 bevat een niet numeriek Datum van opneming</t>
  </si>
  <si>
    <t>SYNTAX253 Soort Nederlands reisdocument moet exact 2 lang zijn (35.10)</t>
  </si>
  <si>
    <t>Soort Nederlands reisdocument is niet exact 2 lang</t>
  </si>
  <si>
    <t>Is 1 lang</t>
  </si>
  <si>
    <t>ERROR: 'Soort Nederlands reisdocument moet exact 2 lang zijn'</t>
  </si>
  <si>
    <t>SYNTAX254 Nummer Nederlands reisdocument moet exact 9 lang zijn (35.20)</t>
  </si>
  <si>
    <t>Nummer Nederlands reisdocument is niet exact 9 lang</t>
  </si>
  <si>
    <t>Is 8 lang</t>
  </si>
  <si>
    <t>ERROR: 'Nummer Nederlands reisdocument moet exact 9 lang zijn'</t>
  </si>
  <si>
    <t>SYNTAX255 Dautm uitgifte moet exact 8 lang zijn (35.30)</t>
  </si>
  <si>
    <t>Dautm uitgifte is niet exact 8 lang</t>
  </si>
  <si>
    <t>Is 7 lang</t>
  </si>
  <si>
    <t>ERROR: 'Dautm uitgifte moet exact 8 lang zijn'</t>
  </si>
  <si>
    <t>SYNTAX256 Autoriteit van afgifte moet minimaal 2 en maximaal 6 lang zijn (35.40)</t>
  </si>
  <si>
    <t>Autoriteit van afgifte is 1 lang</t>
  </si>
  <si>
    <t>ERROR: 'Autoriteit van afgifte moet minimaal 2 en maximaal 6 lang zijn'</t>
  </si>
  <si>
    <t>Autoriteit van afgifte is 7 lang</t>
  </si>
  <si>
    <t>SYNTAX257 Datum einde geldigheid moet exact 8 lang zijn (35.50)</t>
  </si>
  <si>
    <t>Datum einde geldigheid is niet exact 8 lang</t>
  </si>
  <si>
    <t>ERROR: 'Datum einde geldigheid moet exact 8 lang zijn'</t>
  </si>
  <si>
    <t>SYNTAX258 Datum inhouding moet exact 8 lang zijn (35.60)</t>
  </si>
  <si>
    <t>Datum inhouding is niet exact 8 lang</t>
  </si>
  <si>
    <t>ERROR: 'Datum inhouding moet exact 8 lang zijn'</t>
  </si>
  <si>
    <t>SYNTAX259 Aanduiding inhouding moet exact 1 lang zijn (35.70)</t>
  </si>
  <si>
    <t>Aanduiding inhouding is niet exact 1 lang</t>
  </si>
  <si>
    <t>ERROR: 'Aanduiding inhouding moet exact 1 lang zijn'</t>
  </si>
  <si>
    <t>SYNTAX260 Lengte houder moet exact 3 lang zijn (35.80)</t>
  </si>
  <si>
    <t>Lengte houder is niet exact 3 lang</t>
  </si>
  <si>
    <t>ERROR: 'Lengte houder moet exact 3 lang zijn'</t>
  </si>
  <si>
    <t>SYNTAX261 Signalering verstrekken Nederlands reisdocument moet exact 1 lang zijn (36.10)</t>
  </si>
  <si>
    <t>Signalering verstrekken Nederlands reisdocument is niet exact 1 lang</t>
  </si>
  <si>
    <t>ERROR: 'Signalering verstrekken Nederlands reisdocument moet exact 1 lang zijn'</t>
  </si>
  <si>
    <t>SYNTAX262 Aanduiding bezit buitenlands reisdocument moet exact 1 lang zijn (37.10)</t>
  </si>
  <si>
    <t>Aanduiding bezit buitenlands reisdocument is niet exact 1 lang</t>
  </si>
  <si>
    <t>ERROR: 'Aanduiding bezit buitenlands reisdocument moet exact 1 lang zijn'</t>
  </si>
  <si>
    <t>CAT12 bevat gemeente document van 5 lang</t>
  </si>
  <si>
    <t>CAT12 bevat datum document van 9 lang</t>
  </si>
  <si>
    <t>CAT12 bevat beschrijving document van 41 lang</t>
  </si>
  <si>
    <t>CAT12 bevat Aanduiding gegevens in onderzoek van 7 lang</t>
  </si>
  <si>
    <t>CAT12 bevat Datum ingang onderzoek van 9</t>
  </si>
  <si>
    <t>CAT12 bevat Datum einde onderzoek van 9</t>
  </si>
  <si>
    <t>CAT12 bevat ingangsdatum geldigheid van 9</t>
  </si>
  <si>
    <t>CAT12 bevat datum van opneming van 9</t>
  </si>
  <si>
    <t>CAT12: alleen jaar en maand (jjjjmm)</t>
  </si>
  <si>
    <t>CAT12: datum van opneming is leeg</t>
  </si>
  <si>
    <t>CONTR265 PRE035 Groep 35: Nederlandsreisdocument of groep 36: Signalering of groep 37: Buitenland reisdocument komt verplicht in categorie 12: Reisdocument (slechts één)</t>
  </si>
  <si>
    <t>PRE035 ERROR: 'Groep 35: Nederlandsreisdocument of groep 36: Signalering of groep 37: Buitenland reisdocument komt verplicht in categorie 12: Reisdocument (slechts één)'</t>
  </si>
  <si>
    <t>PRE035 Groep 35, 36 en 37 ontbreken in CAT12</t>
  </si>
  <si>
    <t>PRE035 Groep 35 en 36 komen voor in CAT12</t>
  </si>
  <si>
    <t>CONTR267 PRE030 Groep 85: Geldigheid komt verplicht voor in categorie 12: Reisdocument</t>
  </si>
  <si>
    <t>PRE030 Groep 85: Geldigheid ontbreekt in categorie 12: Reisdocument</t>
  </si>
  <si>
    <t>PRE030 ERROR: 'Groep 85: Geldigheid komt verplicht voor in categorie 12: Reisdocument'</t>
  </si>
  <si>
    <t>CONTR268 PRE031 Groep 86: Opneming komt verplicht voor in categorie 12: Reisdocument</t>
  </si>
  <si>
    <t>PRE031 Groep 86: Opneming ontbreekt in categorie 12: Reisdocument</t>
  </si>
  <si>
    <t>PRE031 ERROR: 'Groep 86: Opneming komt verplicht voor in categorie 12: Reisdocument'</t>
  </si>
  <si>
    <t>PRE056 wordt eerst getriggerd.</t>
  </si>
  <si>
    <t>Zie bevinding ORANJE-185, PRE020 mag in bovenstaand geval niet meer getriggerd worden</t>
  </si>
  <si>
    <t>PRE020 Error: "Groep 81: Akte of Groep 82: Document komt verplicht voor in categorie 09: Kind"</t>
  </si>
  <si>
    <t>CONTR332 PRE011 Element 35.10: Soort Nederlands reisdocument komt verplicht voor in groep 35: Nederlands reisdocument</t>
  </si>
  <si>
    <t>PRE011 ERROR: 'Element 35.10: Soort Nederlands reisdocument komt verplicht voor in groep 35: Nederlands reisdocument'</t>
  </si>
  <si>
    <t>PRE011 Element 35.10: Soort Nederlands reisdocument ontbreekt voor in groep 35: Nederlands reisdocument</t>
  </si>
  <si>
    <t>CONTR333 PRE011 Element 35.20: Nummer Nederlands reisdocument komt verplicht voor in groep 35: Nederlands reisdocument</t>
  </si>
  <si>
    <t>PRE011 Element 35.20: Nummer Nederlands reisdocument ontbreekt in groep 35: Nederlands reisdocument</t>
  </si>
  <si>
    <t>PRE011 ERROR: 'Element 35.20: Nummer Nederlands reisdocument komt verplicht voor in groep 35: Nederlands reisdocument'</t>
  </si>
  <si>
    <t>CONTR334 PRE011 Element 35.30: Datum uitgifte Nederlands reisdocument komt verplicht voor in groep 35: Nederlands reisdocument</t>
  </si>
  <si>
    <t>PRE011 Element 35.30: Datum uitgifte Nederlands reisdocument ontbreekt in groep 35: Nederlands reisdocument</t>
  </si>
  <si>
    <t>PRE011 ERROR: 'Element 35.30: Datum uitgifte Nederlands reisdocument komt verplicht voor in groep 35: Nederlands reisdocument'</t>
  </si>
  <si>
    <t>CONTR335 PRE011 Element 35.40: Autoriteit van afgifte Nederlands reisdocument  komt verplicht voor in groep 35: Nederlands reisdocument</t>
  </si>
  <si>
    <t>PRE011 Element 35.40: Autoriteit van afgifte Nederlands reisdocument ontbreekt in groep 35: Nederlands reisdocument</t>
  </si>
  <si>
    <t>PRE011 ERROR: 'Element 35.40: Autoriteit van afgifte Nederlands reisdocument  komt verplicht voor in groep 35: Nederlands reisdocument'</t>
  </si>
  <si>
    <t>CONTR336 PRE011 Element 35.50: Datum einde geldigheid Nederlands reisdocument komt verplicht voor in groep 35: Nederlands reisdocument</t>
  </si>
  <si>
    <t>PRE011 Element 35.50: Datum einde geldigheid Nederlands reisdocument ontbreekt in groep 35: Nederlands reisdocument</t>
  </si>
  <si>
    <t>PRE011 ERROR: 'Element 35.50: Datum einde geldigheid Nederlands reisdocument komt verplicht voor in groep 35: Nederlands reisdocument'</t>
  </si>
  <si>
    <t>CONTR401.11 Datum uitgifte Nederlands reisdocument moet een geldige datum bevatten (jjjjmmdd, jjjjmm00, jjjj0000, 00000000)</t>
  </si>
  <si>
    <t>Datum uitgifte Nederlands reisdocument heeft geen geldige datum (jjjjmmdd, jjjjmm00, jjjj0000, 00000000)</t>
  </si>
  <si>
    <t>jjjj13mm</t>
  </si>
  <si>
    <t>ERROR: 'Datum uitgifte Nederlands reisdocument moet een geldige datum bevatten (jjjjmmdd, jjjjmm00, jjjj0000, 00000000)'</t>
  </si>
  <si>
    <t>CONTR401.12 Datum einde geldigheid Nederlands reisdocument moet een geldige datum bevatten (jjjjmmdd, jjjjmm00, jjjj0000, 00000000)</t>
  </si>
  <si>
    <t>Datum einde geldigheid Nederlands reisdocument heeft geen geldige datum (jjjjmmdd, jjjjmm00, jjjj0000, 00000000)</t>
  </si>
  <si>
    <t>ERROR: 'Datum einde geldigheid Nederlands reisdocument moet een geldige datum bevatten (jjjjmmdd, jjjjmm00, jjjj0000, 00000000)'</t>
  </si>
  <si>
    <t>CONTR401.13 Datum inhouding/vermissing Nederlands reisdocument moet een geldige datum bevatten (jjjjmmdd, jjjjmm00, jjjj0000, 00000000)</t>
  </si>
  <si>
    <t>Datum inhouding/vermissing Nederlands reisdocument heeft geen geldige datum (jjjjmmdd, jjjjmm00, jjjj0000, 00000000)</t>
  </si>
  <si>
    <t>ERROR: 'Datum inhouding/vermissing Nederlands reisdocument moet een geldige datum bevatten (jjjjmmdd, jjjjmm00, jjjj0000, 00000000)'</t>
  </si>
  <si>
    <t>Datum document in CAT12 heeft geen geldige datumformaat</t>
  </si>
  <si>
    <t>Datum document in CAT12 heeft geen geldige datumformaat (extra cijfer)</t>
  </si>
  <si>
    <t>Datum ingang onderzoek in CAT12 heeft geen geldige datumformaat</t>
  </si>
  <si>
    <t>Datum ingang onderzoek in CAT12 heeft geen geldige datum formaat (extra cijfer)</t>
  </si>
  <si>
    <t>Datum einde onderzoek in CAT12 heeft geen geldige datumformaat</t>
  </si>
  <si>
    <t>Datum einde onderzoek in CAT12 heeft geen geldige datum formaat (extra cijfer)</t>
  </si>
  <si>
    <t>Ingangsdatum geldigheid in CAT12 heeft geen geldige datumformaat</t>
  </si>
  <si>
    <t>Ingangsdatum geldigheid in CAT12 heeft geen geldige datumformaat (extra cijfer)</t>
  </si>
  <si>
    <t>Datum van opneming in CAT12 heeft geen geldige datumformaat</t>
  </si>
  <si>
    <t>Datum van opneming in CAT12 heeft geen geldige datumformaat (extra cijfer)</t>
  </si>
  <si>
    <t>Gemeente document in CAT12 komt niet voor in tabel 33 en is niet 0000</t>
  </si>
  <si>
    <t>Gemeente document akte in CAT12 komt voor in tabel 33</t>
  </si>
  <si>
    <t>Gemeente document in CAT12 is 0000</t>
  </si>
  <si>
    <t>CONTR437 PRE054 Soort Nederlands reisdocument moet voorkomen in tabel 48: Nederlands reisdocumenten (of '..')</t>
  </si>
  <si>
    <t>PRE054 Soort Nederlands reisdocument komt niet voor in tabel 48: Nederlands reisdocumenten en is niet '..'</t>
  </si>
  <si>
    <t>PRE054 ERROR: "Soort Nederlands reisdocument moet voorkomen in tabel 48: Nederlands reisdocumenten (of '..')"</t>
  </si>
  <si>
    <t>CONTR439 PRE054 Autoriteit van afgifte Nederlandse reisdocument moet voorkomen in tabel 49: Autoriteit van afgifte (of '..')</t>
  </si>
  <si>
    <t>PRE054 Autoriteit van afgifte Nederlandse reisdocument komt niet voor in tabel 49: Autoriteit van afgifte en is niet '..'</t>
  </si>
  <si>
    <t>PRE054 ERROR: "Autoriteit van afgifte Nederlandse reisdocument moet voorkomen in tabel 49: Autoriteit van afgifte (of '..')"</t>
  </si>
  <si>
    <t>CONTR440 PRE054 Aanduiding inhouding/vermissing moet I, V of '.' zijn</t>
  </si>
  <si>
    <t xml:space="preserve">PRE054 Aanduiding inhouding/vermissing is niet I, V of '.' </t>
  </si>
  <si>
    <t>is A</t>
  </si>
  <si>
    <t>PRE054 ERROR: "Aanduiding inhouding/vermissing moet I, V of '.' zijn"</t>
  </si>
  <si>
    <t>CONTR442 PRE054 Signalering vertrekken reisdocument moet 1 zijn</t>
  </si>
  <si>
    <t xml:space="preserve">PRE054 Signalering vertrekken reisdocument is niet 1 </t>
  </si>
  <si>
    <t>PRE054 ERROR: "Signalering vertrekken reisdocument moet 1 zijn"</t>
  </si>
  <si>
    <t>CONTR443 PRE054 Aanduiding bezit buitenlands reisdocument moet 1 zijn</t>
  </si>
  <si>
    <t xml:space="preserve">PRE054 Aanduiding bezit buitenlands reisdocument is niet 1 </t>
  </si>
  <si>
    <t>PRE054 ERROR: "Aanduiding bezit buitenlands reisdocument moet 1 zijn"</t>
  </si>
  <si>
    <t>NPRE13</t>
  </si>
  <si>
    <t>CAT13</t>
  </si>
  <si>
    <t>SYNTAX013 Categorie 13 mag enkel de groepen (en de elementen uit) 31, 38 en 82 bevatten</t>
  </si>
  <si>
    <t>CAT13 bevat groep 65 Bijzonder Nederlanderschap</t>
  </si>
  <si>
    <t>In CAT13 komt groep 65 voor Bijzonder Nederlanderschap</t>
  </si>
  <si>
    <t>KRITIEK: 'Categorie 13 mag enkel de groepen (en de elementen uit) 31, 38 en 82 bevatten'</t>
  </si>
  <si>
    <t>SYNTAX122 Aanduiding Europees kiesrecht is numeriek (31.10)</t>
  </si>
  <si>
    <t>Aanduiding Europees kiesrecht is niet numeriek</t>
  </si>
  <si>
    <t>ERROR: 'Aanduiding Europees kiesrecht is numeriek'</t>
  </si>
  <si>
    <t>SYNTAX123 Datum verzoek of mederdeling Europees kiesrecht is numeriek (31.20)</t>
  </si>
  <si>
    <t>Datum verzoek of mederdeling Europees kiesrecht is niet numeriek</t>
  </si>
  <si>
    <t>ERROR: 'Datum verzoek of mederdeling Europees kiesrecht is numeriek'</t>
  </si>
  <si>
    <t>SYNTAX124 Einddatum uitsluiting Europees kiesrecht is numeriek (31.30)</t>
  </si>
  <si>
    <t>Einddatum uitsluiting Europees kiesrecht is niet numeriek</t>
  </si>
  <si>
    <t>ERROR: 'Einddatum uitsluiting Europees kiesrecht is numeriek'</t>
  </si>
  <si>
    <t>CAT13 bevat een niet numeriek Gemeente document</t>
  </si>
  <si>
    <t>CAT13 bevat een niet numeriek Datum document</t>
  </si>
  <si>
    <t>SYNTAX248 Aanduiding Europees kiesrecht moet exact 1 lang zijn (31.10)</t>
  </si>
  <si>
    <t>Aanduiding Europees kiesrecht is niet exact 1 lang</t>
  </si>
  <si>
    <t>ERROR: 'Aanduiding Europees kiesrecht moet exact 1 lang zijn'</t>
  </si>
  <si>
    <t>SYNTAX249 Datum verzoek of mededeling Europees kiesrecht moet exact 8 lang zijn (31.20)</t>
  </si>
  <si>
    <t xml:space="preserve">Datum verzoek of mededeling Europees kiesrecht is niet exact 8 lang </t>
  </si>
  <si>
    <t>ERROR: 'Datum verzoek of mededeling Europees kiesrecht moet exact 8 lang zijn'</t>
  </si>
  <si>
    <t>SYNTAX250 Einddatum uitsluiting Europees kiesrecht moet exact 8 lang zijn (31.30)</t>
  </si>
  <si>
    <t>Einddatum uitsluiting Europees kiesrecht is niet exact 8 lang</t>
  </si>
  <si>
    <t>ERROR: 'Einddatum uitsluiting Europees kiesrecht moet exact 8 lang zijn'</t>
  </si>
  <si>
    <t>CAT13 bevat gemeente document van 5 lang</t>
  </si>
  <si>
    <t>CAT13 bevat datum document van 9 lang</t>
  </si>
  <si>
    <t>CAT13 bevat beschrijving document van 41 lang</t>
  </si>
  <si>
    <t>CAT13: alleen jaar en maand (jjjjmm00)</t>
  </si>
  <si>
    <t>CAT13: datum van opneming is leeg</t>
  </si>
  <si>
    <t>CONTR401.9 Datum verzoek of mededeling europees kiesrecht moet een geldige datum bevatten (jjjjmmdd, jjjjmm00, jjjj0000, 00000000)</t>
  </si>
  <si>
    <t>element 31.20</t>
  </si>
  <si>
    <t>Datum verzoek of mededeling europees kiesrecht heeft geen geldige datum (jjjjmmdd, jjjjmm00, jjjj0000, 00000000)</t>
  </si>
  <si>
    <t>ERROR: 'Datum verzoek of mededeling europees kiesrecht moet een geldige datum bevatten (jjjjmmdd, jjjjmm00, jjjj0000, 00000000)'</t>
  </si>
  <si>
    <t>CONTR401.10 Einddatum uitsluiting europees kiesrecht moet een geldige datum bevatten (jjjjmmdd, jjjjmm00, jjjj0000, 00000000)</t>
  </si>
  <si>
    <t>element 31.30</t>
  </si>
  <si>
    <t>Einddatum uitsluiting europees kiesrecht heeft geen geldige datum (jjjjmmdd, jjjjmm00, jjjj0000, 00000000)</t>
  </si>
  <si>
    <t>ERROR: 'Einddatum uitsluiting europees kiesrecht moet een geldige datum bevatten (jjjjmmdd, jjjjmm00, jjjj0000, 00000000)'</t>
  </si>
  <si>
    <t>CONTR401.14 Einddatum uitsluiting kiesrecht moet een geldige datum bevatten (jjjjmmdd, jjjjmm00, jjjj0000, 00000000)</t>
  </si>
  <si>
    <t>element 38.20</t>
  </si>
  <si>
    <t>Einddatum uitsluiting kiesrecht heeft geen geldige datum (jjjjmmdd, jjjjmm00, jjjj0000, 00000000)</t>
  </si>
  <si>
    <t>ERROR: 'Einddatum uitsluiting kiesrecht moet een geldige datum bevatten (jjjjmmdd, jjjjmm00, jjjj0000, 00000000)'</t>
  </si>
  <si>
    <t>Datum document in CAT13 heeft geen geldige datumformaat</t>
  </si>
  <si>
    <t>Datum document in CAT13 heeft geen geldige datumformaat (extra cijfer)</t>
  </si>
  <si>
    <t>Gemeente document in CAT13 komt niet voor in tabel 33 en is niet 0000</t>
  </si>
  <si>
    <t>Gemeente document akte in CAT13 komt voor in tabel 33</t>
  </si>
  <si>
    <t>Gemeente document in CAT13 is 0000</t>
  </si>
  <si>
    <t>CONTR434 PRE054 Aanduiding europees kiesrecht moet 1 of 2 zijn</t>
  </si>
  <si>
    <t>PRE054 Aanduiding europees kiesrecht is niet 1 of 2</t>
  </si>
  <si>
    <t>is 3</t>
  </si>
  <si>
    <t>PRE054 ERROR: "Aanduiding europees kiesrecht moet 1 of 2 zijn"</t>
  </si>
  <si>
    <t>CONTR444 PRE054 Aanduiding uitgesloten kiesrecht moet A zijn</t>
  </si>
  <si>
    <t>PRE054 Aanduiding uitgesloten kiesrecht is niet A</t>
  </si>
  <si>
    <t>is B</t>
  </si>
  <si>
    <t>PRE054 ERROR: "Aanduiding uitgesloten kiesrecht moet A zijn"</t>
  </si>
  <si>
    <t>SYNTAX132 Einddatum uitsluiting kiesrecht is numeriek (38.20)</t>
  </si>
  <si>
    <t>Einddatum uitsluiting kiesrecht is niet numeriek</t>
  </si>
  <si>
    <t>ERROR: 'Einddatum uitsluiting kiesrecht is numeriek'</t>
  </si>
  <si>
    <t>SYNTAX263 Aanduiding uitgesloten kiesrecht moet exact 1 lang zijn (38.10)</t>
  </si>
  <si>
    <t>Aanduiding uitgesloten kiesrecht is niet exact 1 lang</t>
  </si>
  <si>
    <t>ERROR: 'Aanduiding uitgesloten kiesrecht moet exact 1 lang zijn'</t>
  </si>
  <si>
    <t>SYNTAX264 Einddatum uitsluiting kiesrecht moet exact 8 lang zijn (38.20)</t>
  </si>
  <si>
    <t>Einddatum uitsluiting kiesrecht is niet exact 8 lang</t>
  </si>
  <si>
    <t>ERROR: 'Einddatum uitsluiting kiesrecht moet exact 8 lang zijn'</t>
  </si>
  <si>
    <t>Element 8220 moet exact een lengte van 8 hebben.</t>
  </si>
  <si>
    <t>Element 8510 moet exact een lengte van 8 hebben</t>
  </si>
  <si>
    <t>PRE025: Als element 03.30: Geboorteland Nederland bevat, moet element 03.20: Geboorteplaats een Nederlandse gemeente bevatten</t>
  </si>
  <si>
    <t>PRE076 Als 84.10 Indicatie onjuist dan wel strijdigheid met de openbare orde is gevuld, dan mag deze uitsluitend gevuld zijn met ‘O’ of ‘S’.</t>
  </si>
  <si>
    <t>BIJZ_CONV_LB022 Gegevens zijn strijdig met de openbare orde</t>
  </si>
  <si>
    <t>Element 01.10: A-nummer is verplicht in groep 01: Identificatienummers</t>
  </si>
  <si>
    <t>Element 85.10: Ingangsdatum geldigheid bevat geen geldige datum</t>
  </si>
  <si>
    <t>Element 8510 moet exact een lengte van 8 hebben.</t>
  </si>
  <si>
    <t xml:space="preserve"> ERROR STRUCTUUR DATUM Element 86.10: Datum van opneming bevat geen geldige datum.</t>
  </si>
  <si>
    <t>ERROR SYNTAX LENGTE Element 8610 moet exact een lengte van 8 hebben.</t>
  </si>
  <si>
    <t>PRE025 Als element 03.30: Geboorteland Nederland bevat, moet element 03.20: Geboorteplaats een Nederlandse gemeente bevatten.</t>
  </si>
  <si>
    <t>geen melding (standaardwaarde)</t>
  </si>
  <si>
    <t>Known issue Oranje-1537 (Java exceptie)</t>
  </si>
  <si>
    <t>Known issue - Oranje-1545</t>
  </si>
  <si>
    <t>Als in groep 05: Nationaliteit niet de Nederlandse nationaliteit is gevuld mogen groep 63: Verkrijging Nederlanderschap en groep 64: Verlies Nederlanderschap niet voorkomen in categorie 04: Nationaliteit.</t>
  </si>
  <si>
    <t>PRE023 Als groep 64: Verlies Nederlanderschap is gevuld mogen groep 05: Nationaliteit en groep 63: Verkrijging Nederlanderschap niet voorkomen.</t>
  </si>
  <si>
    <t>STRUCTUUR Als Groep 65: Bijzonder Nederlanderschap voorkomt, mogen de groep 05: Nationaliteit en groep 63: Verkrijging Nederlanderschap niet voorkomen in categorie 04: Nationaliteit.</t>
  </si>
  <si>
    <t>PRE042 Alleen de waarden 'H'(uwelijk) en 'P'(artnerschap) zijn toegestaan in element 15.10: Soort verbintenis.</t>
  </si>
  <si>
    <t xml:space="preserve"> In één Huwelijk/geregistreerd partnerschap stapel zijn gegevens geregistreerd over zowel een huwelijk als een geregistreerd partnerschap.</t>
  </si>
  <si>
    <t>known issue Oranje-1537</t>
  </si>
  <si>
    <t>PRE030</t>
  </si>
  <si>
    <t>Het element 85.10 Ingangsdatum geldigheid moet gevuld zijn (deze mag de standaardwaarde hebben of gedeeltelijk onbekend zijn)</t>
  </si>
  <si>
    <t>PRE056</t>
  </si>
  <si>
    <t>Als er een lege categorie-rij is, moet de datum geldigheid van die categorie-rij ook voorkomen in een gevulde, onjuiste categorie-rij die een eerdere of gelijke datum van opneming heeft.</t>
  </si>
  <si>
    <t xml:space="preserve">INFO PRE074: Voor een huwelijk/geregistreerd partnerschap stapel (categorie 05/55) geldt dat twee elkaar opvolgende juiste voorkomens, waarbij 15.10 gelijk is en bij beiden groep 06 aanwezig is, alle elementen uit deze </t>
  </si>
  <si>
    <t>ERROR</t>
  </si>
  <si>
    <t>Groep 06: Huwelijkssluiting en groep 07: Ontbinding huwelijk mogen niet tegelijkertijd voorkomen in categorie 05: Huwelijk</t>
  </si>
  <si>
    <t>Element 07.10: Datum ontbinding is verplicht in groep 07: Ontbinding huwelijk.</t>
  </si>
  <si>
    <t>Categorie 05 mag element 8410 niet bevatten.</t>
  </si>
  <si>
    <t xml:space="preserve"> ERROR PRECONDITIE PRE088 Als categorie 05/55 groep 06 voorkomt, dan moet 06.10 Datum Huwelijkssluiting / aangaan geregistreerd partnerschap ingevuld zijn.</t>
  </si>
  <si>
    <t>Known issue Oranje-1545</t>
  </si>
  <si>
    <t>Known issue Oranje-1537</t>
  </si>
  <si>
    <t>CRITICAL</t>
  </si>
  <si>
    <t>SYNTAX</t>
  </si>
  <si>
    <t>ELEMENT</t>
  </si>
  <si>
    <t>Categorie 06 mag element 8410 niet bevatten.</t>
  </si>
  <si>
    <t>known issue Oranje-1545</t>
  </si>
  <si>
    <t>Element 8020 moet exact een lengte van 17 hebben.</t>
  </si>
  <si>
    <t>PRE077 Als in categorie 07 het element 87.10 PK-gegevens volledig meegeconverteerd is gevuld, dan mag deze uitsluitend gevuld zijn met een 'P'.</t>
  </si>
  <si>
    <t>CRITICAL SYNTAX ELEMENT Categorie 08 mag element 8410 niet bevatten.</t>
  </si>
  <si>
    <t>Known issue-1537</t>
  </si>
  <si>
    <t xml:space="preserve"> PRE091 Als 11.50 Aanduiding bij huisnummer gevuld is, dan mag deze uitsluitend gevuld zijn met een van de volgende waarden: ‘by' (= bij), ‘to’ (= tegenover).</t>
  </si>
  <si>
    <t> CRITICAL SYNTAX ELEMENT Categorie 10 mag element 8410 niet bevatten. </t>
  </si>
  <si>
    <t>Categorie 11 mag element 8410 niet bevatten</t>
  </si>
  <si>
    <t>Als 32.10 Indicatie gezag minderjarige gevuld is, dan mag deze uitsluitend één of een combinatie van de volgende tekens bevatten: '1', '2', 'D'.</t>
  </si>
  <si>
    <t>LENGTE</t>
  </si>
  <si>
    <t>Element 3610 moet exact een lengte van 1 hebben.</t>
  </si>
  <si>
    <t>ERROR SYNTAX LENGTE Element 3710 moet exact een lengte van 1 hebben.</t>
  </si>
  <si>
    <t>PRE099</t>
  </si>
  <si>
    <t>ERROR: 'Lengte 88.10'</t>
  </si>
  <si>
    <t>ERROR NUMERIEK ELEMENT_3310</t>
  </si>
  <si>
    <t>ERROR NUMERIEK ELEMENT_7010</t>
  </si>
  <si>
    <t>ERROR NUMERIEK ELEMENT_8010</t>
  </si>
  <si>
    <t>ERROR NUMERIEK ELEMENT_0110</t>
  </si>
  <si>
    <t>ERROR NUMERIEK ELEMENT_0120</t>
  </si>
  <si>
    <t>ERROR LENGTE ELEMENT_0120</t>
  </si>
  <si>
    <t>ERROR PRE047</t>
  </si>
  <si>
    <t xml:space="preserve">ERROR PRE047 </t>
  </si>
  <si>
    <t xml:space="preserve">ERROR PRE065 </t>
  </si>
  <si>
    <t>Error "Categorie 02: Ouder 1 komt verplicht voor"</t>
  </si>
  <si>
    <t>Error: "Categorie 02: Ouder 1 komt verplicht voor"</t>
  </si>
  <si>
    <t xml:space="preserve">ERROR PRE066 </t>
  </si>
  <si>
    <t>Error: "Categorie 03: Ouder 2 komt verplicht voor"</t>
  </si>
  <si>
    <t xml:space="preserve">ERROR PRE032 </t>
  </si>
  <si>
    <t xml:space="preserve">ERROR PRE033 </t>
  </si>
  <si>
    <t>ERROR PRE005</t>
  </si>
  <si>
    <t xml:space="preserve">ERROR PRE034 </t>
  </si>
  <si>
    <t xml:space="preserve">SUPPRESSED PRE005 </t>
  </si>
  <si>
    <t>Warning: "Groep 01: Identificatienummers komt verplicht voor in categorie 01/51: Persoon"</t>
  </si>
  <si>
    <t>ERROR PRE034</t>
  </si>
  <si>
    <t xml:space="preserve">SUPPRESSED PRE034 </t>
  </si>
  <si>
    <t>PRE034 Warning: "Groep 02: Naam komt verplicht voor in categorie 01/51: Persoon"</t>
  </si>
  <si>
    <t>Deze infomelding bestaat niet</t>
  </si>
  <si>
    <t>CONTR206 - PRE020 Groep 81 Akte of Groep 82 Document komt verplicht voor in CAT01/51</t>
  </si>
  <si>
    <t>CAT51 met Groep 82 aanwezig</t>
  </si>
  <si>
    <t>CAT01 met Groep 82 aanwezig</t>
  </si>
  <si>
    <t>ERROR PRE030</t>
  </si>
  <si>
    <t>NB INFO BIJZ_CONV_LB024  op cat 51</t>
  </si>
  <si>
    <t xml:space="preserve">ERROR PRE030 </t>
  </si>
  <si>
    <t>SUPPRESSED PRE030</t>
  </si>
  <si>
    <t>PRE030 Warning: "Groep 85: Geldigheid komt verplicht voor in categorie 01/51: Persoon"</t>
  </si>
  <si>
    <t>SUPPRESSED PRE031</t>
  </si>
  <si>
    <t>ERROR PRE031</t>
  </si>
  <si>
    <t>PRE031 Warning: "Groep 86: Opneming komt verplicht voor in categorie 01/51: Persoon"</t>
  </si>
  <si>
    <t>ERROR PRE005 ELEMENT_0110</t>
  </si>
  <si>
    <t>SUPPRESSED PRE005 ELEMENT_0110</t>
  </si>
  <si>
    <t>PRE005 Warning: "Element 01.10: A-nummer komt verplicht voor in groep 01: Identificatienummers"</t>
  </si>
  <si>
    <t>INFO STRUC_IDENTIFICATIE ELEMENT_0120</t>
  </si>
  <si>
    <t>NB ook INFO BIJZ_CONV_LB024</t>
  </si>
  <si>
    <t>ERROR PRE034 ELEMENT_0240</t>
  </si>
  <si>
    <t>SUPPRESSED PRE034 ELEMENT_0240</t>
  </si>
  <si>
    <t>CONTR303 - PRE034 Element 02.40 Geslachtsnaam komt verplicht voor in groep 02 Naam</t>
  </si>
  <si>
    <t>PRE034 Element 02.40 Geslachtsnaam ontbreekt in groep 02 Naam in CAT01</t>
  </si>
  <si>
    <t>PRE034 Element 02.40 Geslachtsnaam ontbreekt in groep 02 Naam in CAT51</t>
  </si>
  <si>
    <t>PRE034 Element 02.40 Geslachtsnaam ontbreekt in groep 02 Naam in CAT51 met ind onjuist</t>
  </si>
  <si>
    <t>PRE034 ERROR: "Element 2.40: Geslachtsnaam komt verplicht voor in groep 02: Naam"</t>
  </si>
  <si>
    <t>PRE034 Warning: "Element 2.40: Geslachtsnaam komt verplicht voor in groep 02: Naam"</t>
  </si>
  <si>
    <t>ERROR PRE007 ELEMENT_0310</t>
  </si>
  <si>
    <t>SUPPRESSED PRE007 ELEMENT_0310</t>
  </si>
  <si>
    <t>PRE007 Warning: "Element 03.10: Geboortedatum komt verplicht voor in groep 03: Geboorte"</t>
  </si>
  <si>
    <t>INFO STRUC_VERPLICHT ELEMENT_0320</t>
  </si>
  <si>
    <t>NB ook ERROR PRE025 ELEMENT_0330</t>
  </si>
  <si>
    <t>NB ook SUPPRESSED PRE025 ELEMENT_0330</t>
  </si>
  <si>
    <t>ERROR PRE007 ELEMENT_0330</t>
  </si>
  <si>
    <t>PRE008? Moet die niets doen?</t>
  </si>
  <si>
    <t>SUPPRESSED PRE007 ELEMENT_0330</t>
  </si>
  <si>
    <t>ERROR LENGTE ELEMENT_0310</t>
  </si>
  <si>
    <t>ERROR LENGTE ELEMENT_8220</t>
  </si>
  <si>
    <t>ERROR LENGTE ELEMENT_8320</t>
  </si>
  <si>
    <t>ERROR LENGTE ELEMENT_8330</t>
  </si>
  <si>
    <t>ERROR LENGTE ELEMENT_8510</t>
  </si>
  <si>
    <t>ERROR LENGTE ELEMENT_8610</t>
  </si>
  <si>
    <t>Element 8610 moet exact een lengte van 8 hebben</t>
  </si>
  <si>
    <t>ERROR PRE025 ELEMENT_0330</t>
  </si>
  <si>
    <t>ERROR PRE008 ELEMENT_0330</t>
  </si>
  <si>
    <t>Alleen : INFO BIJZ_CONV_LB001</t>
  </si>
  <si>
    <t>ERROR PRE054 ELEMENT_8110</t>
  </si>
  <si>
    <t>ERROR PRE054 ELEMENT_8210</t>
  </si>
  <si>
    <t>WARNING LENGTE ELEMENT_0210</t>
  </si>
  <si>
    <t>Warning: "Voornamen mag maximaal 200 lang zijn"</t>
  </si>
  <si>
    <t>CONTR410 WARNING Voornamen is langer dan 200</t>
  </si>
  <si>
    <t>CONTR410 WARNING Voornamen mag maximaal 200 lang zijn</t>
  </si>
  <si>
    <t>ERROR PRE054 ELEMENT_0220</t>
  </si>
  <si>
    <t>ERROR PRE054 ELEMENT_0230</t>
  </si>
  <si>
    <t>WARNING LENGTE ELEMENT_0240</t>
  </si>
  <si>
    <t>Warning: "Geslachtsnaam mag maximaal 200 lang zijn"</t>
  </si>
  <si>
    <t>CONTR413 WARNING Geslachtsnaam mag maximaal 200 lang zijn</t>
  </si>
  <si>
    <t>CONTR413 WARNING Geslachtsnaam is langer dan 200</t>
  </si>
  <si>
    <t>ERROR PRE054 ELEMENT_0410</t>
  </si>
  <si>
    <t>ERROR LENGTE ELEMENT_8120</t>
  </si>
  <si>
    <t>CONTR456 ERROR Aktenummer is exact 7 lang</t>
  </si>
  <si>
    <t>ERROR: "Aktenummer moet exact 7 lang zijn"</t>
  </si>
  <si>
    <t>CONTR456 ERROR Aktenummer is niet exact 7 lang</t>
  </si>
  <si>
    <t>CONTR456 ERROR Aktenummer moet exact 7 lang zijn</t>
  </si>
  <si>
    <t>WARNING LENGTE ELEMENT_8230</t>
  </si>
  <si>
    <t>Warning: "Beschrijving document mag maximaal 40 lang zijn"</t>
  </si>
  <si>
    <t xml:space="preserve">CONTR457 WARNING Beschrijving document is meer dan 40 lang </t>
  </si>
  <si>
    <t>CONTR457 WARNING Beschrijving document mag maximaal 40 lang zijn</t>
  </si>
  <si>
    <t>CONTR457 WARNING Beschrijving document is maximaal 40 lang</t>
  </si>
  <si>
    <t xml:space="preserve">SUPPRESSED PRE076 </t>
  </si>
  <si>
    <t>CONTR459 PRE054 Suppression Indicatie onjuist moet O of S zijn</t>
  </si>
  <si>
    <t>CONTR459 PRE054 Suppression Indicatie onjuist is niet O of S</t>
  </si>
  <si>
    <t>CONTR459 PRE054 Suppression Indicatie onjuist is O</t>
  </si>
  <si>
    <t>CONTR459 PRE054 Suppression Indicatie onjuist is S</t>
  </si>
  <si>
    <t>INFO BIJZ_CONV_LB022</t>
  </si>
  <si>
    <t>ERROR LENGTE ELEMENT_8310</t>
  </si>
  <si>
    <t>java.lang.NumberFormatException: For input string: "01B100"</t>
  </si>
  <si>
    <t xml:space="preserve">ERROR PRE031 </t>
  </si>
  <si>
    <t>ERROR PRE067 ELEMENT_8220</t>
  </si>
  <si>
    <t xml:space="preserve">SUPPRESSED PRE030 </t>
  </si>
  <si>
    <t xml:space="preserve">ERROR PRE069 </t>
  </si>
  <si>
    <t>SUPPRESSED PRE069</t>
  </si>
  <si>
    <t>ERROR PRE049</t>
  </si>
  <si>
    <t>CRITICAL ELEMENT ELEMENT_8410</t>
  </si>
  <si>
    <t>INFO STRUC_IDENTIFICATIE ELEMENT_0110</t>
  </si>
  <si>
    <t>ERROR PRE064 ELEMENT_0240</t>
  </si>
  <si>
    <t>SUPPRESSED PRE064 ELEMENT_0240</t>
  </si>
  <si>
    <t>+ INFO STRUC_VERPLICHT ELEMENT_0320</t>
  </si>
  <si>
    <t>SUPPRESSED PRE025 ELEMENT_0330</t>
  </si>
  <si>
    <t>ERROR STRUC_DATUM ELEMENT_0310</t>
  </si>
  <si>
    <t>ERROR LENGTE ELEMENT_6210</t>
  </si>
  <si>
    <t>ERROR STRUC_DATUM ELEMENT_6210</t>
  </si>
  <si>
    <t>ERROR STRUC_DATUM ELEMENT_8220</t>
  </si>
  <si>
    <t>ERROR STRUC_DATUM ELEMENT_8510</t>
  </si>
  <si>
    <t>ERROR STRUC_DATUM ELEMENT_8610</t>
  </si>
  <si>
    <t xml:space="preserve">INFO BIJZ_CONV_LB001 </t>
  </si>
  <si>
    <t>WARNING STRUC_IDENTIFICATIE ELEMENT_0110</t>
  </si>
  <si>
    <t>WARNING STRUC_IDENTIFICATIE ELEMENT_0120</t>
  </si>
  <si>
    <t>WARNING: "Voornamen mag maximaal 200 lang zijn"</t>
  </si>
  <si>
    <t>WARNING: "Geslachtsnaam mag maximaal 200 lang zijn"</t>
  </si>
  <si>
    <t xml:space="preserve">ERROR PRE099 </t>
  </si>
  <si>
    <r>
      <t>Zie PL</t>
    </r>
    <r>
      <rPr>
        <b/>
        <strike/>
        <sz val="10"/>
        <color indexed="8"/>
        <rFont val="Arial"/>
        <family val="2"/>
      </rPr>
      <t xml:space="preserve"> (testgeval wordt nog niet uitgevoerd ivm bevinding mbt "onderzoek")</t>
    </r>
  </si>
  <si>
    <t>CONTR459 PRE054 Suppressed Indicatie onjuist is niet O of S</t>
  </si>
  <si>
    <t>nl.moderniseringgba.isc.esb.message.lo3.parser.OnverwachteElementenExceptie: Onverwachte elementen voor categorie 03: {ELEMENT_0510=0001}</t>
  </si>
  <si>
    <t>Resultaat</t>
  </si>
  <si>
    <t>java.lang.NumberFormatException: For input string: "xxxxxxxx"</t>
  </si>
  <si>
    <t>ERROR NUMERIEK ELEMENT_0330</t>
  </si>
  <si>
    <t>ERROR NUMERIEK ELEMENT_8110</t>
  </si>
  <si>
    <t>ERROR NUMERIEK ELEMENT_8210</t>
  </si>
  <si>
    <t>ERROR LENGTE ELEMENT_0110</t>
  </si>
  <si>
    <t>ERROR LENGTE ELEMENT_0220</t>
  </si>
  <si>
    <t>ERROR LENGTE ELEMENT_0230</t>
  </si>
  <si>
    <t>WARNING LENGTE ELEMENT_0320</t>
  </si>
  <si>
    <t>+ ERROR PRE025 ELEMENT_0330</t>
  </si>
  <si>
    <t>ERROR LENGTE ELEMENT_0330</t>
  </si>
  <si>
    <t>ERROR LENGTE ELEMENT_0410</t>
  </si>
  <si>
    <t>ERRORLENGTEELEMENT_6210</t>
  </si>
  <si>
    <t>ERROR LENGTE ELEMENT_8110</t>
  </si>
  <si>
    <t>ERROR LENGTE ELEMENT_8210</t>
  </si>
  <si>
    <t>SUPPRESSED LENGTE ELEMENT_8410</t>
  </si>
  <si>
    <t>nl.moderniseringgba.isc.esb.message.lo3.parser.OnverwachteElementenExceptie: Onverwachte elementen voor categorie 04: {ELEMENT_0410=M}</t>
  </si>
  <si>
    <t>ERROR NUMERIEK ELEMENT_0510</t>
  </si>
  <si>
    <t>ERROR NUMERIEK ELEMENT_6310</t>
  </si>
  <si>
    <t>ERROR NUMERIEK ELEMENT_6410</t>
  </si>
  <si>
    <t>ERROR LENGTE ELEMENT_0510</t>
  </si>
  <si>
    <t>ERROR LENGTE ELEMENT_6310</t>
  </si>
  <si>
    <t>ERROR LENGTE ELEMENT_6410</t>
  </si>
  <si>
    <t>ERROR LENGTE ELEMENT_6510</t>
  </si>
  <si>
    <t>ERROR LENGTE ELEMENT_8810</t>
  </si>
  <si>
    <t>SUPPRESSED PRE050</t>
  </si>
  <si>
    <t xml:space="preserve">INFO BIJZ_CONV_LB027 </t>
  </si>
  <si>
    <t xml:space="preserve">ERROR PRE051 </t>
  </si>
  <si>
    <t xml:space="preserve">SUPPRESSED PRE051 </t>
  </si>
  <si>
    <t>ERROR PRE083</t>
  </si>
  <si>
    <t>Suppressed: 'Binnen een categorie 04/54: Nationaliteit stapel komt altijd maar één 05.10 Nationaliteit voor, ook in de onjuiste categorie rij-en. (leeg mag)'</t>
  </si>
  <si>
    <t>ERROR PRE052</t>
  </si>
  <si>
    <t>ook ERROR PRE052</t>
  </si>
  <si>
    <t>ERROR PRE023</t>
  </si>
  <si>
    <t>ook ERROR PRE083</t>
  </si>
  <si>
    <t xml:space="preserve">ook INFO BIJZ_CONV_LB024 </t>
  </si>
  <si>
    <t>PRE030 Suppression: "Groep 85: Geldigheid komt verplicht voor in categorie 04/54: Nationaliteit"</t>
  </si>
  <si>
    <t xml:space="preserve">SUPPRESSED PRE031 </t>
  </si>
  <si>
    <t>PRE031 Suppression: "Groep 86: Opneming komt verplicht voor in categorie 04/54: Nationaliteit'</t>
  </si>
  <si>
    <t xml:space="preserve">ERROR PRE023 </t>
  </si>
  <si>
    <t>SUPPRESSED PRE023</t>
  </si>
  <si>
    <t>ERROR PRE051</t>
  </si>
  <si>
    <t>ERROR PRE070</t>
  </si>
  <si>
    <t>CONTR348 ERROR Element 82.10: Gemeente document komt verplicht voor in groep 82: Document</t>
  </si>
  <si>
    <t>ERROR: 'Element 82.10: Gemeente document komt verplicht voor in groep 82: Document'</t>
  </si>
  <si>
    <t>PRE070 wordt elders getest</t>
  </si>
  <si>
    <t xml:space="preserve">ERROR PRE070 </t>
  </si>
  <si>
    <t>ERROR: 'Element 82.30: Beschrijving document komt verplicht voor in groep 82: Document'</t>
  </si>
  <si>
    <t>CONTR350 ERROR Element 82.30: Beschrijving document komt verplicht voor in groep 83: Document</t>
  </si>
  <si>
    <t>ERROR PRE054 ELEMENT_0510</t>
  </si>
  <si>
    <t>ERROR PRE054 ELEMENT_6310</t>
  </si>
  <si>
    <t>ERROR PRE054 ELEMENT_6410</t>
  </si>
  <si>
    <t>ook ERROR PRE023</t>
  </si>
  <si>
    <t>ERROR PRE054 ELEMENT_6510</t>
  </si>
  <si>
    <t>WARNING LENGTE ELEMENT_8820</t>
  </si>
  <si>
    <t>Onverwachte elementen voor categorie 05: {ELEMENT_6510=B}</t>
  </si>
  <si>
    <t>ERROR: 'Datum sluiting is niet numeriek'</t>
  </si>
  <si>
    <t xml:space="preserve">ERROR NUMERIEK ELEMENT_0630     </t>
  </si>
  <si>
    <t xml:space="preserve">java.lang.NumberFormatException: For input string: "xxxxxxxx"    </t>
  </si>
  <si>
    <t xml:space="preserve">ERROR NUMERIEK ELEMENT_0730     </t>
  </si>
  <si>
    <t xml:space="preserve">java.lang.NumberFormatException: For input string: "xxxxxx"     </t>
  </si>
  <si>
    <t>ERROR: 'Datum ingang onderzoek is niet numeriek'</t>
  </si>
  <si>
    <t>ERROR: 'Aanduiding gegevens in onderzoek is niet numeriek'</t>
  </si>
  <si>
    <t xml:space="preserve">WARNING LENGTE ELEMENT_0620  INFO PRE074  </t>
  </si>
  <si>
    <t xml:space="preserve">ERROR LENGTE ELEMENT_0630     </t>
  </si>
  <si>
    <t xml:space="preserve">ERROR LENGTE ELEMENT_0710     </t>
  </si>
  <si>
    <t xml:space="preserve">WARNING LENGTE ELEMENT_0720     </t>
  </si>
  <si>
    <t xml:space="preserve">ERROR LENGTE ELEMENT_0730     </t>
  </si>
  <si>
    <t xml:space="preserve">ERROR LENGTE ELEMENT_0740     </t>
  </si>
  <si>
    <t xml:space="preserve">ERROR LENGTE ELEMENT_1510     </t>
  </si>
  <si>
    <t xml:space="preserve">SUPPRESSED PRE056      </t>
  </si>
  <si>
    <t xml:space="preserve">SUPPRESSED PRE030 SUPPRESSED PRE056    </t>
  </si>
  <si>
    <t xml:space="preserve">ERROR PRE039 ERROR PRE041 STRUC_VERPLICHT ELEMENT_0310  </t>
  </si>
  <si>
    <t xml:space="preserve">ERROR PRE039 ERROR PRE041    </t>
  </si>
  <si>
    <t>ERROR PRE039 ERROR PRE041 INFO STRUC_VERPLICHT ELEMENT_0310</t>
  </si>
  <si>
    <t xml:space="preserve">INFO PRE074 ERROR PRE027 ELEMENT_0630   </t>
  </si>
  <si>
    <t xml:space="preserve">INFO PRE074      </t>
  </si>
  <si>
    <t xml:space="preserve">ERROR PRE027 ELEMENT_0630     </t>
  </si>
  <si>
    <t>ERROR PRE040 INFO STRUC_VERPLICHT ELEMENT_0710 ERROR PRE029 ELEMENT_0730</t>
  </si>
  <si>
    <t xml:space="preserve">ERROR PRE040 INFO STRUC_VERPLICHT ELEMENT_0710   </t>
  </si>
  <si>
    <t xml:space="preserve">ERROR PRE029 ELEMENT_0730     </t>
  </si>
  <si>
    <t>PRE029 Element 7.20 is niet numeriek bij 07.30 = 6030</t>
  </si>
  <si>
    <t>PRE029 Element 7.20 is niet exact 4 bij 07.30 = 6030</t>
  </si>
  <si>
    <t>PRE029 Element 7.20 is niet 0000 bij 07.30 = 6030</t>
  </si>
  <si>
    <t>PRE029 Element 7.20 komt niet voor in tabel 33 bij 07.30 = 6030</t>
  </si>
  <si>
    <t xml:space="preserve">ERROR PRE042      </t>
  </si>
  <si>
    <t xml:space="preserve">ERROR PRE040      </t>
  </si>
  <si>
    <t xml:space="preserve">INFO STRUC_VERPLICHT ELEMENT_0310     </t>
  </si>
  <si>
    <t xml:space="preserve">ERROR PRE018      </t>
  </si>
  <si>
    <t xml:space="preserve">CRITICAL ELEMENT ELEMENT_8410     </t>
  </si>
  <si>
    <t xml:space="preserve">INFO PRE074 ERROR PRE088    </t>
  </si>
  <si>
    <t>INFO PRE074 INFO STRUC_VERPLICHT ELEMENT_0620 ERROR PRE027 ELEMENT_0630</t>
  </si>
  <si>
    <t xml:space="preserve">INFO PRE074 ERROR PRE024 ELEMENT_0630     </t>
  </si>
  <si>
    <t xml:space="preserve">INFOSTRUC_VERPLICHTELEMENT_0710  ERROR PRE029 ELEMENT_0730  </t>
  </si>
  <si>
    <t xml:space="preserve">INFO STRUC_VERPLICHT ELEMENT_0720 ERROR PRE029 ELEMENT_0730  </t>
  </si>
  <si>
    <t xml:space="preserve">ERROR PRE028 ELEMENT_0730     </t>
  </si>
  <si>
    <t xml:space="preserve">ERROR PRE071      </t>
  </si>
  <si>
    <t>ERROR: 'Element 81.10: Registergemeente akte komt verplicht voor in groep 81: Akte'</t>
  </si>
  <si>
    <t>ERROR: 'Element 81.20: Aktenummer komt verplicht voor in groep 81: Akte'</t>
  </si>
  <si>
    <t xml:space="preserve">INFO PRE074 ERROR STRUC_DATUM ELEMENT_0610   </t>
  </si>
  <si>
    <t xml:space="preserve">ERROR STRUC_DATUM ELEMENT_0710     </t>
  </si>
  <si>
    <t xml:space="preserve">INFO PRE074 ERROR PRE024 ELEMENT_0630   </t>
  </si>
  <si>
    <t xml:space="preserve">ERROR PRE054 ELEMENT_0740     </t>
  </si>
  <si>
    <t xml:space="preserve">INFO BIJZ_CONV_LB015      </t>
  </si>
  <si>
    <t xml:space="preserve">Onverwachte elementen voor categorie 06: {ELEMENT_6510=B}  </t>
  </si>
  <si>
    <t xml:space="preserve">java.lang.NumberFormatException: For input string: "xxxxxxxx"  </t>
  </si>
  <si>
    <t>ERROR NUMERIEK ELEMENT_0830</t>
  </si>
  <si>
    <t>ERROR LENGTE ELEMENT_0810</t>
  </si>
  <si>
    <t>WARNING LENGTE ELEMENT_0820</t>
  </si>
  <si>
    <t>ERROR LENGTE ELEMENT_0830</t>
  </si>
  <si>
    <t>ERROR PRE026 ELEMENT_0830</t>
  </si>
  <si>
    <t>ERROR PRE009 ELEMENT_0810</t>
  </si>
  <si>
    <t>INFO STRUC_VERPLICHT ELEMENT_8220</t>
  </si>
  <si>
    <t>ERROR PRE009 ELEMENT_0830</t>
  </si>
  <si>
    <t>ERROR STRUC_DATUM ELEMENT_0810</t>
  </si>
  <si>
    <t>ERROR PRE010 ELEMENT_0830</t>
  </si>
  <si>
    <t xml:space="preserve">Onverwachte elementen voor categorie 07: {ELEMENT_6510=B}    </t>
  </si>
  <si>
    <t xml:space="preserve">ERROR NUMERIEK ELEMENT_6910  </t>
  </si>
  <si>
    <t xml:space="preserve">ERROR NUMERIEK ELEMENT_7010  </t>
  </si>
  <si>
    <t xml:space="preserve">ERROR NUMERIEK ELEMENT_8010  </t>
  </si>
  <si>
    <t xml:space="preserve">java.lang.NumberFormatException: For input string: "xxxxxxxxxxxxxxxxx"    </t>
  </si>
  <si>
    <t xml:space="preserve">ERROR LENGTE ELEMENT_6620   </t>
  </si>
  <si>
    <t xml:space="preserve">ERROR LENGTE ELEMENT_6710  </t>
  </si>
  <si>
    <t xml:space="preserve">ERROR LENGTE ELEMENT_6720  </t>
  </si>
  <si>
    <t xml:space="preserve">ERROR LENGTE ELEMENT_6810  </t>
  </si>
  <si>
    <t xml:space="preserve">ERROR LENGTE ELEMENT_6910  </t>
  </si>
  <si>
    <t xml:space="preserve">ERROR LENGTE ELEMENT_7010  </t>
  </si>
  <si>
    <t xml:space="preserve">ERROR LENGTE ELEMENT_8010  </t>
  </si>
  <si>
    <t xml:space="preserve">ERROR LENGTE ELEMENT_8020  </t>
  </si>
  <si>
    <t xml:space="preserve">ERROR LENGTE ELEMENT_8710  </t>
  </si>
  <si>
    <t xml:space="preserve">ERROR PRE037 ELEMENT_6810  </t>
  </si>
  <si>
    <t xml:space="preserve">ERROR PRE037 ELEMENT_8010  </t>
  </si>
  <si>
    <t xml:space="preserve">ERROR PRE038 ELEMENT_8020  </t>
  </si>
  <si>
    <t>ERROR STRUC_DATUM ELEMENT_6710 ERROR PRE087</t>
  </si>
  <si>
    <t xml:space="preserve">ERROR STRUC_DATUM ELEMENT_6810  </t>
  </si>
  <si>
    <t xml:space="preserve">ERROR PRE054 ELEMENT_6910  </t>
  </si>
  <si>
    <t xml:space="preserve">ERROR PRE054 ELEMENT_6720  </t>
  </si>
  <si>
    <t xml:space="preserve">ERROR PRE054 ELEMENT_7010  </t>
  </si>
  <si>
    <t xml:space="preserve">ERROR PRE077   </t>
  </si>
  <si>
    <t xml:space="preserve">Onverwachte elementen voor categorie 08: {ELEMENT_6510=B}         </t>
  </si>
  <si>
    <t xml:space="preserve">ERROR NUMERIEK ELEMENT_0910       </t>
  </si>
  <si>
    <t xml:space="preserve">java.lang.NumberFormatException: For input string: "xxxxxxxx"         </t>
  </si>
  <si>
    <t xml:space="preserve">ERROR NUMERIEK ELEMENT_1120       </t>
  </si>
  <si>
    <t xml:space="preserve">ERROR NUMERIEK ELEMENT_1310       </t>
  </si>
  <si>
    <t xml:space="preserve">ERROR NUMERIEK ELEMENT_1410       </t>
  </si>
  <si>
    <t xml:space="preserve">ERROR NUMERIEK ELEMENT_7510       </t>
  </si>
  <si>
    <t xml:space="preserve">ERROR LENGTE ELEMENT_0910       </t>
  </si>
  <si>
    <t xml:space="preserve">ERROR LENGTE ELEMENT_0920       </t>
  </si>
  <si>
    <t xml:space="preserve">ERROR LENGTE ELEMENT_1010       </t>
  </si>
  <si>
    <t xml:space="preserve">WARNING LENGTE ELEMENT_1020       </t>
  </si>
  <si>
    <t xml:space="preserve">ERROR LENGTE ELEMENT_1030       </t>
  </si>
  <si>
    <t xml:space="preserve">WARNING LENGTE ELEMENT_1110       </t>
  </si>
  <si>
    <t xml:space="preserve">WARNING LENGTE ELEMENT_1115       </t>
  </si>
  <si>
    <t xml:space="preserve">ERROR LENGTE ELEMENT_1120       </t>
  </si>
  <si>
    <t xml:space="preserve">ERROR LENGTE ELEMENT_1130       </t>
  </si>
  <si>
    <t xml:space="preserve">ERROR LENGTE ELEMENT_1140       </t>
  </si>
  <si>
    <t xml:space="preserve">ERROR LENGTE ELEMENT_1150       </t>
  </si>
  <si>
    <t xml:space="preserve">ERROR LENGTE ELEMENT_1160       </t>
  </si>
  <si>
    <t xml:space="preserve">WARNING LENGTE ELEMENT_1170 ERROR PRE057     </t>
  </si>
  <si>
    <t xml:space="preserve">ERROR LENGTE ELEMENT_1180       </t>
  </si>
  <si>
    <t xml:space="preserve">ERROR LENGTE ELEMENT_1190       </t>
  </si>
  <si>
    <t xml:space="preserve">WARNING LENGTE ELEMENT_1210 ERROR PRE084     </t>
  </si>
  <si>
    <t xml:space="preserve">ERROR LENGTE ELEMENT_1310       </t>
  </si>
  <si>
    <t xml:space="preserve">ERROR LENGTE ELEMENT_1320       </t>
  </si>
  <si>
    <t xml:space="preserve">WARNING LENGTE ELEMENT_1340 ERROR PRE080 INFO BIJZ_CONV_LB028   </t>
  </si>
  <si>
    <t xml:space="preserve">WARNING LENGTE ELEMENT_1350 ERROR PRE080 INFO BIJZ_CONV_LB028   </t>
  </si>
  <si>
    <t xml:space="preserve">ERROR LENGTE ELEMENT_1410       </t>
  </si>
  <si>
    <t xml:space="preserve">ERROR LENGTE ELEMENT_1420       </t>
  </si>
  <si>
    <t xml:space="preserve">ERROR LENGTE ELEMENT_7210       </t>
  </si>
  <si>
    <t xml:space="preserve">ERROR LENGTE ELEMENT_7510       </t>
  </si>
  <si>
    <t xml:space="preserve">ERROR PRE057        </t>
  </si>
  <si>
    <t xml:space="preserve">ERROR PRE036        </t>
  </si>
  <si>
    <t xml:space="preserve">ERROR PRE030 INFO BIJZ_CONV_LB024 (3x)     </t>
  </si>
  <si>
    <t xml:space="preserve">ERROR PRE030        </t>
  </si>
  <si>
    <t xml:space="preserve">ERROR PRE031        </t>
  </si>
  <si>
    <t xml:space="preserve">CRITICAL ELEMENT ELEMENT_8410       </t>
  </si>
  <si>
    <t xml:space="preserve">ERROR PRE036 ELEMENT_0910       </t>
  </si>
  <si>
    <t xml:space="preserve">ERROR PRE036 ELEMENT_0920       </t>
  </si>
  <si>
    <t xml:space="preserve">ERROR STRUC_DATUM ELEMENT_0920       </t>
  </si>
  <si>
    <t xml:space="preserve">ERROR STRUC_DATUM ELEMENT_1030       </t>
  </si>
  <si>
    <t xml:space="preserve">ERROR STRUC_DATUM ELEMENT_1420       </t>
  </si>
  <si>
    <t xml:space="preserve">ERROR PRE054 ELEMENT_1410       </t>
  </si>
  <si>
    <t xml:space="preserve">ERROR PRE054 ELEMENT_0910       </t>
  </si>
  <si>
    <t xml:space="preserve">ERROR PRE054 ELEMENT_1010       </t>
  </si>
  <si>
    <t xml:space="preserve">ERROR PRE091        </t>
  </si>
  <si>
    <t xml:space="preserve">ERROR PRE054 ELEMENT_7210       </t>
  </si>
  <si>
    <t xml:space="preserve">ERROR PRE054 ELEMENT_7510       </t>
  </si>
  <si>
    <t>Onverwachte elementen voor categorie 09: {ELEMENT_6510=B}</t>
  </si>
  <si>
    <t>ERROR PRE048</t>
  </si>
  <si>
    <t xml:space="preserve">Onverwachte elementen voor categorie 10: {ELEMENT_6510=B}  </t>
  </si>
  <si>
    <t>ERROR NUMERIEK ELEMENT_3910</t>
  </si>
  <si>
    <t>ERROR LENGTE ELEMENT_3910</t>
  </si>
  <si>
    <t>ERROR LENGTE ELEMENT_3920</t>
  </si>
  <si>
    <t>ERROR LENGTE ELEMENT_3930</t>
  </si>
  <si>
    <t>ERROR PRE012 ELEMENT_3910</t>
  </si>
  <si>
    <t>ERROR PRE012 ELEMENT_3930</t>
  </si>
  <si>
    <t>ERROR STRUC_DATUM ELEMENT_3920</t>
  </si>
  <si>
    <t>ERROR STRUC_DATUM ELEMENT_3930</t>
  </si>
  <si>
    <t>ERROR PRE054 ELEMENT_3910</t>
  </si>
  <si>
    <t xml:space="preserve">Onverwachte elementen voor categorie 11: {ELEMENT_6510=B}  </t>
  </si>
  <si>
    <t>ERROR LENGTE ELEMENT_3210</t>
  </si>
  <si>
    <t>ERROR LENGTE ELEMENT_3310</t>
  </si>
  <si>
    <t>ERROR PRE078</t>
  </si>
  <si>
    <t>ERROR PRE054 ELEMENT_3310</t>
  </si>
  <si>
    <t xml:space="preserve">Onverwachte elementen voor categorie 12: {ELEMENT_6510=B}     </t>
  </si>
  <si>
    <t xml:space="preserve">java.lang.NumberFormatException: For input string: "xxxxxxxx"     </t>
  </si>
  <si>
    <t xml:space="preserve">ERROR NUMERIEK ELEMENT_3580   </t>
  </si>
  <si>
    <t xml:space="preserve">ERROR NUMERIEK ELEMENT_3610   </t>
  </si>
  <si>
    <t xml:space="preserve">ERROR NUMERIEK ELEMENT_3710   </t>
  </si>
  <si>
    <t xml:space="preserve">ERROR LENGTE ELEMENT_3510   </t>
  </si>
  <si>
    <t xml:space="preserve">ERROR LENGTE ELEMENT_3520   </t>
  </si>
  <si>
    <t xml:space="preserve">ERROR LENGTE ELEMENT_3530   </t>
  </si>
  <si>
    <t xml:space="preserve">INFO LENGTE ELEMENT_3540   </t>
  </si>
  <si>
    <t xml:space="preserve">ERROR LENGTE ELEMENT_3540   </t>
  </si>
  <si>
    <t xml:space="preserve">ERROR LENGTE ELEMENT_3550   </t>
  </si>
  <si>
    <t xml:space="preserve">ERROR LENGTE ELEMENT_3560   </t>
  </si>
  <si>
    <t xml:space="preserve">ERROR LENGTE ELEMENT_3570   </t>
  </si>
  <si>
    <t xml:space="preserve">ERROR LENGTE ELEMENT_3580   </t>
  </si>
  <si>
    <t xml:space="preserve">ERROR LENGTE ELEMENT_3610   </t>
  </si>
  <si>
    <t xml:space="preserve">ERROR LENGTE ELEMENT_3710   </t>
  </si>
  <si>
    <t xml:space="preserve">SUPPRESSED PRE050 ERROR PRE035  </t>
  </si>
  <si>
    <t xml:space="preserve">ERROR PRE035    </t>
  </si>
  <si>
    <t xml:space="preserve">ERROR PRE030    </t>
  </si>
  <si>
    <t xml:space="preserve">ERROR PRE031    </t>
  </si>
  <si>
    <t xml:space="preserve">ERROR PRE011 ELEMENT_3510   </t>
  </si>
  <si>
    <t xml:space="preserve">ERROR PRE011 ELEMENT_3520   </t>
  </si>
  <si>
    <t xml:space="preserve">ERROR PRE011 ELEMENT_3530   </t>
  </si>
  <si>
    <t xml:space="preserve">ERROR PRE011 ELEMENT_3540   </t>
  </si>
  <si>
    <t xml:space="preserve">ERROR PRE011 ELEMENT_3550   </t>
  </si>
  <si>
    <t xml:space="preserve">ERROR STRUC_DATUM ELEMENT_3530   </t>
  </si>
  <si>
    <t xml:space="preserve">ERROR STRUC_DATUM ELEMENT_3550   </t>
  </si>
  <si>
    <t>INFO STRUC_VERPLICHT ELEMENT_3570 ERROR STRUC_DATUM ELEMENT_3560</t>
  </si>
  <si>
    <t xml:space="preserve">ERROR PRE054 ELEMENT_3510   </t>
  </si>
  <si>
    <t>INFO STRUC_VERPLICHT ELEMENT_3560 ERROR PRE054 ELEMENT_3570</t>
  </si>
  <si>
    <t xml:space="preserve">Onverwachte elementen voor categorie 13: {ELEMENT_6510=B}    </t>
  </si>
  <si>
    <t xml:space="preserve">ERROR NUMERIEK ELEMENT_3110  </t>
  </si>
  <si>
    <t xml:space="preserve">ERROR LENGTE ELEMENT_3110  </t>
  </si>
  <si>
    <t xml:space="preserve">ERROR LENGTE ELEMENT_3120  </t>
  </si>
  <si>
    <t xml:space="preserve">ERROR LENGTE ELEMENT_3130  </t>
  </si>
  <si>
    <t xml:space="preserve">ERROR LENGTE ELEMENT_3810  </t>
  </si>
  <si>
    <t xml:space="preserve">ERROR LENGTE ELEMENT_3820  </t>
  </si>
  <si>
    <t xml:space="preserve">ERROR STRUC_DATUM ELEMENT_3120  </t>
  </si>
  <si>
    <t xml:space="preserve">ERROR STRUC_DATUM ELEMENT_3130  </t>
  </si>
  <si>
    <t>ERROR PRE089 ERROR STRUC_DATUM ELEMENT_3820</t>
  </si>
  <si>
    <t xml:space="preserve">ERROR PRE054 ELEMENT_3110  </t>
  </si>
  <si>
    <t xml:space="preserve">ERROR PRE054 ELEMENT_3810  </t>
  </si>
  <si>
    <t>CAT12 bevat een niet numeriek datum einde onderzoek</t>
  </si>
  <si>
    <t>ERROR: 'Datum einde onderzoek is numeriek'</t>
  </si>
  <si>
    <t>CAT11 bevat een niet numeriek datum einde onderzoek</t>
  </si>
  <si>
    <t>CONTR435 PRE078 Indicatie gezag minderjarige moet 1, 2, D, 1D, 2D of 12 zijn</t>
  </si>
  <si>
    <t>ERROR LENGTE ELEMENT_7110</t>
  </si>
  <si>
    <t>WARNING LENGTE ELEMENT_7120</t>
  </si>
  <si>
    <t>ook: INFO BIJZ_CONV_LB030</t>
  </si>
  <si>
    <t>java.lang.NumberFormatException: For input string: "100B00"</t>
  </si>
  <si>
    <t>java.lang.NumberFormatException: For input string: "20120B00"</t>
  </si>
  <si>
    <t>java.lang.NumberFormatException: For input string: "110B00"</t>
  </si>
  <si>
    <t>java.lang.NumberFormatException: For input string: "20120B01"</t>
  </si>
  <si>
    <t>java.lang.NumberFormatException: For input string: "120B00"</t>
  </si>
  <si>
    <t>java.lang.NumberFormatException: For input string: "2012B000"</t>
  </si>
  <si>
    <t>ERROR PRE054 ELEMENT_8810</t>
  </si>
  <si>
    <t>ERROR STRUC_DATUM ELEMENT_7110</t>
  </si>
  <si>
    <t>ook INFO BIJZ_CONV_LB030</t>
  </si>
  <si>
    <t>ERROR PRE080 ERROR STRUC_DATUM ELEMENT_1320 INFO BIJZ_CONV_LB028 INFO STRUC_VERPLICHT ELEMENT_1340 INFO BIJZ_CONV_LB033</t>
  </si>
  <si>
    <t>ERROR PRE080 ERROR PRE054 ELEMENT_1310 INFO BIJZ_CONV_LB028 INFO STRUC_VERPLICHT ELEMENT_1340 INFO BIJZ_CONV_LB033</t>
  </si>
  <si>
    <t>WARNING LENGTE ELEMENT_1330 ERROR PRE080 INFO BIJZ_CONV_LB028 INFO STRUC_VERPLICHT ELEMENT_1340 INFO BIJZ_CONV_LB033</t>
  </si>
  <si>
    <t>ERROR STRUC_DATUM ELEMENT_6620  INFO BIJZ_CONV_LB034</t>
  </si>
  <si>
    <t>PRE065 - Cat 02 Ouder 1 ontbreekt in PL en 67.20 = 'R' en 09.10 = '1999'</t>
  </si>
  <si>
    <t>PRE065 - Cat 02 Ouder 1 ontbreekt in PL en 67.20 = 'R' en 09.10 is niet '1999'</t>
  </si>
  <si>
    <t>PRE065 - Cat 02 Ouder 1 ontbreekt in PL en 67.20 = 'O' en 09.10 = '1999'</t>
  </si>
  <si>
    <t>PRE065 - Cat 02 Ouder 1 ontbreekt in PL en 67.20 = 'O' en 09.10 is niet '1999'</t>
  </si>
  <si>
    <t>PRE065 - Cat 02 Ouder 1 ontbreekt in PL en 67.20 = 'F' en 09.10 = '1999'</t>
  </si>
  <si>
    <t>PRE065 - Cat 02 Ouder 1 ontbreekt in PL en 67.20 = 'F' en 09.10 is niet '1999'</t>
  </si>
  <si>
    <t>ERROR PRE066</t>
  </si>
  <si>
    <t>PRE066 - Cat 03 Ouder 2 ontbreekt in PL en 67.20 = 'F' en 09.10 is niet '1999'</t>
  </si>
  <si>
    <t>PRE066 - Cat 03 Ouder 2 ontbreekt in PL en 67.20 = 'F' en 09.10 = '1999'</t>
  </si>
  <si>
    <t>PRE066 - Cat 03 Ouder 2 ontbreekt in PL en 67.20 = 'O' en 09.10 is niet '1999'</t>
  </si>
  <si>
    <t>PRE066 - Cat 03 Ouder 2 ontbreekt in PL en 67.20 = 'O' en 09.10 = '1999'</t>
  </si>
  <si>
    <t>PRE066 - Cat 03 Ouder 2 ontbreekt in PL en 67.20 = 'R' en 09.10 is niet '1999'</t>
  </si>
  <si>
    <t>PRE066 - Cat 03 Ouder 2 ontbreekt in PL en 67.20 = 'R' en 09.10 = '1999'</t>
  </si>
  <si>
    <t>SUPPRESSED PRE065 (Er wordt een dummy PL aangemaakt)</t>
  </si>
  <si>
    <t>SUPPRESSED PRE066 (Er wordt een dummy PL aangemaakt)</t>
  </si>
  <si>
    <t>Geen melding PRE065</t>
  </si>
  <si>
    <t>PRE065 - Cat 02 Ouder 1 ontbreekt in PL en 67.20 = 'R' en 580910 = '1999'</t>
  </si>
  <si>
    <t>PRE065</t>
  </si>
  <si>
    <t>PRE066 - Cat 03 Ouder 2 ontbreekt in PL en 67.20 = 'R' en 580910 = '1999'</t>
  </si>
  <si>
    <t>PRE102</t>
  </si>
  <si>
    <t>In CAT08 komt groep 10 en 11 niet voor en groep 12 wel</t>
  </si>
  <si>
    <t>Error PRE102</t>
  </si>
  <si>
    <t>In CAT08 komt groep 10 en 12 niet voor en groep 11 wel</t>
  </si>
  <si>
    <t>In CAT08 komt groep 10 niet voor en groep 11 en 12 wel</t>
  </si>
  <si>
    <t>In CAT58 komt groep 10 en 11 niet voor en groep 12 wel</t>
  </si>
  <si>
    <t>In CAT58 komt groep 10 en 12 niet voor en groep 11 wel</t>
  </si>
  <si>
    <t>In CAT58 komt groep 10 niet voor en groep 11 en 12 wel</t>
  </si>
  <si>
    <t>In CAT58 komt groep 10 en 12 niet voor en groep 11 wel in onjuiste rij</t>
  </si>
  <si>
    <t>PRE102 Als in categorie 08 Verblijfplaats groep 10 niet voorkomt, dan mogen groep 11 en groep 12 ook niet voorkomen.</t>
  </si>
  <si>
    <t>PRE102 Als in categorie 58 Verblijfplaats groep 10 niet voorkomt, dan mogen groep 11 en groep 12 ook niet voorkomen.</t>
  </si>
  <si>
    <t>In CAT08 komt groep 10  11 en 12 voor</t>
  </si>
  <si>
    <t>SUPPRESSED PRE102</t>
  </si>
  <si>
    <t>PRE103</t>
  </si>
  <si>
    <t xml:space="preserve">PRE103 Er mogen geen verschillende nationaliteitstapels zijn waarvan de ene stapel betrekking heeft op de Nederlandse nationaliteit en de andere stapel op bijzonder Nederlanderschap. </t>
  </si>
  <si>
    <t>In Stapel 1 CAT04 NL-nationaliteit en Stapel 2 CAT04 Bijz. NL-schap</t>
  </si>
  <si>
    <t>Error PRE103</t>
  </si>
  <si>
    <t>In Stapel 1 CAT04 NL-nationaliteit en Stapel 2 CAT04 Verlies Bijz. NL-schap</t>
  </si>
  <si>
    <t>In Stapel 1 CAT04 Belg en Stapel 2 CAT04 Bijz. NL-schap</t>
  </si>
  <si>
    <t>In Stapel 1 CAT04 Bijz. NL-schap en Stapel 2 CAT04 NL nationaliteit</t>
  </si>
  <si>
    <t>In Stapel 1 CAT04 NL nationaliteit en CAT54 Bijz NL-schap</t>
  </si>
  <si>
    <t>In Stapel 1 CAT54 NL nationaliteit en CAT04 Bijz NL-schap</t>
  </si>
  <si>
    <t>PRE104</t>
  </si>
  <si>
    <t>PRE104 Er mag geen onjuist voorkomen zijn, die betrekking heeft op de Nederlandse nationaliteit als in een juist dan wel onjuist voorkomen in een andere stapel bijzonder Nederlanderschap voorkomt of vice versa</t>
  </si>
  <si>
    <t>Stapel1 CAT04=Leeg CAT54=Bijz.NL Onjuist en Stapel2 CAT04=NL</t>
  </si>
  <si>
    <t>Stapel1 CAT04=Leeg CAT54=Bijz.NL Onjuist en Stapel2 CAT04=Leeg CAT54=NL</t>
  </si>
  <si>
    <t>Stapel1 CAT04=Leeg CAT54=Bijz.NL Onjuist en Stapel2 CAT04=Leeg CAT54=NL Onjuist</t>
  </si>
  <si>
    <t>In Stapel 1 CAT04 NL nationaliteit en CAT04 Belg en CAT04 Bijz NL-schap</t>
  </si>
  <si>
    <t>OK</t>
  </si>
  <si>
    <t xml:space="preserve">Stapel1 CAT04=NL CAT54=NL Onjuist en Stapel2 CAT04=Bijz.NL </t>
  </si>
  <si>
    <t>Stapel1 CAT04=NL CAT54=NL Onjuist en Stapel2 CAT04=Leeg CAT54=Bijz.NL</t>
  </si>
  <si>
    <t>Stapel1 CAT04=NL CAT54=NL Onjuist en Stapel2 CAT04=Leeg CAT54=Bijz. NL Onjuist</t>
  </si>
  <si>
    <t>Error PRE104 (en PRE103)</t>
  </si>
  <si>
    <t>Error PRE104 SUPPRESSED (en PRE103)</t>
  </si>
  <si>
    <t>Error PRE104 SUPPRESSED (en PRE050 SUPPRESSED)</t>
  </si>
  <si>
    <t>Error PRE104 SUPPRESSED (en PRE050 SUPPRESSED) 2x</t>
  </si>
  <si>
    <t>Stapel1 CAT04=NL CAT54=Bijz.NL en Stapel2 CAT04=Leeg CAT54=Bijz. NL Onjuist</t>
  </si>
  <si>
    <t>In Stapel 1 CAT04 NL-nationaliteit en Stapel 2 CAT04 Bijz. NL-schap (V)</t>
  </si>
  <si>
    <t>Stapel1 CAT04=NL CAT54=NL Onjuist en Stapel2 CAT04=Bijz.NL (V)</t>
  </si>
  <si>
    <t>PRE023 ERROR: 'Als groep 64: Verlies Nederlanderschap voorkomt, dan komen groep 05: Nationaliteit en groep 63: Verkrijging Nederlanderschap niet voor in categorie 04/54: Nationaliteit' en 65.10 niet gevuld</t>
  </si>
  <si>
    <t>PRE105</t>
  </si>
  <si>
    <t>PRE105 Als 65.10 Aanduiding  bijzonder Nederlanderschap is gevuld, zijn 05.10 Nationaliteit, 63.10 Reden verkrijging Nederlandse nationaliteit en 64.10 Reden verlies Nederlandse nationaliteit niet gevuld.</t>
  </si>
  <si>
    <t>Error PRE105</t>
  </si>
  <si>
    <t>65.10 is gevuld en 05.10, 63.10 en 64.10 gevuld</t>
  </si>
  <si>
    <t>PRE106 Als 05.10 Nationaliteit is gevuld, zijn 64.10 Reden verlies Nederlandse nationaliteit en 65.10 Aanduiding bijzonder Nederlanderschap niet gevuld.</t>
  </si>
  <si>
    <t>05.10 is gevuld en 64.10 en 65.10 gevuld</t>
  </si>
  <si>
    <t>Error PRE106</t>
  </si>
  <si>
    <t>65.10 is gevuld en 05.10 gevuld</t>
  </si>
  <si>
    <t>65.10 is gevuld en 63.10 gevuld</t>
  </si>
  <si>
    <t>65.10 is gevuld en 64.10 gevuld</t>
  </si>
  <si>
    <t>PRE106</t>
  </si>
  <si>
    <t>05.10 is gevuld en 64.10 gevuld</t>
  </si>
  <si>
    <t>05.10 is gevuld en 65.10 gevuld</t>
  </si>
  <si>
    <t>PRE107</t>
  </si>
  <si>
    <t>PRE107 Er mogen niet meerdere categorie 12 Reisdocument zijn waarbij groep 36 Signalering is opgenomen.</t>
  </si>
  <si>
    <t>Error PRE107</t>
  </si>
  <si>
    <t>Groep 36 is gevuld in 2 stapels CAT12</t>
  </si>
  <si>
    <t>Groep 36 is gevuld in 1 stapel 1, Groep 35 in stapel 2 en Groep 37 in stapel 3</t>
  </si>
  <si>
    <t>Geen preconditie getriggerd</t>
  </si>
  <si>
    <t>PRE109</t>
  </si>
  <si>
    <t>PRE110</t>
  </si>
  <si>
    <t xml:space="preserve">PRE109 Er mag geen nationaliteitstapel zijn die betrekking heeft op zowel buitenlandse nationaliteit als op bijzonder Nederlanderschap. </t>
  </si>
  <si>
    <t>1 stapel met CAT04 05.10 &lt;&gt; 0001 en CAT54 65.10 = B</t>
  </si>
  <si>
    <t>1 stapel met CAT04 05.10 &lt;&gt; 0001 en CAT54 65.10 = V</t>
  </si>
  <si>
    <t>Error PRE109</t>
  </si>
  <si>
    <t>2 stapels met CAT04 05.10 &lt;&gt; 0001 en CAT04 65.10 = B</t>
  </si>
  <si>
    <t>1 stapel met CAT04 05.10 = 0001 en CAT54 65.10 = B</t>
  </si>
  <si>
    <t>2 stapels met CAT04 05.10 = 0001 en CAT04 65.10 = B</t>
  </si>
  <si>
    <t>Geen PRE109</t>
  </si>
  <si>
    <t>PRE110 Er mag geen onjuist voorkomen zijn, die betrekking heeft op de buitenlandse nationaliteit als in een juist dan wel onjuist voorkomen in deze stapel bijzonder Nederlanderschap voorkomt of vice versa.</t>
  </si>
  <si>
    <t>05.10 &lt;&gt;0001 Juist</t>
  </si>
  <si>
    <t>05.10 &lt;&gt;0001 Onjuist</t>
  </si>
  <si>
    <t>x</t>
  </si>
  <si>
    <t>TG2</t>
  </si>
  <si>
    <t>TG3</t>
  </si>
  <si>
    <t>TG4</t>
  </si>
  <si>
    <t>TG1 (PRE109)</t>
  </si>
  <si>
    <t>65.10 gevuld Juist</t>
  </si>
  <si>
    <t>65.10 gevuld onjuist</t>
  </si>
  <si>
    <t>65.10 gevuld  Juist</t>
  </si>
  <si>
    <t>TG5 (PRE109)</t>
  </si>
  <si>
    <t>65.10 gevuld  Onjuist</t>
  </si>
  <si>
    <t>1 Stapel: CAT04 05.10 &lt;&gt; 0001 Juist en CAT54 65.10 = Gevuld Onjuist</t>
  </si>
  <si>
    <t>Error PRE110</t>
  </si>
  <si>
    <t>1 Stapel: CAT04 05.10 &lt;&gt; 0001 Onjuist en CAT54 65.10 = Gevuld Juist</t>
  </si>
  <si>
    <t>1 Stapel: CAT54 05.10 &lt;&gt; 0001 Onjuist en CAT54 65.10 = Gevuld Onjuist</t>
  </si>
  <si>
    <t>TG6 (dubbel)</t>
  </si>
  <si>
    <t>TG7 (dubbel)</t>
  </si>
  <si>
    <t>TG8 (dubbel)</t>
  </si>
  <si>
    <t>2 Stapels: CAT04 05.10 &lt;&gt; 0001 Onjuist en CAT04 65.10 = Gevuld juist</t>
  </si>
  <si>
    <t>Let op: in de stapel moet eerste voorkomen wel juist zijn (onjuist actueel kan niet)</t>
  </si>
  <si>
    <t>2 Stapel: CAT54 05.10 &lt;&gt; 0001 juist en CAT54 65.10 = Gevuld onjuist</t>
  </si>
  <si>
    <t>Geen PRE110</t>
  </si>
  <si>
    <t>1 Stapel: CAT54 05.10 = 0001 juist en CAT54 65.10 = Gevuld onjuist</t>
  </si>
  <si>
    <t>PRE110 SUPPRESSED en PRE109</t>
  </si>
  <si>
    <t>Testbasis</t>
  </si>
  <si>
    <t>Bidirectionele conversie document</t>
  </si>
  <si>
    <t>Tabblad</t>
  </si>
  <si>
    <t>NPRE01</t>
  </si>
  <si>
    <t>NPRE02</t>
  </si>
  <si>
    <t>NPRE03</t>
  </si>
  <si>
    <t>NPRE04</t>
  </si>
  <si>
    <t>Als in categorie 08 Verblijfplaats groep 10 niet voorkomt, dan mogen groep 11 en groep 12 ook niet voorkomen.</t>
  </si>
  <si>
    <t xml:space="preserve">Er mogen geen verschillende nationaliteitstapels zijn waarvan de ene stapel betrekking heeft op de Nederlandse nationaliteit en de andere stapel op bijzonder Nederlanderschap. </t>
  </si>
  <si>
    <t>Er mag geen onjuist voorkomen zijn, die betrekking heeft op de Nederlandse nationaliteit als in een juist dan wel onjuist voorkomen in een andere stapel bijzonder Nederlanderschap voorkomt of vice versa</t>
  </si>
  <si>
    <t>Als 65.10 Aanduiding  bijzonder Nederlanderschap is gevuld, zijn 05.10 Nationaliteit, 63.10 Reden verkrijging Nederlandse nationaliteit en 64.10 Reden verlies Nederlandse nationaliteit niet gevuld.</t>
  </si>
  <si>
    <t>Als 05.10 Nationaliteit is gevuld, zijn 64.10 Reden verlies Nederlandse nationaliteit en 65.10 Aanduiding bijzonder Nederlanderschap niet gevuld.</t>
  </si>
  <si>
    <t>Er mogen niet meerdere categorie 12 Reisdocument zijn waarbij groep 36 Signalering is opgenomen.</t>
  </si>
  <si>
    <t xml:space="preserve">Er mag geen nationaliteitstapel zijn die betrekking heeft op zowel buitenlandse nationaliteit als op bijzonder Nederlanderschap. </t>
  </si>
  <si>
    <t>Er mag geen onjuist voorkomen zijn, die betrekking heeft op de buitenlandse nationaliteit als in een juist dan wel onjuist voorkomen in deze stapel bijzonder Nederlanderschap voorkomt of vice versa.</t>
  </si>
  <si>
    <t>Definitieve versie</t>
  </si>
  <si>
    <t>1.0</t>
  </si>
  <si>
    <t>BIJZ_SIT LB040</t>
  </si>
  <si>
    <t>PRE111 toegevoegd nav ORANJE-2622 ihkv wijziging 201415</t>
  </si>
  <si>
    <t>1.1</t>
  </si>
  <si>
    <t>PRE111</t>
  </si>
  <si>
    <t>In categorie 08/58 Verblijfsadres moet het element 72.10 Omschrijving van de aangifte adreshouding ingevuld zijn.</t>
  </si>
  <si>
    <t>PRE111 In categorie 08/58 Verblijfsadres moet het element 72.10 Omschrijving van de aangifte adreshouding ingevuld zijn.</t>
  </si>
  <si>
    <t>In categorie 08 is Omschrijving van aangifte adreshouding niet opgenomen</t>
  </si>
  <si>
    <t>In categorie 58 is Omschrijving van aangifte adreshouding niet opgenomen</t>
  </si>
  <si>
    <t>In categorie 58 is Omschrijving van aangifte adreshouding niet opgenomen + indicatie onjuist gevuld met O in CAT58</t>
  </si>
  <si>
    <t>2.0</t>
  </si>
  <si>
    <t>Definitieve versie ten behove van Release 3.1</t>
  </si>
  <si>
    <t>Geen preconditie melding (dit is gewijzigd omdat PRE105 is gewijzigd in Bidirectioneel conversie document n.a.v. LO3.9, zie ook ORANJE-3626)</t>
  </si>
  <si>
    <t>Testgeval resultaat aangepast n.a.v. ORANJE-3626</t>
  </si>
  <si>
    <t>2.1</t>
  </si>
  <si>
    <t>PRE112 toegevoegd</t>
  </si>
  <si>
    <t>2.2</t>
  </si>
  <si>
    <t>PRE112</t>
  </si>
  <si>
    <t>PRE112 in categorie 04</t>
  </si>
  <si>
    <t>Niet-onjuist leeg en onjuist niet-leeg voorkomen met ongelijke 85.10</t>
  </si>
  <si>
    <t>Er is een niet-onjuist leeg voorkomen. Er is een onjuist gevuld voorkomen. De datum aanvang geldigheid van beide voorkomens verschillen.</t>
  </si>
  <si>
    <t>Twee onjuiste niet-lege voorkomens die beiden een andere 85.10 hebben dan het lege niet-onjuiste voorkomen</t>
  </si>
  <si>
    <t>Er is een leeg niet-onjuist voorkomen. Er zijn twee onjuiste gevulde voorkomens die geen van beiden een datum aanvang geldigheid hebben die gelijk zijn aan de datum aanvang geldigheid van het lege voorkomen.</t>
  </si>
  <si>
    <t>Er is een leeg niet-onjuist voorkomen. Er is een gevuld onjuist voorkomen met een 85.10 die gelijk is aan het leeg voorkomen. Er is een gevuld onjuist voorkomen met een 85.10 die anders is dan de 85.10 van het leeg voorkomen.</t>
  </si>
  <si>
    <t>PRE112 treedt niet op.</t>
  </si>
  <si>
    <t>Meerdere gevulde onjuiste voorkomens met 85.10 gelijk aan 85.10 van de lege niet-onjuiste rij</t>
  </si>
  <si>
    <t>Er is een lege niet-onjuiste rij. Er zijn twee onjuiste gevulde rijen met 85.10 die gelijk is aan de 85.10 van de lege rij.</t>
  </si>
  <si>
    <t>85.10 van niet-onjuist leeg en onjuist gevuld voorkomen ongelijk maar niet alle gevulde rijen zijn onjuist</t>
  </si>
  <si>
    <t>Er is een lege niet-onjuiste rij. Er zijn twee gevulde rijen die beiden een 85.10 hebben die anders is dan die van de lege rij. 1 van de gevulde rijen is echter niet-onjuist.</t>
  </si>
  <si>
    <t>PRE112 in categorie 11</t>
  </si>
  <si>
    <t>Niet-onjuist leeg voorkomen en onjuist leeg voorkomen met ongelijke 85.10</t>
  </si>
  <si>
    <t>Een niet-onjuist leeg voorkomen en twee onjuiste lege voorkomens met verschillende 85.10</t>
  </si>
  <si>
    <t>Alle gevulde voorkomens niet-onjuist maar wel een 85.10 gelijk aan leeg voorkomen</t>
  </si>
  <si>
    <t>Een niet-onjuist leeg voorkomen en twee onjuiste gevulde voorkomens met verschillende 85.10</t>
  </si>
  <si>
    <t>Er is een niet-onjuist leeg voorkomen en een onjuist gevuld voorkomen. De 85.10 van beide voorkomens verschillen.</t>
  </si>
  <si>
    <t>Er is een niet-onjuist leeg voorkomen en twee onjuiste gevulde voorkomens. 1 van de 2 gevulde voorkomens heeft een 85.10 gelijk aan de 85.10 van het leeg voorkomen.</t>
  </si>
  <si>
    <t>Niet-onjuist leeg voorkomen en onjuiste lege voorkomens met gelijke 85.10</t>
  </si>
  <si>
    <t>Er is een niet-onjuist leeg voorkomen en twee onjuiste gevulde voorkomens. Alle 85.10 zijn gelijk.</t>
  </si>
  <si>
    <t>Niet alle gevulde voorkomens zijn onjuist</t>
  </si>
  <si>
    <t>Er is een niet-onjuist leeg voorkomen en twee onjuiste gevulde voorkomens. Alle 85.10 van de gevulde voorkomens verschillen van het leeg voorkomen, maar 1 gevuld voorkomen is niet-onjuist.</t>
  </si>
  <si>
    <t>standaardwaarden</t>
  </si>
  <si>
    <t>Er is een lege niet-onjuiste rij. Er zijn twee gevulde rijen die beiden een 85.10 hebben met de standaardwaarde.</t>
  </si>
  <si>
    <t>Er is een niet-onjuist leeg voorkomen en twee onjuiste gevulde voorkomens. Alle 85.10 van de gevulde voorkomens hebben de standaardwaarde.</t>
  </si>
  <si>
    <t>onbekende maand en dag</t>
  </si>
  <si>
    <t>Er is een niet-onjuist leeg voorkomen en twee onjuiste gevulde voorkomens. Alle 85.10 van de gevulde voorkomens hebben een onbekende maand en dag.</t>
  </si>
  <si>
    <t>onbekende dag</t>
  </si>
  <si>
    <t>Er is een niet-onjuist leeg voorkomen en twee onjuiste gevulde voorkomens. Alle 85.10 van de gevulde voorkomens hebben een onbekende dag.</t>
  </si>
  <si>
    <t>Er is een lege niet-onjuiste rij. Er zijn twee gevulde rijen die beiden een 85.10 hebben een onbekende maand en dag.</t>
  </si>
  <si>
    <t>Er is een lege niet-onjuiste rij. Er zijn twee gevulde rijen die beiden een 85.10 hebben een onbekende dag.</t>
  </si>
  <si>
    <t>verschillende deels onbekend maar niet alle gevulde onjuist</t>
  </si>
  <si>
    <t>Omdat de gevulde rij niet onjuist is teedt PRE112 niet op.</t>
  </si>
  <si>
    <t>verschillende deels onbekend maar gevuld is niet-onjuist</t>
  </si>
  <si>
    <t>Er is een lege niet-onjuiste rij. Er zijn twee gevulde rijen met deels onbekende 85.10 en niet-onbekende.</t>
  </si>
  <si>
    <t>Er is een niet-onjuist leeg voorkomen en twee onjuiste gevulde voorkomens. Alle 85.10 van de gevulde voorkomens verschillen en 1 heeft datum deels onbekend. De gevulde rij is niet onjuist.</t>
  </si>
  <si>
    <t>PRE052</t>
  </si>
  <si>
    <t>Testgeval niet meer van toepassing door het schrappen van PRE052, zie ORANJE-3677</t>
  </si>
  <si>
    <t>Opmerking</t>
  </si>
  <si>
    <t>PRE052 verwijderd (tabblad NPRE04) ORANJE-3677</t>
  </si>
  <si>
    <t>2.3</t>
  </si>
  <si>
    <t>PRE083 Als in categorie 04/54 Nationaliteit 63.10 Reden opname Nederlandse nationaliteit gevuld is, dan moet 05.10 Nationaliteit ook gevuld zijn.</t>
  </si>
  <si>
    <t>Geen 'verkrijgen' bij verlies nationaliteit binnen 04/54 stapel met NL nationaliteit in CAT54 (O)</t>
  </si>
  <si>
    <t>Verwacht resultaat gewijzigd door het schrappen van PRE052, zie ORANJE-3677</t>
  </si>
  <si>
    <t>Geen Preconditie</t>
  </si>
  <si>
    <t>2.4</t>
  </si>
  <si>
    <t>NPRE04C290T10, T20 opmerking gewijzigd en verwachting aangepast, T30 toegevoegd nav INTEST-1248</t>
  </si>
  <si>
    <t>CAT60 wordt niet meer geconverteerd.</t>
  </si>
  <si>
    <t>Geen CAT60. CAT60 wordt niet meer geconverteerd.</t>
  </si>
  <si>
    <t>NPRE10 aangepast i.v.m. deprecated CAT60 historie</t>
  </si>
  <si>
    <t>2.5</t>
  </si>
  <si>
    <t>PRE113</t>
  </si>
  <si>
    <t>Anr in CAT01 komt overeen met de Anrs van CAT02/03/05/09</t>
  </si>
  <si>
    <t>01.01.10 komt overeen met 01.10 van CAT02/03/05/09</t>
  </si>
  <si>
    <t>PRE113 melding voor CAT02/CAT03/CAT05/CAT09</t>
  </si>
  <si>
    <t>Geen PRE113 melding</t>
  </si>
  <si>
    <t>Anr in CAT01 komt overeen met de Anrs van CAT52/53/55/59 onjuist</t>
  </si>
  <si>
    <t>01.01.10 komt overeen met 01.10 van CAT52/53/55/59 onjuist</t>
  </si>
  <si>
    <t>Anr CAT01 wijkt af, CAT51 Anr komt overeen met CAT02/03/05/09</t>
  </si>
  <si>
    <t>Anr CAT01 wijkt af, CAT51 onjuist Anr komt overeen met CAT02/03/05/09</t>
  </si>
  <si>
    <t>Anr CAT01 en CAT51 komen overeen CAT02/03/05/09 wijken af</t>
  </si>
  <si>
    <t>Anr CAT01 komt overeen met Anr CAT52/53/55/59</t>
  </si>
  <si>
    <t>PRE113 melding</t>
  </si>
  <si>
    <t>PRE113 Element 01.10 A-nummer uit een niet onjuiste categorie 02/52 Ouder1, 03/53 Ouder2, 05/55 Huwelijk/geregistreerd partnerschap en 09/59 Kind mag niet overeenkomen met 01.01.10 A-nummer.</t>
  </si>
  <si>
    <t>Tabblad PRE113 toegevoegd nav ORANJE-3881</t>
  </si>
  <si>
    <t>2.6</t>
  </si>
  <si>
    <t>Oranje-2310</t>
  </si>
  <si>
    <t>Opgeloste bevindingen verwerkt</t>
  </si>
  <si>
    <t>2.7</t>
  </si>
  <si>
    <t>Brondocumenten</t>
  </si>
  <si>
    <t>Tabblad PRE114 toegevoegd nav ORANJE-4744</t>
  </si>
  <si>
    <t>2.8</t>
  </si>
  <si>
    <t>PRE114</t>
  </si>
  <si>
    <t>PRE114 In het geval van omzetting moet ieder substapel minsten 1 juiste sluiting bevatten</t>
  </si>
  <si>
    <t>Partnerschap(S) -&gt; Huwelijk (S) -&gt; Huwelijk (O)</t>
  </si>
  <si>
    <t>Geen PRE114 melding (wel BIJZ SIT melding LB015 omdat het een omzetting betreft)</t>
  </si>
  <si>
    <t>Partnerschap(S)-&gt;Huwelijk(O)</t>
  </si>
  <si>
    <t>(Omdat er nooit een sluiting van Huwelijk is geweest)</t>
  </si>
  <si>
    <t>Partnerschap(S)-&gt;Huwelijk(S)-&gt;Huwelijk(O)-&gt;Huwelijk(S)</t>
  </si>
  <si>
    <t>Partnerschap(S)-&gt;Huwelijk(O)-&gt;Huwelijk(S)</t>
  </si>
  <si>
    <t>(Omdat er nooit een sluiting van Huwelijk is geweest voor de ontbinding)</t>
  </si>
  <si>
    <t>Partnerschap(S)-&gt;Huwelijk(O) Onjuist-&gt;Huwelijk(S)</t>
  </si>
  <si>
    <t>Partnerschap(O)-&gt;Huwelijk(O)</t>
  </si>
  <si>
    <t>Partnerschap(O)</t>
  </si>
  <si>
    <t>Geen PRE114</t>
  </si>
  <si>
    <t>Partnerschap(S) -&gt; Huwelijk (S) -&gt; Partnerschap (S)</t>
  </si>
  <si>
    <t>Ontbinding in deze stapel wordt niet beschouwd (cf specs)</t>
  </si>
  <si>
    <t>OK (Bevinding mbt niet aansluitende periode partnerschap en huwelijk (zie oranje-4744))</t>
  </si>
  <si>
    <t>PRE115</t>
  </si>
  <si>
    <t>Geen PRE115</t>
  </si>
  <si>
    <t>PRE115 Als 73.10 EU-persoonsnummer is gevuld, dan moet 05.10 Nationaliteit ook gevuld zijn</t>
  </si>
  <si>
    <t>EU-persoonsnummer en 05.10 ingevuld</t>
  </si>
  <si>
    <t>EU-persoonsnummer ingevuld en 05.10 niet ingevuld</t>
  </si>
  <si>
    <t>73.10 EU-persoonsnummer is ingevuld. 05.10 Nationaliteit is niet ingevuld.</t>
  </si>
  <si>
    <t>73.10 EU-persoonsnummer en 05.10 Nationaliteit zijn ingevuld.</t>
  </si>
  <si>
    <t>Als 73.10 EU-persoonsnummer is gevuld, dan moet 05.10 Nationaliteit ook gevuld zijn.</t>
  </si>
  <si>
    <t>Tabblad PRE115 toegevoegd nav ORANJE-5209</t>
  </si>
  <si>
    <t>2.9</t>
  </si>
  <si>
    <t>(NVT) CONTR101 PRE050 Als er een lege categorie-rij voorkomt in een stapel, dan moet er ook een gevulde categorie-rij zijn, met een 86.10 Datum van opneming die hetzelfde of ouder is. (geld niet voor 02/03)</t>
  </si>
  <si>
    <t>Niet van toepassing omdat CAT10 geen historie heeft.</t>
  </si>
  <si>
    <t>(NVT) Lege CAT10 komt voor zonder gevulde CAT10/60</t>
  </si>
  <si>
    <t>(NVT) Lege CAT10 komt voor met gevulde CAT60 met jongere datum opneming</t>
  </si>
  <si>
    <t>(NVT) Lege CAT10 komt voor met gevulde CAT60 met ouder datum opneming</t>
  </si>
  <si>
    <t>(NVT) 2 Lege CAT10/60 komt voor met gevulde CAT60 met ouder datum opneming</t>
  </si>
  <si>
    <t>2.10</t>
  </si>
  <si>
    <t>NPRE10C190 aangepast (niet meer van toepassing)</t>
  </si>
  <si>
    <t>Minstens 1 gevulde onjuiste rij met 85.10 die gelijk is aan de 85.10 van de lege niet-onjuiste rij</t>
  </si>
  <si>
    <t>Gevulde onjuiste voorkomens met 85.10 gelijk aan 85.10 van de lege niet-onjuiste rij en 86.10 van lege niet-onjuiste rij is recenter</t>
  </si>
  <si>
    <t>Meerdere onjuiste voorkomens met 85.10 gelijk aan 85.10 van de lege niet-onjuiste rij en 86.10 van lege niet-onjuiste rij is ouder</t>
  </si>
  <si>
    <t>PRE006 - De scheiding tussen namen wordt altijd (en alleen) weergegeven door middel van minstens één spatie.</t>
    <phoneticPr fontId="0" type="noConversion"/>
  </si>
  <si>
    <t>Stappenplan X</t>
  </si>
  <si>
    <t>Scheiding namen met teken '/'</t>
    <phoneticPr fontId="0" type="noConversion"/>
  </si>
  <si>
    <t>&lt;arg 2&gt;</t>
  </si>
  <si>
    <t>&lt;arg 3&gt;</t>
  </si>
  <si>
    <t>&lt;arg 4&gt;</t>
  </si>
  <si>
    <t>&lt;arg 5&gt;</t>
  </si>
  <si>
    <t>&lt;arg 6&gt;</t>
  </si>
  <si>
    <t>&lt;arg n&gt;</t>
  </si>
  <si>
    <t>&lt;testdata&gt;</t>
  </si>
  <si>
    <t>Scheiding namen met tekens ' - ' (spatie koppelteken spatie)</t>
    <phoneticPr fontId="0" type="noConversion"/>
  </si>
  <si>
    <t>Geen melding omdat een scheidingsteken anders dan een spatie gezien wordt als 1 naam (maw preconditie kan nooit getriggerd worden)</t>
  </si>
  <si>
    <t>PRE112 aangepast</t>
  </si>
  <si>
    <t>2.11</t>
  </si>
  <si>
    <t>PRE078 Als 32.10 Indicatie gezag minderjarige gevuld is, dan mag deze uitsluitend één of een combinatie van de volgende tekens bevatten: '1', '2', 'D'</t>
  </si>
  <si>
    <t>PRE78_1</t>
  </si>
  <si>
    <t>PRE78_2</t>
  </si>
  <si>
    <t>PRE78_3</t>
  </si>
  <si>
    <t>PRE78_4</t>
  </si>
  <si>
    <t>PRE78_5</t>
  </si>
  <si>
    <t>PRE78_6</t>
  </si>
  <si>
    <t>PRE78_7</t>
  </si>
  <si>
    <t>PRE78_8</t>
  </si>
  <si>
    <t>PRE078</t>
  </si>
  <si>
    <t>32.10 = 1</t>
  </si>
  <si>
    <t>32.10 = 2</t>
  </si>
  <si>
    <t>32.10 = D</t>
  </si>
  <si>
    <t>32.10 = 1D</t>
  </si>
  <si>
    <t>32.10 = 2D</t>
  </si>
  <si>
    <t>32.10 = 12</t>
  </si>
  <si>
    <t>32.10 = leeg</t>
  </si>
  <si>
    <t>32.10 = 0</t>
  </si>
  <si>
    <t>PRE082</t>
  </si>
  <si>
    <t xml:space="preserve">PRE082 Er mogen geen nationaliteitstapels zijn die betrekking hebben op dezelfde nationaliteit. </t>
  </si>
  <si>
    <t>PRE82_2</t>
  </si>
  <si>
    <t>PRE82_1</t>
  </si>
  <si>
    <t>Stapels hebben dezelfde nationaliteit</t>
  </si>
  <si>
    <t>Stapels hebben niet dezelfde nationaliteit</t>
  </si>
  <si>
    <t>PRE084</t>
  </si>
  <si>
    <t>PRE84_1</t>
  </si>
  <si>
    <t>PRE080</t>
  </si>
  <si>
    <t>PRE84_2</t>
  </si>
  <si>
    <t>PRE84_3</t>
  </si>
  <si>
    <t>PRE84_4</t>
  </si>
  <si>
    <t>PRE84_5</t>
  </si>
  <si>
    <t>PRE084 Als in categorie 08/58 Verblijfplaats groep 10 voorkomt, dan moet tevens 11.10 Straatnaam of 12.10 Locatieomschrijving ingevuld zijn. Deze twee attributen mogen niet beiden ingevuld zijn.</t>
  </si>
  <si>
    <t>groep 10 = gevuld en groep 11 = gevuld en groep 12 = gevuld</t>
  </si>
  <si>
    <t>groep 10 = gevuld en groep 11 = gevuld en groep 12 = niet gevuld</t>
  </si>
  <si>
    <t>groep 10 = gevuld en groep 11 = niet gevuld en groep 12 = gevuld</t>
  </si>
  <si>
    <t>groep 10 = gevuld en groep 11 = niet gevuld en groep 12 = niet gevuld</t>
  </si>
  <si>
    <t>groep 10, 11 en 12 niet gevuld</t>
  </si>
  <si>
    <t>PRE089 Als in categorie 13 groep 38 voorkomt, dan moet 38.10 Aanduiding uitgesloten kiesrecht ingevuld zijn.</t>
  </si>
  <si>
    <t>38.10 niet gevuld</t>
  </si>
  <si>
    <t>IST02C30T10</t>
  </si>
  <si>
    <t>PRE089</t>
  </si>
  <si>
    <t>PRE090 Als in categorie 13 groep 31 voorkomt, dan moet 31.10 Aanduiding Europees kiesrecht ingevuld zijn.</t>
  </si>
  <si>
    <t>31.10 niet gevuld</t>
  </si>
  <si>
    <t>PRE090</t>
  </si>
  <si>
    <t>PRE101 Als 67.20 Omschrijving reden opschorting bijhouding is gevuld, dan mag deze niet gevuld zijn met de standaardwaarde ‘.’</t>
  </si>
  <si>
    <t>67.20 heeft standaardwaarde</t>
  </si>
  <si>
    <t>Test_oranje_138.xls </t>
  </si>
  <si>
    <t>PRE101</t>
  </si>
  <si>
    <t>Dit testgeval is niet meer van toepassing en ook niet meer in de regressietest.</t>
  </si>
  <si>
    <t>CAT53 aanwezig met Groep 84 ingevuld</t>
  </si>
  <si>
    <t>CONTR104 PRE055 Actuele CAT mag niet onjuist zijn</t>
  </si>
  <si>
    <t>PRE077 PK-gegevens volledig geconverteerd moet P zijn</t>
  </si>
  <si>
    <t>CONTR460 PRE077 PK-gegevens volledig geconverteerd moet P zijn</t>
  </si>
  <si>
    <t>CONTR307 PRE074 en PRE088 Element 06.10: Datum sluiting komt verplicht voor in groep 06: Sluiting</t>
  </si>
  <si>
    <t>PRE110 1x SUPPRESSED</t>
  </si>
  <si>
    <t>Verkrijging Nederlanderschap komt voor in CAT04 bij Verlies Nederlandschap met een extra CAT04 rij in de stapel</t>
  </si>
  <si>
    <t>PRE023</t>
  </si>
  <si>
    <t>CONTR402.1 PRE025 ERROR Geboorteplaats bevat geen geldige plaats</t>
  </si>
  <si>
    <t>oBRP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</si>
</sst>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dd\ mmm\ yyyy"/>
  </numFmts>
  <fonts count="31" x14ac:knownFonts="1">
    <font>
      <sz val="10"/>
      <name val="Arial"/>
      <family val="2"/>
    </font>
    <font>
      <sz val="8"/>
      <name val="Arial"/>
      <family val="2"/>
    </font>
    <font>
      <sz val="10"/>
      <name val="Arial"/>
      <family val="2"/>
    </font>
    <font>
      <sz val="10"/>
      <name val="Arial"/>
      <family val="2"/>
    </font>
    <font>
      <b/>
      <sz val="10"/>
      <name val="Arial"/>
      <family val="2"/>
    </font>
    <font>
      <b/>
      <sz val="8"/>
      <name val="Arial"/>
      <family val="2"/>
    </font>
    <font>
      <sz val="8"/>
      <name val="Arial"/>
      <family val="2"/>
    </font>
    <font>
      <b/>
      <sz val="12"/>
      <name val="Arial Black"/>
      <family val="2"/>
    </font>
    <font>
      <i/>
      <sz val="10"/>
      <name val="Arial"/>
      <family val="2"/>
    </font>
    <font>
      <b/>
      <sz val="10"/>
      <name val="Arial"/>
      <family val="2"/>
    </font>
    <font>
      <sz val="10"/>
      <color indexed="8"/>
      <name val="Arial"/>
      <family val="2"/>
    </font>
    <font>
      <b/>
      <sz val="10"/>
      <color indexed="8"/>
      <name val="Arial"/>
      <family val="2"/>
    </font>
    <font>
      <b/>
      <i/>
      <sz val="10"/>
      <color indexed="57"/>
      <name val="Arial"/>
      <family val="2"/>
    </font>
    <font>
      <sz val="10"/>
      <color indexed="22"/>
      <name val="Arial"/>
      <family val="2"/>
    </font>
    <font>
      <b/>
      <sz val="10"/>
      <color indexed="8"/>
      <name val="Arial"/>
      <family val="2"/>
    </font>
    <font>
      <b/>
      <sz val="10"/>
      <color indexed="22"/>
      <name val="Arial"/>
      <family val="2"/>
    </font>
    <font>
      <b/>
      <sz val="10"/>
      <color indexed="57"/>
      <name val="Arial"/>
      <family val="2"/>
    </font>
    <font>
      <b/>
      <sz val="10"/>
      <color indexed="10"/>
      <name val="Arial"/>
      <family val="2"/>
    </font>
    <font>
      <sz val="8"/>
      <name val="Verdana"/>
      <family val="2"/>
    </font>
    <font>
      <b/>
      <strike/>
      <sz val="10"/>
      <name val="Arial"/>
      <family val="2"/>
    </font>
    <font>
      <sz val="10"/>
      <color rgb="FFFF0000"/>
      <name val="Arial"/>
      <family val="2"/>
    </font>
    <font>
      <sz val="10"/>
      <color rgb="FF000000"/>
      <name val="Arial"/>
      <family val="2"/>
    </font>
    <font>
      <b/>
      <sz val="10"/>
      <color rgb="FFFF0000"/>
      <name val="Arial"/>
      <family val="2"/>
    </font>
    <font>
      <b/>
      <sz val="11"/>
      <color rgb="FF333333"/>
      <name val="Arial"/>
      <family val="2"/>
    </font>
    <font>
      <b/>
      <strike/>
      <sz val="10"/>
      <color indexed="8"/>
      <name val="Arial"/>
      <family val="2"/>
    </font>
    <font>
      <sz val="10"/>
      <name val="Trebuchet MS"/>
      <family val="2"/>
    </font>
    <font>
      <sz val="10"/>
      <color indexed="8"/>
      <name val="Arial Unicode MS"/>
      <family val="2"/>
    </font>
    <font>
      <sz val="11"/>
      <name val="Calibri"/>
      <family val="2"/>
    </font>
    <font>
      <strike/>
      <sz val="10"/>
      <name val="Arial"/>
      <family val="2"/>
    </font>
    <font>
      <u/>
      <sz val="10"/>
      <color theme="10"/>
      <name val="Arial"/>
      <family val="2"/>
    </font>
    <font>
      <u/>
      <sz val="10"/>
      <color theme="11"/>
      <name val="Arial"/>
      <family val="2"/>
    </font>
  </fonts>
  <fills count="7">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55"/>
        <bgColor indexed="64"/>
      </patternFill>
    </fill>
    <fill>
      <patternFill patternType="solid">
        <fgColor rgb="FFFCF305"/>
        <bgColor rgb="FF000000"/>
      </patternFill>
    </fill>
  </fills>
  <borders count="18">
    <border>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top style="hair">
        <color auto="1"/>
      </top>
      <bottom/>
      <diagonal/>
    </border>
    <border>
      <left style="thin">
        <color auto="1"/>
      </left>
      <right/>
      <top style="thin">
        <color auto="1"/>
      </top>
      <bottom style="thin">
        <color auto="1"/>
      </bottom>
      <diagonal/>
    </border>
    <border>
      <left style="medium">
        <color indexed="63"/>
      </left>
      <right style="medium">
        <color indexed="63"/>
      </right>
      <top style="medium">
        <color indexed="63"/>
      </top>
      <bottom style="medium">
        <color indexed="63"/>
      </bottom>
      <diagonal/>
    </border>
  </borders>
  <cellStyleXfs count="36">
    <xf numFmtId="0" fontId="0" fillId="0" borderId="0" applyNumberFormat="0">
      <alignment horizontal="left" vertical="top"/>
    </xf>
    <xf numFmtId="0" fontId="9" fillId="2" borderId="1" applyNumberFormat="0">
      <alignment horizontal="left" vertical="top"/>
    </xf>
    <xf numFmtId="0" fontId="3" fillId="0" borderId="0" applyNumberFormat="0">
      <alignment horizontal="left" vertical="top"/>
      <protection locked="0"/>
    </xf>
    <xf numFmtId="0" fontId="12" fillId="0" borderId="0" applyNumberFormat="0">
      <alignment horizontal="left" vertical="top"/>
    </xf>
    <xf numFmtId="0" fontId="11" fillId="3" borderId="0" applyNumberFormat="0">
      <alignment horizontal="left" vertical="top"/>
    </xf>
    <xf numFmtId="0" fontId="4" fillId="4" borderId="2" applyNumberFormat="0">
      <alignment horizontal="left" vertical="top"/>
    </xf>
    <xf numFmtId="0" fontId="11" fillId="3" borderId="2" applyNumberFormat="0">
      <alignment horizontal="left" vertical="top"/>
    </xf>
    <xf numFmtId="0" fontId="14" fillId="0" borderId="0" applyNumberFormat="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xf numFmtId="0" fontId="29" fillId="0" borderId="0" applyNumberFormat="0" applyFill="0" applyBorder="0" applyAlignment="0" applyProtection="0">
      <alignment horizontal="left" vertical="top"/>
    </xf>
    <xf numFmtId="0" fontId="30" fillId="0" borderId="0" applyNumberFormat="0" applyFill="0" applyBorder="0" applyAlignment="0" applyProtection="0">
      <alignment horizontal="left" vertical="top"/>
    </xf>
  </cellStyleXfs>
  <cellXfs count="302">
    <xf numFmtId="0" fontId="0" fillId="0" borderId="0" xfId="0">
      <alignment horizontal="left" vertical="top"/>
    </xf>
    <xf numFmtId="0" fontId="10" fillId="3" borderId="3" xfId="4" applyFont="1" applyBorder="1">
      <alignment horizontal="left" vertical="top"/>
    </xf>
    <xf numFmtId="0" fontId="10" fillId="3" borderId="4" xfId="4" applyFont="1" applyBorder="1">
      <alignment horizontal="left" vertical="top"/>
    </xf>
    <xf numFmtId="0" fontId="11" fillId="3" borderId="0" xfId="4">
      <alignment horizontal="left" vertical="top"/>
    </xf>
    <xf numFmtId="0" fontId="11" fillId="3" borderId="0" xfId="4" applyBorder="1">
      <alignment horizontal="left" vertical="top"/>
    </xf>
    <xf numFmtId="0" fontId="4" fillId="0" borderId="0" xfId="0" applyFont="1" applyBorder="1" applyAlignment="1" applyProtection="1">
      <alignment vertical="top"/>
      <protection locked="0"/>
    </xf>
    <xf numFmtId="0" fontId="0" fillId="2" borderId="0" xfId="0" applyFill="1" applyBorder="1">
      <alignment horizontal="left" vertical="top"/>
    </xf>
    <xf numFmtId="0" fontId="0" fillId="0" borderId="0" xfId="0" applyFill="1" applyBorder="1">
      <alignment horizontal="left" vertical="top"/>
    </xf>
    <xf numFmtId="0" fontId="0" fillId="0" borderId="0" xfId="0" applyFill="1">
      <alignment horizontal="left" vertical="top"/>
    </xf>
    <xf numFmtId="0" fontId="5" fillId="5" borderId="0" xfId="0" applyFont="1" applyFill="1" applyBorder="1" applyProtection="1">
      <alignment horizontal="left" vertical="top"/>
    </xf>
    <xf numFmtId="0" fontId="5" fillId="2" borderId="0" xfId="0" applyFont="1" applyFill="1" applyBorder="1" applyProtection="1">
      <alignment horizontal="left" vertical="top"/>
    </xf>
    <xf numFmtId="0" fontId="4" fillId="2" borderId="0" xfId="0" applyFont="1" applyFill="1" applyBorder="1" applyProtection="1">
      <alignment horizontal="left" vertical="top"/>
    </xf>
    <xf numFmtId="0" fontId="2" fillId="0" borderId="0" xfId="0" applyFont="1" applyFill="1" applyBorder="1" applyAlignment="1" applyProtection="1">
      <alignment horizontal="left" vertical="top" wrapText="1"/>
    </xf>
    <xf numFmtId="0" fontId="8" fillId="0" borderId="0" xfId="0" applyFont="1" applyFill="1" applyBorder="1" applyAlignment="1" applyProtection="1">
      <alignment horizontal="left" vertical="top" wrapText="1"/>
      <protection locked="0"/>
    </xf>
    <xf numFmtId="0" fontId="2" fillId="0" borderId="0" xfId="0" applyFont="1" applyFill="1" applyBorder="1" applyProtection="1">
      <alignment horizontal="left" vertical="top"/>
      <protection locked="0"/>
    </xf>
    <xf numFmtId="0" fontId="0" fillId="0" borderId="0" xfId="0" applyFill="1" applyBorder="1" applyProtection="1">
      <alignment horizontal="left" vertical="top"/>
    </xf>
    <xf numFmtId="0" fontId="0" fillId="2" borderId="0" xfId="0" applyFill="1" applyBorder="1" applyAlignment="1" applyProtection="1">
      <alignment horizontal="center"/>
    </xf>
    <xf numFmtId="0" fontId="0" fillId="2" borderId="0" xfId="0" applyFill="1" applyBorder="1" applyProtection="1">
      <alignment horizontal="left" vertical="top"/>
    </xf>
    <xf numFmtId="0" fontId="5" fillId="5" borderId="0" xfId="0" applyFont="1" applyFill="1" applyBorder="1" applyAlignment="1" applyProtection="1">
      <alignment horizontal="center" textRotation="90"/>
    </xf>
    <xf numFmtId="0" fontId="5" fillId="5" borderId="0" xfId="0" applyFont="1" applyFill="1" applyBorder="1" applyAlignment="1" applyProtection="1">
      <alignment textRotation="90"/>
    </xf>
    <xf numFmtId="0" fontId="4" fillId="5" borderId="0" xfId="0" applyFont="1" applyFill="1" applyBorder="1" applyAlignment="1" applyProtection="1">
      <alignment horizontal="center" textRotation="90" wrapText="1"/>
    </xf>
    <xf numFmtId="0" fontId="0" fillId="5" borderId="0" xfId="0" applyFill="1" applyBorder="1" applyProtection="1">
      <alignment horizontal="left" vertical="top"/>
    </xf>
    <xf numFmtId="0" fontId="4" fillId="5" borderId="0" xfId="0" applyFont="1" applyFill="1" applyBorder="1" applyProtection="1">
      <alignment horizontal="left" vertical="top"/>
    </xf>
    <xf numFmtId="0" fontId="0" fillId="5" borderId="0" xfId="0" applyFill="1" applyBorder="1" applyAlignment="1" applyProtection="1">
      <alignment horizontal="center"/>
    </xf>
    <xf numFmtId="0" fontId="5" fillId="5" borderId="0" xfId="0" applyFont="1" applyFill="1" applyBorder="1" applyAlignment="1" applyProtection="1">
      <alignment horizontal="center"/>
    </xf>
    <xf numFmtId="0" fontId="4" fillId="5" borderId="0" xfId="0" applyFont="1" applyFill="1" applyBorder="1" applyAlignment="1" applyProtection="1">
      <alignment horizontal="center" textRotation="90"/>
    </xf>
    <xf numFmtId="0" fontId="0" fillId="2" borderId="0" xfId="0" applyNumberFormat="1" applyFill="1" applyBorder="1" applyAlignment="1" applyProtection="1">
      <alignment horizontal="center"/>
    </xf>
    <xf numFmtId="10" fontId="0" fillId="2" borderId="0" xfId="0" applyNumberFormat="1" applyFill="1" applyBorder="1" applyAlignment="1" applyProtection="1">
      <alignment horizontal="center"/>
    </xf>
    <xf numFmtId="0" fontId="5" fillId="0" borderId="0" xfId="0" applyFont="1" applyFill="1" applyBorder="1" applyProtection="1">
      <alignment horizontal="left" vertical="top"/>
    </xf>
    <xf numFmtId="0" fontId="0" fillId="0" borderId="0" xfId="0" applyFill="1" applyBorder="1" applyAlignment="1" applyProtection="1">
      <alignment horizontal="center"/>
    </xf>
    <xf numFmtId="0" fontId="0" fillId="2" borderId="0" xfId="0" applyFill="1" applyBorder="1" applyProtection="1">
      <alignment horizontal="left" vertical="top"/>
      <protection locked="0"/>
    </xf>
    <xf numFmtId="164" fontId="4"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left" vertical="top" wrapText="1"/>
      <protection locked="0"/>
    </xf>
    <xf numFmtId="164" fontId="2" fillId="0" borderId="0" xfId="0" applyNumberFormat="1" applyFont="1" applyFill="1" applyBorder="1" applyAlignment="1" applyProtection="1">
      <alignment horizontal="left" vertical="top" wrapText="1"/>
      <protection locked="0"/>
    </xf>
    <xf numFmtId="164" fontId="4" fillId="0" borderId="0" xfId="0" applyNumberFormat="1" applyFont="1" applyFill="1" applyBorder="1" applyAlignment="1" applyProtection="1">
      <alignment horizontal="left" vertical="top" wrapText="1"/>
      <protection locked="0"/>
    </xf>
    <xf numFmtId="0" fontId="4" fillId="0" borderId="5"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xf>
    <xf numFmtId="0" fontId="2" fillId="0" borderId="0" xfId="0" applyFont="1" applyBorder="1" applyAlignment="1" applyProtection="1">
      <alignment wrapText="1"/>
      <protection locked="0"/>
    </xf>
    <xf numFmtId="0" fontId="2" fillId="0" borderId="0" xfId="0" applyFont="1" applyBorder="1" applyAlignment="1" applyProtection="1">
      <alignment vertical="top" wrapText="1"/>
      <protection locked="0"/>
    </xf>
    <xf numFmtId="0" fontId="2" fillId="0" borderId="0" xfId="0" applyFont="1" applyProtection="1">
      <alignment horizontal="left" vertical="top"/>
    </xf>
    <xf numFmtId="0" fontId="2" fillId="0" borderId="0" xfId="0" applyFont="1" applyBorder="1" applyProtection="1">
      <alignment horizontal="left" vertical="top"/>
      <protection locked="0"/>
    </xf>
    <xf numFmtId="0" fontId="2" fillId="0" borderId="0" xfId="0" applyFont="1" applyBorder="1" applyAlignment="1" applyProtection="1">
      <alignment horizontal="left" vertical="top"/>
      <protection locked="0"/>
    </xf>
    <xf numFmtId="0" fontId="4" fillId="2" borderId="0" xfId="0" applyFont="1" applyFill="1" applyBorder="1" applyProtection="1">
      <alignment horizontal="left" vertical="top"/>
      <protection locked="0"/>
    </xf>
    <xf numFmtId="0" fontId="4" fillId="5" borderId="0" xfId="0" applyFont="1" applyFill="1" applyBorder="1">
      <alignment horizontal="left" vertical="top"/>
    </xf>
    <xf numFmtId="0" fontId="2" fillId="5" borderId="0" xfId="0" applyFont="1" applyFill="1" applyBorder="1">
      <alignment horizontal="left" vertical="top"/>
    </xf>
    <xf numFmtId="0" fontId="2" fillId="2" borderId="0" xfId="0" applyFont="1" applyFill="1" applyBorder="1">
      <alignment horizontal="left" vertical="top"/>
    </xf>
    <xf numFmtId="0" fontId="4" fillId="2" borderId="0" xfId="0" applyNumberFormat="1" applyFont="1" applyFill="1" applyBorder="1" applyAlignment="1">
      <alignment vertical="top"/>
    </xf>
    <xf numFmtId="0" fontId="0" fillId="2" borderId="0" xfId="0" applyFill="1">
      <alignment horizontal="left" vertical="top"/>
    </xf>
    <xf numFmtId="0" fontId="7" fillId="2" borderId="0" xfId="0" applyFont="1" applyFill="1" applyBorder="1" applyProtection="1">
      <alignment horizontal="left" vertical="top"/>
    </xf>
    <xf numFmtId="0" fontId="1" fillId="2" borderId="0" xfId="0" applyFont="1" applyFill="1">
      <alignment horizontal="left" vertical="top"/>
    </xf>
    <xf numFmtId="0" fontId="5" fillId="2" borderId="0" xfId="0" applyFont="1" applyFill="1">
      <alignment horizontal="left" vertical="top"/>
    </xf>
    <xf numFmtId="0" fontId="4" fillId="2" borderId="6"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13" fillId="2" borderId="7" xfId="0" applyNumberFormat="1" applyFont="1" applyFill="1" applyBorder="1" applyAlignment="1" applyProtection="1">
      <alignment horizontal="center" vertical="center"/>
      <protection locked="0"/>
    </xf>
    <xf numFmtId="0" fontId="13" fillId="2" borderId="7" xfId="0" applyFont="1" applyFill="1" applyBorder="1" applyAlignment="1" applyProtection="1">
      <alignment horizontal="center" vertical="center"/>
      <protection locked="0"/>
    </xf>
    <xf numFmtId="0" fontId="4" fillId="2" borderId="7" xfId="0" applyFont="1" applyFill="1" applyBorder="1" applyAlignment="1" applyProtection="1">
      <alignment horizontal="center" vertical="top"/>
      <protection locked="0"/>
    </xf>
    <xf numFmtId="0" fontId="4" fillId="2" borderId="8" xfId="0" applyFont="1" applyFill="1" applyBorder="1" applyAlignment="1" applyProtection="1">
      <alignment horizontal="center" vertical="top"/>
      <protection locked="0"/>
    </xf>
    <xf numFmtId="0" fontId="4" fillId="2" borderId="9" xfId="0" applyFont="1" applyFill="1" applyBorder="1" applyAlignment="1" applyProtection="1">
      <alignment horizontal="center" vertical="top"/>
      <protection locked="0"/>
    </xf>
    <xf numFmtId="0" fontId="10" fillId="3" borderId="8" xfId="4" applyFont="1" applyBorder="1">
      <alignment horizontal="left" vertical="top"/>
    </xf>
    <xf numFmtId="0" fontId="11" fillId="3" borderId="10" xfId="4" applyBorder="1">
      <alignment horizontal="left" vertical="top"/>
    </xf>
    <xf numFmtId="0" fontId="11" fillId="3" borderId="8" xfId="4" applyBorder="1">
      <alignment horizontal="left" vertical="top"/>
    </xf>
    <xf numFmtId="0" fontId="11" fillId="3" borderId="1" xfId="4" applyBorder="1">
      <alignment horizontal="left" vertical="top"/>
    </xf>
    <xf numFmtId="0" fontId="11" fillId="3" borderId="2" xfId="4" applyBorder="1">
      <alignment horizontal="left" vertical="top"/>
    </xf>
    <xf numFmtId="0" fontId="11" fillId="3" borderId="3" xfId="4" applyBorder="1">
      <alignment horizontal="left" vertical="top"/>
    </xf>
    <xf numFmtId="0" fontId="10" fillId="3" borderId="10" xfId="4" applyFont="1" applyBorder="1">
      <alignment horizontal="left" vertical="top"/>
    </xf>
    <xf numFmtId="0" fontId="10" fillId="3" borderId="2" xfId="4" applyFont="1" applyBorder="1">
      <alignment horizontal="left" vertical="top"/>
    </xf>
    <xf numFmtId="0" fontId="10" fillId="3" borderId="0" xfId="4" applyFont="1" applyBorder="1">
      <alignment horizontal="left" vertical="top"/>
    </xf>
    <xf numFmtId="0" fontId="10" fillId="3" borderId="1" xfId="4" applyFont="1" applyBorder="1">
      <alignment horizontal="left" vertical="top"/>
    </xf>
    <xf numFmtId="0" fontId="10" fillId="3" borderId="11" xfId="4" applyFont="1" applyBorder="1">
      <alignment horizontal="left" vertical="top"/>
    </xf>
    <xf numFmtId="0" fontId="10" fillId="3" borderId="12" xfId="4" applyFont="1" applyBorder="1">
      <alignment horizontal="left" vertical="top"/>
    </xf>
    <xf numFmtId="0" fontId="13" fillId="2" borderId="8" xfId="0" applyNumberFormat="1" applyFont="1" applyFill="1" applyBorder="1" applyAlignment="1" applyProtection="1">
      <alignment horizontal="center" vertical="center"/>
      <protection locked="0"/>
    </xf>
    <xf numFmtId="0" fontId="4" fillId="2" borderId="12"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0" borderId="0" xfId="0" applyFont="1" applyBorder="1" applyAlignment="1" applyProtection="1">
      <alignment horizontal="center" vertical="center"/>
      <protection locked="0"/>
    </xf>
    <xf numFmtId="0" fontId="11" fillId="3" borderId="12" xfId="4" applyBorder="1">
      <alignment horizontal="left" vertical="top"/>
    </xf>
    <xf numFmtId="0" fontId="4" fillId="2" borderId="13" xfId="0" applyFont="1" applyFill="1" applyBorder="1" applyAlignment="1" applyProtection="1">
      <alignment horizontal="center" vertical="top"/>
      <protection locked="0"/>
    </xf>
    <xf numFmtId="0" fontId="4" fillId="2" borderId="1" xfId="0" applyFont="1" applyFill="1" applyBorder="1" applyAlignment="1" applyProtection="1">
      <alignment horizontal="center" vertical="top"/>
      <protection locked="0"/>
    </xf>
    <xf numFmtId="0" fontId="4" fillId="2" borderId="14" xfId="0" applyFont="1" applyFill="1" applyBorder="1" applyAlignment="1" applyProtection="1">
      <alignment horizontal="center" vertical="top"/>
      <protection locked="0"/>
    </xf>
    <xf numFmtId="0" fontId="2" fillId="2" borderId="15" xfId="0" applyFont="1" applyFill="1" applyBorder="1" applyAlignment="1" applyProtection="1">
      <alignment horizontal="center"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top"/>
      <protection locked="0"/>
    </xf>
    <xf numFmtId="0" fontId="10" fillId="0" borderId="0" xfId="0" applyFont="1" applyFill="1" applyBorder="1" applyAlignment="1" applyProtection="1">
      <alignment horizontal="left" vertical="top" wrapText="1"/>
      <protection locked="0"/>
    </xf>
    <xf numFmtId="0" fontId="11" fillId="3" borderId="0" xfId="4" applyFont="1" applyAlignment="1">
      <alignment horizontal="left" vertical="top"/>
    </xf>
    <xf numFmtId="0" fontId="11" fillId="3" borderId="0" xfId="4" applyAlignment="1">
      <alignment horizontal="left" vertical="top"/>
    </xf>
    <xf numFmtId="0" fontId="2" fillId="0" borderId="0" xfId="0" applyFont="1" applyFill="1" applyBorder="1" applyAlignment="1">
      <alignment horizontal="left" vertical="top"/>
    </xf>
    <xf numFmtId="0" fontId="2" fillId="0" borderId="0" xfId="0" applyFont="1" applyFill="1" applyAlignment="1">
      <alignment horizontal="left" vertical="top"/>
    </xf>
    <xf numFmtId="0" fontId="2" fillId="0" borderId="11"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2" fillId="0" borderId="0" xfId="0" applyFont="1" applyFill="1" applyAlignment="1" applyProtection="1">
      <alignment horizontal="left" vertical="top"/>
      <protection locked="0"/>
    </xf>
    <xf numFmtId="0" fontId="0" fillId="0" borderId="0" xfId="0" applyFill="1" applyAlignment="1" applyProtection="1">
      <alignment horizontal="left" vertical="top"/>
      <protection locked="0"/>
    </xf>
    <xf numFmtId="0" fontId="11" fillId="3" borderId="0" xfId="4" applyBorder="1" applyAlignment="1">
      <alignment horizontal="left" vertical="top"/>
    </xf>
    <xf numFmtId="0" fontId="11" fillId="3" borderId="11" xfId="4" applyFont="1" applyBorder="1" applyAlignment="1">
      <alignment horizontal="left" vertical="top"/>
    </xf>
    <xf numFmtId="0" fontId="11" fillId="3" borderId="11" xfId="4" applyBorder="1" applyAlignment="1">
      <alignment horizontal="left" vertical="top"/>
    </xf>
    <xf numFmtId="0" fontId="0" fillId="0" borderId="0" xfId="0" applyAlignment="1">
      <alignment horizontal="left" vertical="top"/>
    </xf>
    <xf numFmtId="164" fontId="6" fillId="0" borderId="0" xfId="0" applyNumberFormat="1" applyFont="1" applyFill="1" applyBorder="1" applyAlignment="1" applyProtection="1">
      <alignment horizontal="left" vertical="top"/>
      <protection locked="0"/>
    </xf>
    <xf numFmtId="0" fontId="0" fillId="0" borderId="4" xfId="0" applyFill="1" applyBorder="1" applyAlignment="1" applyProtection="1">
      <alignment horizontal="left" vertical="top"/>
      <protection locked="0"/>
    </xf>
    <xf numFmtId="0" fontId="11" fillId="0" borderId="0" xfId="0" applyFont="1" applyFill="1" applyBorder="1" applyAlignment="1" applyProtection="1">
      <alignment horizontal="left" vertical="top"/>
      <protection locked="0"/>
    </xf>
    <xf numFmtId="0" fontId="10" fillId="3" borderId="4" xfId="4" applyFont="1" applyBorder="1" applyAlignment="1">
      <alignment horizontal="left" vertical="top"/>
    </xf>
    <xf numFmtId="0" fontId="10" fillId="3" borderId="3" xfId="4" applyFont="1" applyBorder="1" applyAlignment="1">
      <alignment horizontal="left" vertical="top"/>
    </xf>
    <xf numFmtId="14" fontId="11" fillId="0" borderId="0" xfId="0" applyNumberFormat="1" applyFont="1" applyFill="1" applyBorder="1" applyAlignment="1" applyProtection="1">
      <alignment horizontal="left" vertical="top"/>
      <protection locked="0"/>
    </xf>
    <xf numFmtId="165" fontId="11" fillId="3" borderId="0" xfId="4" applyNumberFormat="1" applyFont="1" applyAlignment="1">
      <alignment horizontal="left" vertical="top"/>
    </xf>
    <xf numFmtId="165" fontId="11" fillId="3" borderId="0" xfId="4" applyNumberFormat="1" applyAlignment="1">
      <alignment horizontal="left" vertical="top"/>
    </xf>
    <xf numFmtId="165" fontId="0" fillId="0" borderId="4" xfId="0" applyNumberFormat="1" applyFill="1" applyBorder="1" applyAlignment="1" applyProtection="1">
      <alignment horizontal="left" vertical="top"/>
      <protection locked="0"/>
    </xf>
    <xf numFmtId="0" fontId="4" fillId="2" borderId="13" xfId="0" applyFont="1" applyFill="1" applyBorder="1" applyAlignment="1" applyProtection="1">
      <alignment horizontal="center" vertical="top" wrapText="1"/>
      <protection locked="0"/>
    </xf>
    <xf numFmtId="0" fontId="13" fillId="2" borderId="0" xfId="0" applyFont="1" applyFill="1" applyBorder="1" applyAlignment="1" applyProtection="1">
      <alignment vertical="top"/>
      <protection locked="0"/>
    </xf>
    <xf numFmtId="0" fontId="15" fillId="2" borderId="0" xfId="0" applyFont="1" applyFill="1" applyBorder="1" applyAlignment="1" applyProtection="1">
      <alignment vertical="top"/>
      <protection locked="0"/>
    </xf>
    <xf numFmtId="165" fontId="11" fillId="3" borderId="0" xfId="4" applyNumberFormat="1">
      <alignment horizontal="left" vertical="top"/>
    </xf>
    <xf numFmtId="0" fontId="4" fillId="2" borderId="1" xfId="1" applyFont="1" applyAlignment="1">
      <alignment horizontal="left" vertical="top"/>
    </xf>
    <xf numFmtId="0" fontId="4" fillId="2" borderId="1" xfId="1" applyFont="1" applyBorder="1" applyAlignment="1">
      <alignment horizontal="left" vertical="top"/>
    </xf>
    <xf numFmtId="0" fontId="11" fillId="3" borderId="0" xfId="4" applyFont="1">
      <alignment horizontal="left" vertical="top"/>
    </xf>
    <xf numFmtId="14" fontId="11" fillId="3" borderId="2" xfId="6" applyNumberFormat="1" applyFont="1" applyAlignment="1">
      <alignment horizontal="left" vertical="top"/>
    </xf>
    <xf numFmtId="0" fontId="4" fillId="4" borderId="2" xfId="5" applyFont="1" applyAlignment="1">
      <alignment horizontal="left" vertical="top"/>
    </xf>
    <xf numFmtId="0" fontId="11" fillId="3" borderId="0" xfId="4" applyFont="1" applyBorder="1" applyAlignment="1">
      <alignment horizontal="left" vertical="top"/>
    </xf>
    <xf numFmtId="0" fontId="16" fillId="3" borderId="0" xfId="4" applyFont="1" applyBorder="1" applyAlignment="1">
      <alignment horizontal="left" vertical="top"/>
    </xf>
    <xf numFmtId="0" fontId="4" fillId="2" borderId="1" xfId="1" applyNumberFormat="1" applyFont="1" applyAlignment="1">
      <alignment horizontal="left" vertical="top"/>
    </xf>
    <xf numFmtId="14" fontId="16" fillId="0" borderId="0" xfId="3" applyNumberFormat="1" applyFont="1" applyAlignment="1">
      <alignment horizontal="left" vertical="top"/>
    </xf>
    <xf numFmtId="0" fontId="6" fillId="0" borderId="0" xfId="0" applyFont="1" applyFill="1" applyBorder="1" applyAlignment="1" applyProtection="1">
      <alignment horizontal="left" vertical="top" wrapText="1"/>
      <protection locked="0"/>
    </xf>
    <xf numFmtId="14" fontId="2" fillId="0" borderId="0" xfId="0" applyNumberFormat="1" applyFont="1" applyFill="1" applyBorder="1" applyAlignment="1" applyProtection="1">
      <alignment horizontal="left" vertical="top"/>
      <protection locked="0"/>
    </xf>
    <xf numFmtId="0" fontId="11" fillId="3" borderId="2" xfId="6" applyFont="1" applyAlignment="1">
      <alignment horizontal="left" vertical="top"/>
    </xf>
    <xf numFmtId="0" fontId="16" fillId="0" borderId="0" xfId="3" applyFont="1" applyAlignment="1">
      <alignment horizontal="left" vertical="top"/>
    </xf>
    <xf numFmtId="0" fontId="2" fillId="0" borderId="0" xfId="2" applyFont="1">
      <alignment horizontal="left" vertical="top"/>
      <protection locked="0"/>
    </xf>
    <xf numFmtId="1" fontId="2" fillId="0" borderId="0" xfId="2" applyNumberFormat="1" applyFont="1">
      <alignment horizontal="left" vertical="top"/>
      <protection locked="0"/>
    </xf>
    <xf numFmtId="0" fontId="11" fillId="0" borderId="0" xfId="7" applyFont="1">
      <alignment horizontal="left" vertical="top"/>
    </xf>
    <xf numFmtId="0" fontId="4" fillId="2" borderId="1" xfId="1" applyNumberFormat="1" applyFont="1">
      <alignment horizontal="left" vertical="top"/>
    </xf>
    <xf numFmtId="0" fontId="2" fillId="0" borderId="0" xfId="3" applyFont="1" applyAlignment="1">
      <alignment horizontal="left" vertical="top"/>
    </xf>
    <xf numFmtId="0" fontId="17" fillId="0" borderId="0" xfId="3" applyFont="1" applyAlignment="1">
      <alignment horizontal="left" vertical="top"/>
    </xf>
    <xf numFmtId="0" fontId="0" fillId="0" borderId="0" xfId="3" applyFont="1" applyAlignment="1">
      <alignment horizontal="left" vertical="top"/>
    </xf>
    <xf numFmtId="0" fontId="10" fillId="0" borderId="0" xfId="0" applyFont="1" applyFill="1" applyAlignment="1" applyProtection="1">
      <alignment horizontal="left" vertical="top" wrapText="1"/>
      <protection locked="0"/>
    </xf>
    <xf numFmtId="0" fontId="4" fillId="0" borderId="0" xfId="3" applyFont="1" applyAlignment="1">
      <alignment horizontal="left" vertical="top"/>
    </xf>
    <xf numFmtId="0" fontId="0" fillId="0" borderId="0" xfId="0" applyFont="1" applyFill="1" applyBorder="1" applyAlignment="1" applyProtection="1">
      <alignment horizontal="left" vertical="top"/>
      <protection locked="0"/>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2"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2" fillId="0" borderId="0"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protection locked="0"/>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2"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0" fontId="4" fillId="4" borderId="2" xfId="5" applyFont="1" applyAlignment="1">
      <alignment horizontal="left" vertical="top"/>
    </xf>
    <xf numFmtId="0" fontId="2"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0" borderId="0" xfId="2" applyFont="1">
      <alignment horizontal="left" vertical="top"/>
      <protection locked="0"/>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19" fillId="0" borderId="0" xfId="3" applyFont="1" applyAlignment="1">
      <alignment horizontal="left" vertical="top"/>
    </xf>
    <xf numFmtId="0" fontId="20" fillId="0" borderId="0" xfId="2" applyFont="1">
      <alignment horizontal="left" vertical="top"/>
      <protection locked="0"/>
    </xf>
    <xf numFmtId="0" fontId="21" fillId="0" borderId="0" xfId="0" applyFont="1">
      <alignment horizontal="left" vertical="top"/>
    </xf>
    <xf numFmtId="0" fontId="22" fillId="0" borderId="0" xfId="3"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0" fillId="0" borderId="0" xfId="2" applyFont="1">
      <alignment horizontal="left" vertical="top"/>
      <protection locked="0"/>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23" fillId="0" borderId="0" xfId="0" applyFo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20" fillId="0" borderId="0" xfId="0" applyFont="1" applyFill="1" applyBorder="1" applyAlignment="1" applyProtection="1">
      <alignment horizontal="left" vertical="top" wrapText="1"/>
      <protection locked="0"/>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0" fillId="0" borderId="0" xfId="2" quotePrefix="1" applyFont="1">
      <alignment horizontal="left" vertical="top"/>
      <protection locked="0"/>
    </xf>
    <xf numFmtId="0" fontId="22" fillId="0" borderId="0" xfId="7" applyFont="1">
      <alignment horizontal="left" vertical="top"/>
    </xf>
    <xf numFmtId="0" fontId="25" fillId="0" borderId="17" xfId="0" applyFont="1" applyBorder="1" applyAlignment="1">
      <alignment horizontal="left"/>
    </xf>
    <xf numFmtId="0" fontId="26" fillId="0" borderId="0" xfId="0" applyFont="1" applyAlignment="1">
      <alignment horizontal="left"/>
    </xf>
    <xf numFmtId="0" fontId="27" fillId="0" borderId="0" xfId="0" applyFont="1" applyAlignment="1"/>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0" fillId="0" borderId="0" xfId="0" applyFont="1" applyFill="1" applyBorder="1" applyAlignment="1" applyProtection="1">
      <alignment horizontal="left" vertical="top" wrapText="1"/>
      <protection locked="0"/>
    </xf>
    <xf numFmtId="0" fontId="4" fillId="0" borderId="0" xfId="0" applyFo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22" fillId="2" borderId="1" xfId="1"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28" fillId="0" borderId="0" xfId="2" applyFont="1">
      <alignment horizontal="left" vertical="top"/>
      <protection locked="0"/>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19" fillId="0" borderId="0" xfId="0" applyFo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6" borderId="2" xfId="0" applyFont="1" applyFill="1" applyBorder="1">
      <alignment horizontal="left" vertical="top"/>
    </xf>
    <xf numFmtId="0" fontId="4" fillId="2" borderId="16"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cellXfs>
  <cellStyles count="36">
    <cellStyle name="actionword" xfId="1" xr:uid="{00000000-0005-0000-0000-000000000000}"/>
    <cellStyle name="argument" xfId="2" xr:uid="{00000000-0005-0000-0000-000001000000}"/>
    <cellStyle name="comment" xfId="3" xr:uid="{00000000-0005-0000-0000-000002000000}"/>
    <cellStyle name="Gevolgde hyperlink" xfId="9" builtinId="9" hidden="1"/>
    <cellStyle name="Gevolgde hyperlink" xfId="11" builtinId="9" hidden="1"/>
    <cellStyle name="Gevolgde hyperlink" xfId="13" builtinId="9" hidden="1"/>
    <cellStyle name="Gevolgde hyperlink" xfId="15" builtinId="9" hidden="1"/>
    <cellStyle name="Gevolgde hyperlink" xfId="17" builtinId="9" hidden="1"/>
    <cellStyle name="Gevolgde hyperlink" xfId="19" builtinId="9" hidden="1"/>
    <cellStyle name="Gevolgde hyperlink" xfId="21" builtinId="9" hidden="1"/>
    <cellStyle name="Gevolgde hyperlink" xfId="23" builtinId="9" hidden="1"/>
    <cellStyle name="Gevolgde hyperlink" xfId="25" builtinId="9" hidden="1"/>
    <cellStyle name="Gevolgde hyperlink" xfId="27" builtinId="9" hidden="1"/>
    <cellStyle name="Gevolgde hyperlink" xfId="29" builtinId="9" hidden="1"/>
    <cellStyle name="Gevolgde hyperlink" xfId="31" builtinId="9" hidden="1"/>
    <cellStyle name="Gevolgde hyperlink" xfId="33" builtinId="9" hidden="1"/>
    <cellStyle name="Gevolgde hyperlink" xfId="35" builtinId="9"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information" xfId="4" xr:uid="{00000000-0005-0000-0000-00001F000000}"/>
    <cellStyle name="Standaard" xfId="0" builtinId="0"/>
    <cellStyle name="testcase" xfId="5" xr:uid="{00000000-0005-0000-0000-000021000000}"/>
    <cellStyle name="testcondition" xfId="6" xr:uid="{00000000-0005-0000-0000-000022000000}"/>
    <cellStyle name="testdata" xfId="7" xr:uid="{00000000-0005-0000-0000-000023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system per run</a:t>
            </a:r>
          </a:p>
        </c:rich>
      </c:tx>
      <c:layout>
        <c:manualLayout>
          <c:xMode val="edge"/>
          <c:yMode val="edge"/>
          <c:x val="0.33180821736905702"/>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5400478951792299"/>
          <c:y val="0.19354867290177799"/>
          <c:w val="0.37757468712123698"/>
          <c:h val="0.67338809113743603"/>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F237-40D1-A773-0A4FBE312C9A}"/>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F237-40D1-A773-0A4FBE312C9A}"/>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F237-40D1-A773-0A4FBE312C9A}"/>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F237-40D1-A773-0A4FBE312C9A}"/>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F237-40D1-A773-0A4FBE312C9A}"/>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F237-40D1-A773-0A4FBE312C9A}"/>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F237-40D1-A773-0A4FBE312C9A}"/>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F237-40D1-A773-0A4FBE312C9A}"/>
              </c:ext>
            </c:extLst>
          </c:dPt>
          <c:dPt>
            <c:idx val="8"/>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11-F237-40D1-A773-0A4FBE312C9A}"/>
              </c:ext>
            </c:extLst>
          </c:dPt>
          <c:dPt>
            <c:idx val="9"/>
            <c:bubble3D val="0"/>
            <c:spPr>
              <a:pattFill prst="pct60">
                <a:fgClr>
                  <a:srgbClr val="FFFFFF"/>
                </a:fgClr>
                <a:bgClr>
                  <a:srgbClr val="CCFFCC"/>
                </a:bgClr>
              </a:pattFill>
              <a:ln w="12700">
                <a:solidFill>
                  <a:srgbClr val="000000"/>
                </a:solidFill>
                <a:prstDash val="solid"/>
              </a:ln>
            </c:spPr>
            <c:extLst>
              <c:ext xmlns:c16="http://schemas.microsoft.com/office/drawing/2014/chart" uri="{C3380CC4-5D6E-409C-BE32-E72D297353CC}">
                <c16:uniqueId val="{00000013-F237-40D1-A773-0A4FBE312C9A}"/>
              </c:ext>
            </c:extLst>
          </c:dPt>
          <c:dPt>
            <c:idx val="10"/>
            <c:bubble3D val="0"/>
            <c:spPr>
              <a:pattFill prst="dashDnDiag">
                <a:fgClr>
                  <a:srgbClr val="FFFFFF"/>
                </a:fgClr>
                <a:bgClr>
                  <a:srgbClr val="FFCC99"/>
                </a:bgClr>
              </a:pattFill>
              <a:ln w="12700">
                <a:solidFill>
                  <a:srgbClr val="000000"/>
                </a:solidFill>
                <a:prstDash val="solid"/>
              </a:ln>
            </c:spPr>
            <c:extLst>
              <c:ext xmlns:c16="http://schemas.microsoft.com/office/drawing/2014/chart" uri="{C3380CC4-5D6E-409C-BE32-E72D297353CC}">
                <c16:uniqueId val="{00000015-F237-40D1-A773-0A4FBE312C9A}"/>
              </c:ext>
            </c:extLst>
          </c:dPt>
          <c:dPt>
            <c:idx val="11"/>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17-F237-40D1-A773-0A4FBE312C9A}"/>
              </c:ext>
            </c:extLst>
          </c:dPt>
          <c:dLbls>
            <c:dLbl>
              <c:idx val="4"/>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237-40D1-A773-0A4FBE312C9A}"/>
                </c:ext>
              </c:extLst>
            </c:dLbl>
            <c:dLbl>
              <c:idx val="5"/>
              <c:layout>
                <c:manualLayout>
                  <c:x val="1.0799464427051099E-2"/>
                  <c:y val="-1.40479544681388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237-40D1-A773-0A4FBE312C9A}"/>
                </c:ext>
              </c:extLst>
            </c:dLbl>
            <c:numFmt formatCode="0%" sourceLinked="0"/>
            <c:spPr>
              <a:noFill/>
              <a:ln w="25400">
                <a:noFill/>
              </a:ln>
            </c:spPr>
            <c:txPr>
              <a:bodyPr/>
              <a:lstStyle/>
              <a:p>
                <a:pPr>
                  <a:defRPr sz="875" b="0" i="0" u="none" strike="noStrike" baseline="0">
                    <a:solidFill>
                      <a:srgbClr val="000000"/>
                    </a:solidFill>
                    <a:latin typeface="Arial"/>
                    <a:ea typeface="Arial"/>
                    <a:cs typeface="Arial"/>
                  </a:defRPr>
                </a:pPr>
                <a:endParaRPr lang="nl-NL"/>
              </a:p>
            </c:txPr>
            <c:showLegendKey val="1"/>
            <c:showVal val="0"/>
            <c:showCatName val="0"/>
            <c:showSerName val="0"/>
            <c:showPercent val="1"/>
            <c:showBubbleSize val="0"/>
            <c:showLeaderLines val="0"/>
            <c:extLst>
              <c:ext xmlns:c15="http://schemas.microsoft.com/office/drawing/2012/chart" uri="{CE6537A1-D6FC-4f65-9D91-7224C49458BB}"/>
            </c:extLst>
          </c:dLbls>
          <c:cat>
            <c:strRef>
              <c:f>'Samenvatting testresultaat'!$B$8:$B$19</c:f>
              <c:strCache>
                <c:ptCount val="12"/>
                <c:pt idx="0">
                  <c:v>GNF</c:v>
                </c:pt>
                <c:pt idx="1">
                  <c:v>GWF</c:v>
                </c:pt>
                <c:pt idx="2">
                  <c:v>FWG</c:v>
                </c:pt>
                <c:pt idx="3">
                  <c:v>FNG</c:v>
                </c:pt>
                <c:pt idx="4">
                  <c:v>T</c:v>
                </c:pt>
                <c:pt idx="5">
                  <c:v>S</c:v>
                </c:pt>
                <c:pt idx="6">
                  <c:v>SPG</c:v>
                </c:pt>
                <c:pt idx="7">
                  <c:v>SPF</c:v>
                </c:pt>
                <c:pt idx="8">
                  <c:v>N</c:v>
                </c:pt>
                <c:pt idx="9">
                  <c:v>NPG</c:v>
                </c:pt>
                <c:pt idx="10">
                  <c:v>NPF</c:v>
                </c:pt>
                <c:pt idx="11">
                  <c:v>Not Ready</c:v>
                </c:pt>
              </c:strCache>
            </c:strRef>
          </c:cat>
          <c:val>
            <c:numRef>
              <c:f>'Samenvatting testresultaat'!$C$8:$C$19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F237-40D1-A773-0A4FBE312C9A}"/>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5849188662738096"/>
          <c:y val="0.13390343301104499"/>
          <c:w val="0.98270588817907301"/>
          <c:h val="0.9800596720281790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75" b="0" i="0" u="none" strike="noStrike" baseline="0">
          <a:solidFill>
            <a:srgbClr val="000000"/>
          </a:solidFill>
          <a:latin typeface="Arial"/>
          <a:ea typeface="Arial"/>
          <a:cs typeface="Arial"/>
        </a:defRPr>
      </a:pPr>
      <a:endParaRPr lang="nl-NL"/>
    </a:p>
  </c:txPr>
  <c:printSettings>
    <c:headerFooter alignWithMargins="0"/>
    <c:pageMargins b="1" l="0.750000000000001" r="0.750000000000001"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selection per run</a:t>
            </a:r>
          </a:p>
        </c:rich>
      </c:tx>
      <c:layout>
        <c:manualLayout>
          <c:xMode val="edge"/>
          <c:yMode val="edge"/>
          <c:x val="0.31890642777634098"/>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4601353061071299"/>
          <c:y val="0.20161320093935201"/>
          <c:w val="0.39407722958938302"/>
          <c:h val="0.70564620328773298"/>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C0D0-459D-B572-0A21A3C3CFB6}"/>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C0D0-459D-B572-0A21A3C3CFB6}"/>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C0D0-459D-B572-0A21A3C3CFB6}"/>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C0D0-459D-B572-0A21A3C3CFB6}"/>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C0D0-459D-B572-0A21A3C3CFB6}"/>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C0D0-459D-B572-0A21A3C3CFB6}"/>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C0D0-459D-B572-0A21A3C3CFB6}"/>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C0D0-459D-B572-0A21A3C3CFB6}"/>
              </c:ext>
            </c:extLst>
          </c:dPt>
          <c:dLbls>
            <c:spPr>
              <a:noFill/>
              <a:ln w="25400">
                <a:noFill/>
              </a:ln>
            </c:spPr>
            <c:txPr>
              <a:bodyPr/>
              <a:lstStyle/>
              <a:p>
                <a:pPr>
                  <a:defRPr sz="1200"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testresultaat'!$B$22:$B$29</c:f>
              <c:strCache>
                <c:ptCount val="8"/>
                <c:pt idx="0">
                  <c:v>GNF</c:v>
                </c:pt>
                <c:pt idx="1">
                  <c:v>GWF</c:v>
                </c:pt>
                <c:pt idx="2">
                  <c:v>FWG</c:v>
                </c:pt>
                <c:pt idx="3">
                  <c:v>FNG</c:v>
                </c:pt>
                <c:pt idx="4">
                  <c:v>T</c:v>
                </c:pt>
                <c:pt idx="5">
                  <c:v>S</c:v>
                </c:pt>
                <c:pt idx="6">
                  <c:v>SPG</c:v>
                </c:pt>
                <c:pt idx="7">
                  <c:v>SPF</c:v>
                </c:pt>
              </c:strCache>
            </c:strRef>
          </c:cat>
          <c:val>
            <c:numRef>
              <c:f>'Samenvatting testresultaat'!$C$22:$C$29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C0D0-459D-B572-0A21A3C3CFB6}"/>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8263042237091305"/>
          <c:y val="0.32478722211005701"/>
          <c:w val="0.97809224551156404"/>
          <c:h val="0.87464626750716101"/>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0000000000001" r="0.75000000000000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t>Quality of system per run (simplified)</a:t>
            </a:r>
          </a:p>
        </c:rich>
      </c:tx>
      <c:layout>
        <c:manualLayout>
          <c:xMode val="edge"/>
          <c:yMode val="edge"/>
          <c:x val="0.259090879265092"/>
          <c:y val="1.7391430365682799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6590909090909098"/>
          <c:y val="0.195652485435131"/>
          <c:w val="0.37045454545454598"/>
          <c:h val="0.71739244659548196"/>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FE8B-4035-8160-853DE451B385}"/>
              </c:ext>
            </c:extLst>
          </c:dPt>
          <c:dPt>
            <c:idx val="1"/>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3-FE8B-4035-8160-853DE451B385}"/>
              </c:ext>
            </c:extLst>
          </c:dPt>
          <c:dPt>
            <c:idx val="2"/>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5-FE8B-4035-8160-853DE451B385}"/>
              </c:ext>
            </c:extLst>
          </c:dPt>
          <c:dPt>
            <c:idx val="3"/>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7-FE8B-4035-8160-853DE451B385}"/>
              </c:ext>
            </c:extLst>
          </c:dPt>
          <c:dPt>
            <c:idx val="4"/>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09-FE8B-4035-8160-853DE451B385}"/>
              </c:ext>
            </c:extLst>
          </c:dPt>
          <c:dPt>
            <c:idx val="5"/>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0B-FE8B-4035-8160-853DE451B385}"/>
              </c:ext>
            </c:extLst>
          </c:dPt>
          <c:dLbls>
            <c:spPr>
              <a:noFill/>
              <a:ln w="25400">
                <a:noFill/>
              </a:ln>
            </c:spPr>
            <c:txPr>
              <a:bodyPr/>
              <a:lstStyle/>
              <a:p>
                <a:pPr>
                  <a:defRPr sz="1125"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testresultaat'!$T$22:$T$27</c:f>
              <c:strCache>
                <c:ptCount val="6"/>
                <c:pt idx="0">
                  <c:v>G (GNF+GWF)</c:v>
                </c:pt>
                <c:pt idx="1">
                  <c:v>F (FWG+FNG)</c:v>
                </c:pt>
                <c:pt idx="2">
                  <c:v>T</c:v>
                </c:pt>
                <c:pt idx="3">
                  <c:v>S (S+SPG+SPF)</c:v>
                </c:pt>
                <c:pt idx="4">
                  <c:v>N (N+NPG+NPF)</c:v>
                </c:pt>
                <c:pt idx="5">
                  <c:v>Not Ready</c:v>
                </c:pt>
              </c:strCache>
            </c:strRef>
          </c:cat>
          <c:val>
            <c:numRef>
              <c:f>'Samenvatting testresultaat'!$U$22:$U$27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FE8B-4035-8160-853DE451B385}"/>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76093815616798"/>
          <c:y val="0.40797546012269997"/>
          <c:w val="0.97968832020997498"/>
          <c:h val="0.75460122699386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nl-NL"/>
    </a:p>
  </c:txPr>
  <c:printSettings>
    <c:headerFooter alignWithMargins="0"/>
    <c:pageMargins b="1" l="0.750000000000001" r="0.750000000000001"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t>Quality development of the system</a:t>
            </a:r>
          </a:p>
        </c:rich>
      </c:tx>
      <c:layout>
        <c:manualLayout>
          <c:xMode val="edge"/>
          <c:yMode val="edge"/>
          <c:x val="0.37512940155984897"/>
          <c:y val="3.2608762779332903E-2"/>
        </c:manualLayout>
      </c:layout>
      <c:overlay val="0"/>
      <c:spPr>
        <a:noFill/>
        <a:ln w="25400">
          <a:noFill/>
        </a:ln>
      </c:spPr>
    </c:title>
    <c:autoTitleDeleted val="0"/>
    <c:plotArea>
      <c:layout>
        <c:manualLayout>
          <c:layoutTarget val="inner"/>
          <c:xMode val="edge"/>
          <c:yMode val="edge"/>
          <c:x val="7.0466294502044002E-2"/>
          <c:y val="0.16666637181136101"/>
          <c:w val="0.919170635636953"/>
          <c:h val="0.62681048529055405"/>
        </c:manualLayout>
      </c:layout>
      <c:barChart>
        <c:barDir val="col"/>
        <c:grouping val="percentStacked"/>
        <c:varyColors val="0"/>
        <c:ser>
          <c:idx val="0"/>
          <c:order val="0"/>
          <c:tx>
            <c:strRef>
              <c:f>'Samenvatting testresultaat'!$B$8</c:f>
              <c:strCache>
                <c:ptCount val="1"/>
                <c:pt idx="0">
                  <c:v>GNF</c:v>
                </c:pt>
              </c:strCache>
            </c:strRef>
          </c:tx>
          <c:spPr>
            <a:pattFill prst="wdDnDiag">
              <a:fgClr>
                <a:srgbClr val="FFFFFF"/>
              </a:fgClr>
              <a:bgClr>
                <a:srgbClr val="006411"/>
              </a:bgClr>
            </a:pattFill>
            <a:ln w="12700">
              <a:solidFill>
                <a:srgbClr val="000000"/>
              </a:solidFill>
              <a:prstDash val="solid"/>
            </a:ln>
          </c:spPr>
          <c:invertIfNegative val="0"/>
          <c:cat>
            <c:strRef>
              <c:f>'Samenvatting testresultaat'!$C$5</c:f>
              <c:strCache>
                <c:ptCount val="1"/>
                <c:pt idx="0">
                  <c:v>R1</c:v>
                </c:pt>
              </c:strCache>
            </c:strRef>
          </c:cat>
          <c:val>
            <c:numRef>
              <c:f>'Samenvatting testresultaat'!$C$8</c:f>
              <c:numCache>
                <c:formatCode>General</c:formatCode>
                <c:ptCount val="1"/>
                <c:pt idx="0">
                  <c:v>0</c:v>
                </c:pt>
              </c:numCache>
            </c:numRef>
          </c:val>
          <c:extLst>
            <c:ext xmlns:c16="http://schemas.microsoft.com/office/drawing/2014/chart" uri="{C3380CC4-5D6E-409C-BE32-E72D297353CC}">
              <c16:uniqueId val="{00000000-4AD8-42D6-B9D8-00054D00E01E}"/>
            </c:ext>
          </c:extLst>
        </c:ser>
        <c:ser>
          <c:idx val="1"/>
          <c:order val="1"/>
          <c:tx>
            <c:strRef>
              <c:f>'Samenvatting testresultaat'!$B$9</c:f>
              <c:strCache>
                <c:ptCount val="1"/>
                <c:pt idx="0">
                  <c:v>GWF</c:v>
                </c:pt>
              </c:strCache>
            </c:strRef>
          </c:tx>
          <c:spPr>
            <a:pattFill prst="dkVert">
              <a:fgClr>
                <a:srgbClr val="FFFFFF"/>
              </a:fgClr>
              <a:bgClr>
                <a:srgbClr val="339966"/>
              </a:bgClr>
            </a:pattFill>
            <a:ln w="12700">
              <a:solidFill>
                <a:srgbClr val="000000"/>
              </a:solidFill>
              <a:prstDash val="solid"/>
            </a:ln>
          </c:spPr>
          <c:invertIfNegative val="0"/>
          <c:val>
            <c:numRef>
              <c:f>'Samenvatting testresultaat'!$C$9</c:f>
              <c:numCache>
                <c:formatCode>General</c:formatCode>
                <c:ptCount val="1"/>
                <c:pt idx="0">
                  <c:v>0</c:v>
                </c:pt>
              </c:numCache>
            </c:numRef>
          </c:val>
          <c:extLst>
            <c:ext xmlns:c16="http://schemas.microsoft.com/office/drawing/2014/chart" uri="{C3380CC4-5D6E-409C-BE32-E72D297353CC}">
              <c16:uniqueId val="{00000001-4AD8-42D6-B9D8-00054D00E01E}"/>
            </c:ext>
          </c:extLst>
        </c:ser>
        <c:ser>
          <c:idx val="2"/>
          <c:order val="2"/>
          <c:tx>
            <c:strRef>
              <c:f>'Samenvatting testresultaat'!$B$10</c:f>
              <c:strCache>
                <c:ptCount val="1"/>
                <c:pt idx="0">
                  <c:v>FWG</c:v>
                </c:pt>
              </c:strCache>
            </c:strRef>
          </c:tx>
          <c:spPr>
            <a:pattFill prst="wdUpDiag">
              <a:fgClr>
                <a:srgbClr val="FFFFFF"/>
              </a:fgClr>
              <a:bgClr>
                <a:srgbClr val="FF6600"/>
              </a:bgClr>
            </a:pattFill>
            <a:ln w="12700">
              <a:solidFill>
                <a:srgbClr val="000000"/>
              </a:solidFill>
              <a:prstDash val="solid"/>
            </a:ln>
          </c:spPr>
          <c:invertIfNegative val="0"/>
          <c:val>
            <c:numRef>
              <c:f>'Samenvatting testresultaat'!$C$10</c:f>
              <c:numCache>
                <c:formatCode>General</c:formatCode>
                <c:ptCount val="1"/>
                <c:pt idx="0">
                  <c:v>0</c:v>
                </c:pt>
              </c:numCache>
            </c:numRef>
          </c:val>
          <c:extLst>
            <c:ext xmlns:c16="http://schemas.microsoft.com/office/drawing/2014/chart" uri="{C3380CC4-5D6E-409C-BE32-E72D297353CC}">
              <c16:uniqueId val="{00000002-4AD8-42D6-B9D8-00054D00E01E}"/>
            </c:ext>
          </c:extLst>
        </c:ser>
        <c:ser>
          <c:idx val="3"/>
          <c:order val="3"/>
          <c:tx>
            <c:strRef>
              <c:f>'Samenvatting testresultaat'!$B$11</c:f>
              <c:strCache>
                <c:ptCount val="1"/>
                <c:pt idx="0">
                  <c:v>FNG</c:v>
                </c:pt>
              </c:strCache>
            </c:strRef>
          </c:tx>
          <c:spPr>
            <a:pattFill prst="dkHorz">
              <a:fgClr>
                <a:srgbClr val="FFFFFF"/>
              </a:fgClr>
              <a:bgClr>
                <a:srgbClr val="FF9900"/>
              </a:bgClr>
            </a:pattFill>
            <a:ln w="12700">
              <a:solidFill>
                <a:srgbClr val="000000"/>
              </a:solidFill>
              <a:prstDash val="solid"/>
            </a:ln>
          </c:spPr>
          <c:invertIfNegative val="0"/>
          <c:val>
            <c:numRef>
              <c:f>'Samenvatting testresultaat'!$C$11</c:f>
              <c:numCache>
                <c:formatCode>General</c:formatCode>
                <c:ptCount val="1"/>
                <c:pt idx="0">
                  <c:v>0</c:v>
                </c:pt>
              </c:numCache>
            </c:numRef>
          </c:val>
          <c:extLst>
            <c:ext xmlns:c16="http://schemas.microsoft.com/office/drawing/2014/chart" uri="{C3380CC4-5D6E-409C-BE32-E72D297353CC}">
              <c16:uniqueId val="{00000003-4AD8-42D6-B9D8-00054D00E01E}"/>
            </c:ext>
          </c:extLst>
        </c:ser>
        <c:ser>
          <c:idx val="4"/>
          <c:order val="4"/>
          <c:tx>
            <c:strRef>
              <c:f>'Samenvatting testresultaat'!$B$12</c:f>
              <c:strCache>
                <c:ptCount val="1"/>
                <c:pt idx="0">
                  <c:v>T</c:v>
                </c:pt>
              </c:strCache>
            </c:strRef>
          </c:tx>
          <c:spPr>
            <a:pattFill prst="openDmnd">
              <a:fgClr>
                <a:srgbClr val="FFFFFF"/>
              </a:fgClr>
              <a:bgClr>
                <a:srgbClr val="993300"/>
              </a:bgClr>
            </a:pattFill>
            <a:ln w="12700">
              <a:solidFill>
                <a:srgbClr val="000000"/>
              </a:solidFill>
              <a:prstDash val="solid"/>
            </a:ln>
          </c:spPr>
          <c:invertIfNegative val="0"/>
          <c:val>
            <c:numRef>
              <c:f>'Samenvatting testresultaat'!$C$12</c:f>
              <c:numCache>
                <c:formatCode>General</c:formatCode>
                <c:ptCount val="1"/>
                <c:pt idx="0">
                  <c:v>0</c:v>
                </c:pt>
              </c:numCache>
            </c:numRef>
          </c:val>
          <c:extLst>
            <c:ext xmlns:c16="http://schemas.microsoft.com/office/drawing/2014/chart" uri="{C3380CC4-5D6E-409C-BE32-E72D297353CC}">
              <c16:uniqueId val="{00000004-4AD8-42D6-B9D8-00054D00E01E}"/>
            </c:ext>
          </c:extLst>
        </c:ser>
        <c:ser>
          <c:idx val="5"/>
          <c:order val="5"/>
          <c:tx>
            <c:strRef>
              <c:f>'Samenvatting testresultaat'!$B$13</c:f>
              <c:strCache>
                <c:ptCount val="1"/>
                <c:pt idx="0">
                  <c:v>S</c:v>
                </c:pt>
              </c:strCache>
            </c:strRef>
          </c:tx>
          <c:spPr>
            <a:pattFill prst="smGrid">
              <a:fgClr>
                <a:srgbClr val="FFFFFF"/>
              </a:fgClr>
              <a:bgClr>
                <a:srgbClr val="FFFF99"/>
              </a:bgClr>
            </a:pattFill>
            <a:ln w="12700">
              <a:solidFill>
                <a:srgbClr val="000000"/>
              </a:solidFill>
              <a:prstDash val="solid"/>
            </a:ln>
          </c:spPr>
          <c:invertIfNegative val="0"/>
          <c:val>
            <c:numRef>
              <c:f>'Samenvatting testresultaat'!$C$13</c:f>
              <c:numCache>
                <c:formatCode>General</c:formatCode>
                <c:ptCount val="1"/>
                <c:pt idx="0">
                  <c:v>0</c:v>
                </c:pt>
              </c:numCache>
            </c:numRef>
          </c:val>
          <c:extLst>
            <c:ext xmlns:c16="http://schemas.microsoft.com/office/drawing/2014/chart" uri="{C3380CC4-5D6E-409C-BE32-E72D297353CC}">
              <c16:uniqueId val="{00000005-4AD8-42D6-B9D8-00054D00E01E}"/>
            </c:ext>
          </c:extLst>
        </c:ser>
        <c:ser>
          <c:idx val="6"/>
          <c:order val="6"/>
          <c:tx>
            <c:strRef>
              <c:f>'Samenvatting testresultaat'!$B$14</c:f>
              <c:strCache>
                <c:ptCount val="1"/>
                <c:pt idx="0">
                  <c:v>SPG</c:v>
                </c:pt>
              </c:strCache>
            </c:strRef>
          </c:tx>
          <c:spPr>
            <a:pattFill prst="horzBrick">
              <a:fgClr>
                <a:srgbClr val="FFFFFF"/>
              </a:fgClr>
              <a:bgClr>
                <a:srgbClr val="1FB714"/>
              </a:bgClr>
            </a:pattFill>
            <a:ln w="12700">
              <a:solidFill>
                <a:srgbClr val="000000"/>
              </a:solidFill>
              <a:prstDash val="solid"/>
            </a:ln>
          </c:spPr>
          <c:invertIfNegative val="0"/>
          <c:val>
            <c:numRef>
              <c:f>'Samenvatting testresultaat'!$C$14</c:f>
              <c:numCache>
                <c:formatCode>General</c:formatCode>
                <c:ptCount val="1"/>
                <c:pt idx="0">
                  <c:v>0</c:v>
                </c:pt>
              </c:numCache>
            </c:numRef>
          </c:val>
          <c:extLst>
            <c:ext xmlns:c16="http://schemas.microsoft.com/office/drawing/2014/chart" uri="{C3380CC4-5D6E-409C-BE32-E72D297353CC}">
              <c16:uniqueId val="{00000006-4AD8-42D6-B9D8-00054D00E01E}"/>
            </c:ext>
          </c:extLst>
        </c:ser>
        <c:ser>
          <c:idx val="7"/>
          <c:order val="7"/>
          <c:tx>
            <c:strRef>
              <c:f>'Samenvatting testresultaat'!$B$15</c:f>
              <c:strCache>
                <c:ptCount val="1"/>
                <c:pt idx="0">
                  <c:v>SPF</c:v>
                </c:pt>
              </c:strCache>
            </c:strRef>
          </c:tx>
          <c:spPr>
            <a:pattFill prst="diagBrick">
              <a:fgClr>
                <a:srgbClr val="FFFFFF"/>
              </a:fgClr>
              <a:bgClr>
                <a:srgbClr val="FFCC00"/>
              </a:bgClr>
            </a:pattFill>
            <a:ln w="12700">
              <a:solidFill>
                <a:srgbClr val="000000"/>
              </a:solidFill>
              <a:prstDash val="solid"/>
            </a:ln>
          </c:spPr>
          <c:invertIfNegative val="0"/>
          <c:val>
            <c:numRef>
              <c:f>'Samenvatting testresultaat'!$C$15</c:f>
              <c:numCache>
                <c:formatCode>General</c:formatCode>
                <c:ptCount val="1"/>
                <c:pt idx="0">
                  <c:v>0</c:v>
                </c:pt>
              </c:numCache>
            </c:numRef>
          </c:val>
          <c:extLst>
            <c:ext xmlns:c16="http://schemas.microsoft.com/office/drawing/2014/chart" uri="{C3380CC4-5D6E-409C-BE32-E72D297353CC}">
              <c16:uniqueId val="{00000007-4AD8-42D6-B9D8-00054D00E01E}"/>
            </c:ext>
          </c:extLst>
        </c:ser>
        <c:ser>
          <c:idx val="8"/>
          <c:order val="8"/>
          <c:tx>
            <c:strRef>
              <c:f>'Samenvatting testresultaat'!$B$16</c:f>
              <c:strCache>
                <c:ptCount val="1"/>
                <c:pt idx="0">
                  <c:v>N</c:v>
                </c:pt>
              </c:strCache>
            </c:strRef>
          </c:tx>
          <c:spPr>
            <a:pattFill prst="pct75">
              <a:fgClr>
                <a:srgbClr val="FFFFFF"/>
              </a:fgClr>
              <a:bgClr>
                <a:srgbClr val="000080"/>
              </a:bgClr>
            </a:pattFill>
            <a:ln w="12700">
              <a:solidFill>
                <a:srgbClr val="000000"/>
              </a:solidFill>
              <a:prstDash val="solid"/>
            </a:ln>
          </c:spPr>
          <c:invertIfNegative val="0"/>
          <c:val>
            <c:numRef>
              <c:f>'Samenvatting testresultaat'!$C$16</c:f>
              <c:numCache>
                <c:formatCode>General</c:formatCode>
                <c:ptCount val="1"/>
                <c:pt idx="0">
                  <c:v>0</c:v>
                </c:pt>
              </c:numCache>
            </c:numRef>
          </c:val>
          <c:extLst>
            <c:ext xmlns:c16="http://schemas.microsoft.com/office/drawing/2014/chart" uri="{C3380CC4-5D6E-409C-BE32-E72D297353CC}">
              <c16:uniqueId val="{00000008-4AD8-42D6-B9D8-00054D00E01E}"/>
            </c:ext>
          </c:extLst>
        </c:ser>
        <c:ser>
          <c:idx val="9"/>
          <c:order val="9"/>
          <c:tx>
            <c:strRef>
              <c:f>'Samenvatting testresultaat'!$B$17</c:f>
              <c:strCache>
                <c:ptCount val="1"/>
                <c:pt idx="0">
                  <c:v>NPG</c:v>
                </c:pt>
              </c:strCache>
            </c:strRef>
          </c:tx>
          <c:spPr>
            <a:pattFill prst="pct60">
              <a:fgClr>
                <a:srgbClr val="FFFFFF"/>
              </a:fgClr>
              <a:bgClr>
                <a:srgbClr val="CCFFCC"/>
              </a:bgClr>
            </a:pattFill>
            <a:ln w="12700">
              <a:solidFill>
                <a:srgbClr val="000000"/>
              </a:solidFill>
              <a:prstDash val="solid"/>
            </a:ln>
          </c:spPr>
          <c:invertIfNegative val="0"/>
          <c:val>
            <c:numRef>
              <c:f>'Samenvatting testresultaat'!$C$17</c:f>
              <c:numCache>
                <c:formatCode>General</c:formatCode>
                <c:ptCount val="1"/>
                <c:pt idx="0">
                  <c:v>0</c:v>
                </c:pt>
              </c:numCache>
            </c:numRef>
          </c:val>
          <c:extLst>
            <c:ext xmlns:c16="http://schemas.microsoft.com/office/drawing/2014/chart" uri="{C3380CC4-5D6E-409C-BE32-E72D297353CC}">
              <c16:uniqueId val="{00000009-4AD8-42D6-B9D8-00054D00E01E}"/>
            </c:ext>
          </c:extLst>
        </c:ser>
        <c:ser>
          <c:idx val="10"/>
          <c:order val="10"/>
          <c:tx>
            <c:strRef>
              <c:f>'Samenvatting testresultaat'!$B$18</c:f>
              <c:strCache>
                <c:ptCount val="1"/>
                <c:pt idx="0">
                  <c:v>NPF</c:v>
                </c:pt>
              </c:strCache>
            </c:strRef>
          </c:tx>
          <c:spPr>
            <a:pattFill prst="dashDnDiag">
              <a:fgClr>
                <a:srgbClr val="FFFFFF"/>
              </a:fgClr>
              <a:bgClr>
                <a:srgbClr val="FFCC99"/>
              </a:bgClr>
            </a:pattFill>
            <a:ln w="12700">
              <a:solidFill>
                <a:srgbClr val="000000"/>
              </a:solidFill>
              <a:prstDash val="solid"/>
            </a:ln>
          </c:spPr>
          <c:invertIfNegative val="0"/>
          <c:val>
            <c:numRef>
              <c:f>'Samenvatting testresultaat'!$C$18</c:f>
              <c:numCache>
                <c:formatCode>General</c:formatCode>
                <c:ptCount val="1"/>
                <c:pt idx="0">
                  <c:v>0</c:v>
                </c:pt>
              </c:numCache>
            </c:numRef>
          </c:val>
          <c:extLst>
            <c:ext xmlns:c16="http://schemas.microsoft.com/office/drawing/2014/chart" uri="{C3380CC4-5D6E-409C-BE32-E72D297353CC}">
              <c16:uniqueId val="{0000000A-4AD8-42D6-B9D8-00054D00E01E}"/>
            </c:ext>
          </c:extLst>
        </c:ser>
        <c:ser>
          <c:idx val="11"/>
          <c:order val="11"/>
          <c:tx>
            <c:strRef>
              <c:f>'Samenvatting testresultaat'!$B$19</c:f>
              <c:strCache>
                <c:ptCount val="1"/>
                <c:pt idx="0">
                  <c:v>Not Ready</c:v>
                </c:pt>
              </c:strCache>
            </c:strRef>
          </c:tx>
          <c:spPr>
            <a:pattFill prst="dashUpDiag">
              <a:fgClr>
                <a:srgbClr val="FFFFFF"/>
              </a:fgClr>
              <a:bgClr>
                <a:srgbClr val="00FFFF"/>
              </a:bgClr>
            </a:pattFill>
            <a:ln w="12700">
              <a:solidFill>
                <a:srgbClr val="000000"/>
              </a:solidFill>
              <a:prstDash val="solid"/>
            </a:ln>
          </c:spPr>
          <c:invertIfNegative val="0"/>
          <c:val>
            <c:numRef>
              <c:f>'Samenvatting testresultaat'!$C$19</c:f>
              <c:numCache>
                <c:formatCode>General</c:formatCode>
                <c:ptCount val="1"/>
                <c:pt idx="0">
                  <c:v>0</c:v>
                </c:pt>
              </c:numCache>
            </c:numRef>
          </c:val>
          <c:extLst>
            <c:ext xmlns:c16="http://schemas.microsoft.com/office/drawing/2014/chart" uri="{C3380CC4-5D6E-409C-BE32-E72D297353CC}">
              <c16:uniqueId val="{0000000B-4AD8-42D6-B9D8-00054D00E01E}"/>
            </c:ext>
          </c:extLst>
        </c:ser>
        <c:dLbls>
          <c:showLegendKey val="0"/>
          <c:showVal val="0"/>
          <c:showCatName val="0"/>
          <c:showSerName val="0"/>
          <c:showPercent val="0"/>
          <c:showBubbleSize val="0"/>
        </c:dLbls>
        <c:gapWidth val="150"/>
        <c:overlap val="100"/>
        <c:serLines>
          <c:spPr>
            <a:ln w="3175">
              <a:solidFill>
                <a:srgbClr val="000000"/>
              </a:solidFill>
              <a:prstDash val="solid"/>
            </a:ln>
          </c:spPr>
        </c:serLines>
        <c:axId val="1967616208"/>
        <c:axId val="1967617568"/>
      </c:barChart>
      <c:catAx>
        <c:axId val="196761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1" i="1" u="none" strike="noStrike" baseline="0">
                <a:solidFill>
                  <a:srgbClr val="000000"/>
                </a:solidFill>
                <a:latin typeface="Arial"/>
                <a:ea typeface="Arial"/>
                <a:cs typeface="Arial"/>
              </a:defRPr>
            </a:pPr>
            <a:endParaRPr lang="nl-NL"/>
          </a:p>
        </c:txPr>
        <c:crossAx val="1967617568"/>
        <c:crosses val="autoZero"/>
        <c:auto val="1"/>
        <c:lblAlgn val="ctr"/>
        <c:lblOffset val="100"/>
        <c:tickLblSkip val="1"/>
        <c:tickMarkSkip val="1"/>
        <c:noMultiLvlLbl val="0"/>
      </c:catAx>
      <c:valAx>
        <c:axId val="1967617568"/>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175" b="1" i="0" u="none" strike="noStrike" baseline="0">
                <a:solidFill>
                  <a:srgbClr val="000000"/>
                </a:solidFill>
                <a:latin typeface="Arial"/>
                <a:ea typeface="Arial"/>
                <a:cs typeface="Arial"/>
              </a:defRPr>
            </a:pPr>
            <a:endParaRPr lang="nl-NL"/>
          </a:p>
        </c:txPr>
        <c:crossAx val="1967616208"/>
        <c:crosses val="autoZero"/>
        <c:crossBetween val="between"/>
      </c:valAx>
      <c:spPr>
        <a:solidFill>
          <a:srgbClr val="FFFFFF"/>
        </a:solidFill>
        <a:ln w="12700">
          <a:solidFill>
            <a:srgbClr val="808080"/>
          </a:solidFill>
          <a:prstDash val="solid"/>
        </a:ln>
      </c:spPr>
    </c:plotArea>
    <c:legend>
      <c:legendPos val="b"/>
      <c:layout>
        <c:manualLayout>
          <c:xMode val="edge"/>
          <c:yMode val="edge"/>
          <c:wMode val="edge"/>
          <c:hMode val="edge"/>
          <c:x val="0.25997165952546503"/>
          <c:y val="0.92071718656651302"/>
          <c:w val="0.71082665948807899"/>
          <c:h val="0.9923284397634439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nl-NL"/>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0000000000001" r="0.750000000000001" t="1" header="0.5" footer="0.5"/>
    <c:pageSetup orientation="landscape" horizontalDpi="300" verticalDpi="300"/>
  </c:printSettings>
</c:chartSpace>
</file>

<file path=xl/ctrlProps/ctrlProp1.xml><?xml version="1.0" encoding="utf-8"?>
<formControlPr xmlns="http://schemas.microsoft.com/office/spreadsheetml/2009/9/main" objectType="CheckBox" fmlaLink="$K$10" lockText="1" noThreeD="1"/>
</file>

<file path=xl/ctrlProps/ctrlProp10.xml><?xml version="1.0" encoding="utf-8"?>
<formControlPr xmlns="http://schemas.microsoft.com/office/spreadsheetml/2009/9/main" objectType="CheckBox" fmlaLink="$T$10" lockText="1" noThreeD="1"/>
</file>

<file path=xl/ctrlProps/ctrlProp11.xml><?xml version="1.0" encoding="utf-8"?>
<formControlPr xmlns="http://schemas.microsoft.com/office/spreadsheetml/2009/9/main" objectType="CheckBox" fmlaLink="$U$10" lockText="1" noThreeD="1"/>
</file>

<file path=xl/ctrlProps/ctrlProp12.xml><?xml version="1.0" encoding="utf-8"?>
<formControlPr xmlns="http://schemas.microsoft.com/office/spreadsheetml/2009/9/main" objectType="CheckBox" fmlaLink="$V$10" lockText="1" noThreeD="1"/>
</file>

<file path=xl/ctrlProps/ctrlProp13.xml><?xml version="1.0" encoding="utf-8"?>
<formControlPr xmlns="http://schemas.microsoft.com/office/spreadsheetml/2009/9/main" objectType="CheckBox" fmlaLink="$W$10" lockText="1" noThreeD="1"/>
</file>

<file path=xl/ctrlProps/ctrlProp14.xml><?xml version="1.0" encoding="utf-8"?>
<formControlPr xmlns="http://schemas.microsoft.com/office/spreadsheetml/2009/9/main" objectType="CheckBox" fmlaLink="$J$10" lockText="1" noThreeD="1"/>
</file>

<file path=xl/ctrlProps/ctrlProp15.xml><?xml version="1.0" encoding="utf-8"?>
<formControlPr xmlns="http://schemas.microsoft.com/office/spreadsheetml/2009/9/main" objectType="CheckBox" checked="Checked" fmlaLink="$I$10" lockText="1" noThreeD="1"/>
</file>

<file path=xl/ctrlProps/ctrlProp2.xml><?xml version="1.0" encoding="utf-8"?>
<formControlPr xmlns="http://schemas.microsoft.com/office/spreadsheetml/2009/9/main" objectType="CheckBox" fmlaLink="$L$10" lockText="1" noThreeD="1"/>
</file>

<file path=xl/ctrlProps/ctrlProp3.xml><?xml version="1.0" encoding="utf-8"?>
<formControlPr xmlns="http://schemas.microsoft.com/office/spreadsheetml/2009/9/main" objectType="CheckBox" fmlaLink="$M$10" lockText="1" noThreeD="1"/>
</file>

<file path=xl/ctrlProps/ctrlProp4.xml><?xml version="1.0" encoding="utf-8"?>
<formControlPr xmlns="http://schemas.microsoft.com/office/spreadsheetml/2009/9/main" objectType="CheckBox" fmlaLink="$N$10" lockText="1" noThreeD="1"/>
</file>

<file path=xl/ctrlProps/ctrlProp5.xml><?xml version="1.0" encoding="utf-8"?>
<formControlPr xmlns="http://schemas.microsoft.com/office/spreadsheetml/2009/9/main" objectType="CheckBox" fmlaLink="$O$10" lockText="1" noThreeD="1"/>
</file>

<file path=xl/ctrlProps/ctrlProp6.xml><?xml version="1.0" encoding="utf-8"?>
<formControlPr xmlns="http://schemas.microsoft.com/office/spreadsheetml/2009/9/main" objectType="CheckBox" fmlaLink="$P$10" lockText="1" noThreeD="1"/>
</file>

<file path=xl/ctrlProps/ctrlProp7.xml><?xml version="1.0" encoding="utf-8"?>
<formControlPr xmlns="http://schemas.microsoft.com/office/spreadsheetml/2009/9/main" objectType="CheckBox" fmlaLink="$Q$10" lockText="1" noThreeD="1"/>
</file>

<file path=xl/ctrlProps/ctrlProp8.xml><?xml version="1.0" encoding="utf-8"?>
<formControlPr xmlns="http://schemas.microsoft.com/office/spreadsheetml/2009/9/main" objectType="CheckBox" fmlaLink="$R$10" lockText="1" noThreeD="1"/>
</file>

<file path=xl/ctrlProps/ctrlProp9.xml><?xml version="1.0" encoding="utf-8"?>
<formControlPr xmlns="http://schemas.microsoft.com/office/spreadsheetml/2009/9/main" objectType="CheckBox" fmlaLink="$S$10"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29.emf"/><Relationship Id="rId1" Type="http://schemas.openxmlformats.org/officeDocument/2006/relationships/image" Target="../media/image1.jpeg"/><Relationship Id="rId5" Type="http://schemas.openxmlformats.org/officeDocument/2006/relationships/image" Target="../media/image32.emf"/><Relationship Id="rId4" Type="http://schemas.openxmlformats.org/officeDocument/2006/relationships/image" Target="../media/image31.emf"/></Relationships>
</file>

<file path=xl/drawings/_rels/drawing11.x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image" Target="../media/image1.jpeg"/><Relationship Id="rId5" Type="http://schemas.openxmlformats.org/officeDocument/2006/relationships/image" Target="../media/image36.emf"/><Relationship Id="rId4" Type="http://schemas.openxmlformats.org/officeDocument/2006/relationships/image" Target="../media/image35.emf"/></Relationships>
</file>

<file path=xl/drawings/_rels/drawing12.xml.rels><?xml version="1.0" encoding="UTF-8" standalone="yes"?>
<Relationships xmlns="http://schemas.openxmlformats.org/package/2006/relationships"><Relationship Id="rId3" Type="http://schemas.openxmlformats.org/officeDocument/2006/relationships/image" Target="../media/image38.emf"/><Relationship Id="rId2" Type="http://schemas.openxmlformats.org/officeDocument/2006/relationships/image" Target="../media/image37.emf"/><Relationship Id="rId1" Type="http://schemas.openxmlformats.org/officeDocument/2006/relationships/image" Target="../media/image1.jpeg"/><Relationship Id="rId5" Type="http://schemas.openxmlformats.org/officeDocument/2006/relationships/image" Target="../media/image40.emf"/><Relationship Id="rId4" Type="http://schemas.openxmlformats.org/officeDocument/2006/relationships/image" Target="../media/image39.emf"/></Relationships>
</file>

<file path=xl/drawings/_rels/drawing13.xml.rels><?xml version="1.0" encoding="UTF-8" standalone="yes"?>
<Relationships xmlns="http://schemas.openxmlformats.org/package/2006/relationships"><Relationship Id="rId3" Type="http://schemas.openxmlformats.org/officeDocument/2006/relationships/image" Target="../media/image42.emf"/><Relationship Id="rId2" Type="http://schemas.openxmlformats.org/officeDocument/2006/relationships/image" Target="../media/image41.emf"/><Relationship Id="rId1" Type="http://schemas.openxmlformats.org/officeDocument/2006/relationships/image" Target="../media/image1.jpeg"/><Relationship Id="rId5" Type="http://schemas.openxmlformats.org/officeDocument/2006/relationships/image" Target="../media/image44.emf"/><Relationship Id="rId4" Type="http://schemas.openxmlformats.org/officeDocument/2006/relationships/image" Target="../media/image43.emf"/></Relationships>
</file>

<file path=xl/drawings/_rels/drawing14.xml.rels><?xml version="1.0" encoding="UTF-8" standalone="yes"?>
<Relationships xmlns="http://schemas.openxmlformats.org/package/2006/relationships"><Relationship Id="rId3" Type="http://schemas.openxmlformats.org/officeDocument/2006/relationships/image" Target="../media/image46.emf"/><Relationship Id="rId2" Type="http://schemas.openxmlformats.org/officeDocument/2006/relationships/image" Target="../media/image45.emf"/><Relationship Id="rId1" Type="http://schemas.openxmlformats.org/officeDocument/2006/relationships/image" Target="../media/image1.jpeg"/><Relationship Id="rId5" Type="http://schemas.openxmlformats.org/officeDocument/2006/relationships/image" Target="../media/image48.emf"/><Relationship Id="rId4" Type="http://schemas.openxmlformats.org/officeDocument/2006/relationships/image" Target="../media/image47.emf"/></Relationships>
</file>

<file path=xl/drawings/_rels/drawing15.xml.rels><?xml version="1.0" encoding="UTF-8" standalone="yes"?>
<Relationships xmlns="http://schemas.openxmlformats.org/package/2006/relationships"><Relationship Id="rId3" Type="http://schemas.openxmlformats.org/officeDocument/2006/relationships/image" Target="../media/image50.emf"/><Relationship Id="rId2" Type="http://schemas.openxmlformats.org/officeDocument/2006/relationships/image" Target="../media/image49.emf"/><Relationship Id="rId1" Type="http://schemas.openxmlformats.org/officeDocument/2006/relationships/image" Target="../media/image1.jpeg"/><Relationship Id="rId5" Type="http://schemas.openxmlformats.org/officeDocument/2006/relationships/image" Target="../media/image52.emf"/><Relationship Id="rId4" Type="http://schemas.openxmlformats.org/officeDocument/2006/relationships/image" Target="../media/image51.emf"/></Relationships>
</file>

<file path=xl/drawings/_rels/drawing16.xml.rels><?xml version="1.0" encoding="UTF-8" standalone="yes"?>
<Relationships xmlns="http://schemas.openxmlformats.org/package/2006/relationships"><Relationship Id="rId3" Type="http://schemas.openxmlformats.org/officeDocument/2006/relationships/image" Target="../media/image54.emf"/><Relationship Id="rId2" Type="http://schemas.openxmlformats.org/officeDocument/2006/relationships/image" Target="../media/image53.emf"/><Relationship Id="rId1" Type="http://schemas.openxmlformats.org/officeDocument/2006/relationships/image" Target="../media/image1.jpeg"/><Relationship Id="rId5" Type="http://schemas.openxmlformats.org/officeDocument/2006/relationships/image" Target="../media/image56.emf"/><Relationship Id="rId4" Type="http://schemas.openxmlformats.org/officeDocument/2006/relationships/image" Target="../media/image55.emf"/></Relationships>
</file>

<file path=xl/drawings/_rels/drawing17.xml.rels><?xml version="1.0" encoding="UTF-8" standalone="yes"?>
<Relationships xmlns="http://schemas.openxmlformats.org/package/2006/relationships"><Relationship Id="rId3" Type="http://schemas.openxmlformats.org/officeDocument/2006/relationships/image" Target="../media/image58.emf"/><Relationship Id="rId2" Type="http://schemas.openxmlformats.org/officeDocument/2006/relationships/image" Target="../media/image57.emf"/><Relationship Id="rId1" Type="http://schemas.openxmlformats.org/officeDocument/2006/relationships/image" Target="../media/image1.jpeg"/><Relationship Id="rId5" Type="http://schemas.openxmlformats.org/officeDocument/2006/relationships/image" Target="../media/image60.emf"/><Relationship Id="rId4" Type="http://schemas.openxmlformats.org/officeDocument/2006/relationships/image" Target="../media/image59.emf"/></Relationships>
</file>

<file path=xl/drawings/_rels/drawing18.xml.rels><?xml version="1.0" encoding="UTF-8" standalone="yes"?>
<Relationships xmlns="http://schemas.openxmlformats.org/package/2006/relationships"><Relationship Id="rId3" Type="http://schemas.openxmlformats.org/officeDocument/2006/relationships/image" Target="../media/image62.emf"/><Relationship Id="rId2" Type="http://schemas.openxmlformats.org/officeDocument/2006/relationships/image" Target="../media/image61.emf"/><Relationship Id="rId1" Type="http://schemas.openxmlformats.org/officeDocument/2006/relationships/image" Target="../media/image1.jpeg"/><Relationship Id="rId5" Type="http://schemas.openxmlformats.org/officeDocument/2006/relationships/image" Target="../media/image64.emf"/><Relationship Id="rId4" Type="http://schemas.openxmlformats.org/officeDocument/2006/relationships/image" Target="../media/image63.emf"/></Relationships>
</file>

<file path=xl/drawings/_rels/drawing19.xml.rels><?xml version="1.0" encoding="UTF-8" standalone="yes"?>
<Relationships xmlns="http://schemas.openxmlformats.org/package/2006/relationships"><Relationship Id="rId3" Type="http://schemas.openxmlformats.org/officeDocument/2006/relationships/image" Target="../media/image66.emf"/><Relationship Id="rId2" Type="http://schemas.openxmlformats.org/officeDocument/2006/relationships/image" Target="../media/image65.emf"/><Relationship Id="rId1" Type="http://schemas.openxmlformats.org/officeDocument/2006/relationships/image" Target="../media/image1.jpeg"/><Relationship Id="rId5" Type="http://schemas.openxmlformats.org/officeDocument/2006/relationships/image" Target="../media/image68.emf"/><Relationship Id="rId4" Type="http://schemas.openxmlformats.org/officeDocument/2006/relationships/image" Target="../media/image67.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70.emf"/><Relationship Id="rId2" Type="http://schemas.openxmlformats.org/officeDocument/2006/relationships/image" Target="../media/image69.emf"/><Relationship Id="rId1" Type="http://schemas.openxmlformats.org/officeDocument/2006/relationships/image" Target="../media/image1.jpeg"/><Relationship Id="rId5" Type="http://schemas.openxmlformats.org/officeDocument/2006/relationships/image" Target="../media/image72.emf"/><Relationship Id="rId4" Type="http://schemas.openxmlformats.org/officeDocument/2006/relationships/image" Target="../media/image71.emf"/></Relationships>
</file>

<file path=xl/drawings/_rels/drawing21.xml.rels><?xml version="1.0" encoding="UTF-8" standalone="yes"?>
<Relationships xmlns="http://schemas.openxmlformats.org/package/2006/relationships"><Relationship Id="rId3" Type="http://schemas.openxmlformats.org/officeDocument/2006/relationships/image" Target="../media/image74.emf"/><Relationship Id="rId2" Type="http://schemas.openxmlformats.org/officeDocument/2006/relationships/image" Target="../media/image73.emf"/><Relationship Id="rId1" Type="http://schemas.openxmlformats.org/officeDocument/2006/relationships/image" Target="../media/image1.jpeg"/><Relationship Id="rId5" Type="http://schemas.openxmlformats.org/officeDocument/2006/relationships/image" Target="../media/image76.emf"/><Relationship Id="rId4" Type="http://schemas.openxmlformats.org/officeDocument/2006/relationships/image" Target="../media/image75.emf"/></Relationships>
</file>

<file path=xl/drawings/_rels/drawing22.xml.rels><?xml version="1.0" encoding="UTF-8" standalone="yes"?>
<Relationships xmlns="http://schemas.openxmlformats.org/package/2006/relationships"><Relationship Id="rId3" Type="http://schemas.openxmlformats.org/officeDocument/2006/relationships/image" Target="../media/image78.emf"/><Relationship Id="rId2" Type="http://schemas.openxmlformats.org/officeDocument/2006/relationships/image" Target="../media/image77.emf"/><Relationship Id="rId1" Type="http://schemas.openxmlformats.org/officeDocument/2006/relationships/image" Target="../media/image1.jpeg"/><Relationship Id="rId5" Type="http://schemas.openxmlformats.org/officeDocument/2006/relationships/image" Target="../media/image80.emf"/><Relationship Id="rId4" Type="http://schemas.openxmlformats.org/officeDocument/2006/relationships/image" Target="../media/image79.emf"/></Relationships>
</file>

<file path=xl/drawings/_rels/drawing23.xml.rels><?xml version="1.0" encoding="UTF-8" standalone="yes"?>
<Relationships xmlns="http://schemas.openxmlformats.org/package/2006/relationships"><Relationship Id="rId3" Type="http://schemas.openxmlformats.org/officeDocument/2006/relationships/image" Target="../media/image82.emf"/><Relationship Id="rId2" Type="http://schemas.openxmlformats.org/officeDocument/2006/relationships/image" Target="../media/image81.emf"/><Relationship Id="rId1" Type="http://schemas.openxmlformats.org/officeDocument/2006/relationships/image" Target="../media/image1.jpeg"/><Relationship Id="rId5" Type="http://schemas.openxmlformats.org/officeDocument/2006/relationships/image" Target="../media/image84.emf"/><Relationship Id="rId4" Type="http://schemas.openxmlformats.org/officeDocument/2006/relationships/image" Target="../media/image83.emf"/></Relationships>
</file>

<file path=xl/drawings/_rels/drawing24.xml.rels><?xml version="1.0" encoding="UTF-8" standalone="yes"?>
<Relationships xmlns="http://schemas.openxmlformats.org/package/2006/relationships"><Relationship Id="rId8" Type="http://schemas.openxmlformats.org/officeDocument/2006/relationships/image" Target="../media/image91.emf"/><Relationship Id="rId3" Type="http://schemas.openxmlformats.org/officeDocument/2006/relationships/image" Target="../media/image86.emf"/><Relationship Id="rId7" Type="http://schemas.openxmlformats.org/officeDocument/2006/relationships/image" Target="../media/image90.emf"/><Relationship Id="rId12" Type="http://schemas.openxmlformats.org/officeDocument/2006/relationships/image" Target="../media/image95.emf"/><Relationship Id="rId2" Type="http://schemas.openxmlformats.org/officeDocument/2006/relationships/image" Target="../media/image85.emf"/><Relationship Id="rId1" Type="http://schemas.openxmlformats.org/officeDocument/2006/relationships/image" Target="../media/image1.jpeg"/><Relationship Id="rId6" Type="http://schemas.openxmlformats.org/officeDocument/2006/relationships/image" Target="../media/image89.emf"/><Relationship Id="rId11" Type="http://schemas.openxmlformats.org/officeDocument/2006/relationships/image" Target="../media/image94.emf"/><Relationship Id="rId5" Type="http://schemas.openxmlformats.org/officeDocument/2006/relationships/image" Target="../media/image88.emf"/><Relationship Id="rId10" Type="http://schemas.openxmlformats.org/officeDocument/2006/relationships/image" Target="../media/image93.emf"/><Relationship Id="rId4" Type="http://schemas.openxmlformats.org/officeDocument/2006/relationships/image" Target="../media/image87.emf"/><Relationship Id="rId9" Type="http://schemas.openxmlformats.org/officeDocument/2006/relationships/image" Target="../media/image92.emf"/></Relationships>
</file>

<file path=xl/drawings/_rels/drawing2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97.emf"/><Relationship Id="rId4" Type="http://schemas.openxmlformats.org/officeDocument/2006/relationships/image" Target="../media/image96.emf"/></Relationships>
</file>

<file path=xl/drawings/_rels/drawing27.xml.rels><?xml version="1.0" encoding="UTF-8" standalone="yes"?>
<Relationships xmlns="http://schemas.openxmlformats.org/package/2006/relationships"><Relationship Id="rId3" Type="http://schemas.openxmlformats.org/officeDocument/2006/relationships/image" Target="../media/image97.emf"/><Relationship Id="rId2" Type="http://schemas.openxmlformats.org/officeDocument/2006/relationships/image" Target="../media/image98.emf"/><Relationship Id="rId1" Type="http://schemas.openxmlformats.org/officeDocument/2006/relationships/chart" Target="../charts/chart4.xml"/></Relationships>
</file>

<file path=xl/drawings/_rels/drawing28.xml.rels><?xml version="1.0" encoding="UTF-8" standalone="yes"?>
<Relationships xmlns="http://schemas.openxmlformats.org/package/2006/relationships"><Relationship Id="rId3" Type="http://schemas.openxmlformats.org/officeDocument/2006/relationships/image" Target="../media/image101.emf"/><Relationship Id="rId2" Type="http://schemas.openxmlformats.org/officeDocument/2006/relationships/image" Target="../media/image100.emf"/><Relationship Id="rId1" Type="http://schemas.openxmlformats.org/officeDocument/2006/relationships/image" Target="../media/image99.emf"/><Relationship Id="rId4" Type="http://schemas.openxmlformats.org/officeDocument/2006/relationships/image" Target="../media/image102.emf"/></Relationships>
</file>

<file path=xl/drawings/_rels/drawing29.xml.rels><?xml version="1.0" encoding="UTF-8" standalone="yes"?>
<Relationships xmlns="http://schemas.openxmlformats.org/package/2006/relationships"><Relationship Id="rId3" Type="http://schemas.openxmlformats.org/officeDocument/2006/relationships/image" Target="../media/image104.emf"/><Relationship Id="rId2" Type="http://schemas.openxmlformats.org/officeDocument/2006/relationships/image" Target="../media/image103.emf"/><Relationship Id="rId1" Type="http://schemas.openxmlformats.org/officeDocument/2006/relationships/image" Target="../media/image1.jpeg"/><Relationship Id="rId5" Type="http://schemas.openxmlformats.org/officeDocument/2006/relationships/image" Target="../media/image106.emf"/><Relationship Id="rId4" Type="http://schemas.openxmlformats.org/officeDocument/2006/relationships/image" Target="../media/image105.emf"/></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1.jpeg"/><Relationship Id="rId5" Type="http://schemas.openxmlformats.org/officeDocument/2006/relationships/image" Target="../media/image6.emf"/><Relationship Id="rId4" Type="http://schemas.openxmlformats.org/officeDocument/2006/relationships/image" Target="../media/image5.emf"/></Relationships>
</file>

<file path=xl/drawings/_rels/drawing30.xml.rels><?xml version="1.0" encoding="UTF-8" standalone="yes"?>
<Relationships xmlns="http://schemas.openxmlformats.org/package/2006/relationships"><Relationship Id="rId3" Type="http://schemas.openxmlformats.org/officeDocument/2006/relationships/image" Target="../media/image108.emf"/><Relationship Id="rId2" Type="http://schemas.openxmlformats.org/officeDocument/2006/relationships/image" Target="../media/image107.emf"/><Relationship Id="rId1" Type="http://schemas.openxmlformats.org/officeDocument/2006/relationships/image" Target="../media/image1.jpeg"/><Relationship Id="rId5" Type="http://schemas.openxmlformats.org/officeDocument/2006/relationships/image" Target="../media/image110.emf"/><Relationship Id="rId4" Type="http://schemas.openxmlformats.org/officeDocument/2006/relationships/image" Target="../media/image109.emf"/></Relationships>
</file>

<file path=xl/drawings/_rels/drawing31.xml.rels><?xml version="1.0" encoding="UTF-8" standalone="yes"?>
<Relationships xmlns="http://schemas.openxmlformats.org/package/2006/relationships"><Relationship Id="rId3" Type="http://schemas.openxmlformats.org/officeDocument/2006/relationships/image" Target="../media/image112.emf"/><Relationship Id="rId2" Type="http://schemas.openxmlformats.org/officeDocument/2006/relationships/image" Target="../media/image111.emf"/><Relationship Id="rId1" Type="http://schemas.openxmlformats.org/officeDocument/2006/relationships/image" Target="../media/image1.jpeg"/><Relationship Id="rId5" Type="http://schemas.openxmlformats.org/officeDocument/2006/relationships/image" Target="../media/image114.emf"/><Relationship Id="rId4" Type="http://schemas.openxmlformats.org/officeDocument/2006/relationships/image" Target="../media/image113.emf"/></Relationships>
</file>

<file path=xl/drawings/_rels/drawing32.xml.rels><?xml version="1.0" encoding="UTF-8" standalone="yes"?>
<Relationships xmlns="http://schemas.openxmlformats.org/package/2006/relationships"><Relationship Id="rId3" Type="http://schemas.openxmlformats.org/officeDocument/2006/relationships/image" Target="../media/image116.emf"/><Relationship Id="rId2" Type="http://schemas.openxmlformats.org/officeDocument/2006/relationships/image" Target="../media/image115.emf"/><Relationship Id="rId1" Type="http://schemas.openxmlformats.org/officeDocument/2006/relationships/image" Target="../media/image1.jpeg"/><Relationship Id="rId5" Type="http://schemas.openxmlformats.org/officeDocument/2006/relationships/image" Target="../media/image118.emf"/><Relationship Id="rId4" Type="http://schemas.openxmlformats.org/officeDocument/2006/relationships/image" Target="../media/image117.emf"/></Relationships>
</file>

<file path=xl/drawings/_rels/drawing33.xml.rels><?xml version="1.0" encoding="UTF-8" standalone="yes"?>
<Relationships xmlns="http://schemas.openxmlformats.org/package/2006/relationships"><Relationship Id="rId3" Type="http://schemas.openxmlformats.org/officeDocument/2006/relationships/image" Target="../media/image120.emf"/><Relationship Id="rId2" Type="http://schemas.openxmlformats.org/officeDocument/2006/relationships/image" Target="../media/image119.emf"/><Relationship Id="rId1" Type="http://schemas.openxmlformats.org/officeDocument/2006/relationships/image" Target="../media/image1.jpeg"/><Relationship Id="rId5" Type="http://schemas.openxmlformats.org/officeDocument/2006/relationships/image" Target="../media/image122.emf"/><Relationship Id="rId4" Type="http://schemas.openxmlformats.org/officeDocument/2006/relationships/image" Target="../media/image121.emf"/></Relationships>
</file>

<file path=xl/drawings/_rels/drawing4.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1.jpeg"/><Relationship Id="rId5" Type="http://schemas.openxmlformats.org/officeDocument/2006/relationships/image" Target="../media/image12.emf"/><Relationship Id="rId4" Type="http://schemas.openxmlformats.org/officeDocument/2006/relationships/image" Target="../media/image11.emf"/></Relationships>
</file>

<file path=xl/drawings/_rels/drawing6.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jpeg"/><Relationship Id="rId5" Type="http://schemas.openxmlformats.org/officeDocument/2006/relationships/image" Target="../media/image16.emf"/><Relationship Id="rId4" Type="http://schemas.openxmlformats.org/officeDocument/2006/relationships/image" Target="../media/image15.emf"/></Relationships>
</file>

<file path=xl/drawings/_rels/drawing7.xml.rels><?xml version="1.0" encoding="UTF-8" standalone="yes"?>
<Relationships xmlns="http://schemas.openxmlformats.org/package/2006/relationships"><Relationship Id="rId3" Type="http://schemas.openxmlformats.org/officeDocument/2006/relationships/image" Target="../media/image18.emf"/><Relationship Id="rId2" Type="http://schemas.openxmlformats.org/officeDocument/2006/relationships/image" Target="../media/image17.emf"/><Relationship Id="rId1" Type="http://schemas.openxmlformats.org/officeDocument/2006/relationships/image" Target="../media/image1.jpeg"/><Relationship Id="rId5" Type="http://schemas.openxmlformats.org/officeDocument/2006/relationships/image" Target="../media/image20.emf"/><Relationship Id="rId4" Type="http://schemas.openxmlformats.org/officeDocument/2006/relationships/image" Target="../media/image19.emf"/></Relationships>
</file>

<file path=xl/drawings/_rels/drawing8.x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1.jpeg"/><Relationship Id="rId5" Type="http://schemas.openxmlformats.org/officeDocument/2006/relationships/image" Target="../media/image24.emf"/><Relationship Id="rId4" Type="http://schemas.openxmlformats.org/officeDocument/2006/relationships/image" Target="../media/image23.emf"/></Relationships>
</file>

<file path=xl/drawings/_rels/drawing9.xml.rels><?xml version="1.0" encoding="UTF-8" standalone="yes"?>
<Relationships xmlns="http://schemas.openxmlformats.org/package/2006/relationships"><Relationship Id="rId3" Type="http://schemas.openxmlformats.org/officeDocument/2006/relationships/image" Target="../media/image26.emf"/><Relationship Id="rId2" Type="http://schemas.openxmlformats.org/officeDocument/2006/relationships/image" Target="../media/image25.emf"/><Relationship Id="rId1" Type="http://schemas.openxmlformats.org/officeDocument/2006/relationships/image" Target="../media/image1.jpeg"/><Relationship Id="rId5" Type="http://schemas.openxmlformats.org/officeDocument/2006/relationships/image" Target="../media/image28.emf"/><Relationship Id="rId4" Type="http://schemas.openxmlformats.org/officeDocument/2006/relationships/image" Target="../media/image27.emf"/></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0</xdr:rowOff>
    </xdr:from>
    <xdr:to>
      <xdr:col>1</xdr:col>
      <xdr:colOff>4629150</xdr:colOff>
      <xdr:row>6</xdr:row>
      <xdr:rowOff>9525</xdr:rowOff>
    </xdr:to>
    <xdr:pic>
      <xdr:nvPicPr>
        <xdr:cNvPr id="102024" name="Picture 16" descr="TestFrame logo">
          <a:extLst>
            <a:ext uri="{FF2B5EF4-FFF2-40B4-BE49-F238E27FC236}">
              <a16:creationId xmlns:a16="http://schemas.microsoft.com/office/drawing/2014/main" id="{00000000-0008-0000-0000-0000888E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67325" y="0"/>
          <a:ext cx="9906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1498600</xdr:colOff>
      <xdr:row>1</xdr:row>
      <xdr:rowOff>127000</xdr:rowOff>
    </xdr:from>
    <xdr:to>
      <xdr:col>3</xdr:col>
      <xdr:colOff>596900</xdr:colOff>
      <xdr:row>2</xdr:row>
      <xdr:rowOff>139700</xdr:rowOff>
    </xdr:to>
    <xdr:sp macro="" textlink="">
      <xdr:nvSpPr>
        <xdr:cNvPr id="270337" name="cmdFixeren_Testcodes" hidden="1">
          <a:extLst>
            <a:ext uri="{63B3BB69-23CF-44E3-9099-C40C66FF867C}">
              <a14:compatExt xmlns:a14="http://schemas.microsoft.com/office/drawing/2010/main" spid="_x0000_s270337"/>
            </a:ext>
            <a:ext uri="{FF2B5EF4-FFF2-40B4-BE49-F238E27FC236}">
              <a16:creationId xmlns:a16="http://schemas.microsoft.com/office/drawing/2014/main" id="{00000000-0008-0000-0900-0000012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0</xdr:row>
      <xdr:rowOff>101600</xdr:rowOff>
    </xdr:from>
    <xdr:to>
      <xdr:col>3</xdr:col>
      <xdr:colOff>596900</xdr:colOff>
      <xdr:row>1</xdr:row>
      <xdr:rowOff>101600</xdr:rowOff>
    </xdr:to>
    <xdr:sp macro="" textlink="">
      <xdr:nvSpPr>
        <xdr:cNvPr id="270338" name="cmdGroupingTestcases" hidden="1">
          <a:extLst>
            <a:ext uri="{63B3BB69-23CF-44E3-9099-C40C66FF867C}">
              <a14:compatExt xmlns:a14="http://schemas.microsoft.com/office/drawing/2010/main" spid="_x0000_s270338"/>
            </a:ext>
            <a:ext uri="{FF2B5EF4-FFF2-40B4-BE49-F238E27FC236}">
              <a16:creationId xmlns:a16="http://schemas.microsoft.com/office/drawing/2014/main" id="{00000000-0008-0000-0900-0000022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0</xdr:row>
      <xdr:rowOff>0</xdr:rowOff>
    </xdr:from>
    <xdr:to>
      <xdr:col>3</xdr:col>
      <xdr:colOff>596900</xdr:colOff>
      <xdr:row>1</xdr:row>
      <xdr:rowOff>0</xdr:rowOff>
    </xdr:to>
    <xdr:sp macro="" textlink="">
      <xdr:nvSpPr>
        <xdr:cNvPr id="270339" name="cmdTestrun_by_Test_Priority" hidden="1">
          <a:extLst>
            <a:ext uri="{63B3BB69-23CF-44E3-9099-C40C66FF867C}">
              <a14:compatExt xmlns:a14="http://schemas.microsoft.com/office/drawing/2010/main" spid="_x0000_s270339"/>
            </a:ext>
            <a:ext uri="{FF2B5EF4-FFF2-40B4-BE49-F238E27FC236}">
              <a16:creationId xmlns:a16="http://schemas.microsoft.com/office/drawing/2014/main" id="{00000000-0008-0000-0900-0000032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2</xdr:row>
      <xdr:rowOff>152400</xdr:rowOff>
    </xdr:from>
    <xdr:to>
      <xdr:col>3</xdr:col>
      <xdr:colOff>596900</xdr:colOff>
      <xdr:row>4</xdr:row>
      <xdr:rowOff>0</xdr:rowOff>
    </xdr:to>
    <xdr:sp macro="" textlink="">
      <xdr:nvSpPr>
        <xdr:cNvPr id="270340" name="cmdRecalculateNumbers" hidden="1">
          <a:extLst>
            <a:ext uri="{63B3BB69-23CF-44E3-9099-C40C66FF867C}">
              <a14:compatExt xmlns:a14="http://schemas.microsoft.com/office/drawing/2010/main" spid="_x0000_s270340"/>
            </a:ext>
            <a:ext uri="{FF2B5EF4-FFF2-40B4-BE49-F238E27FC236}">
              <a16:creationId xmlns:a16="http://schemas.microsoft.com/office/drawing/2014/main" id="{00000000-0008-0000-0900-0000042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1</xdr:row>
      <xdr:rowOff>127000</xdr:rowOff>
    </xdr:from>
    <xdr:to>
      <xdr:col>3</xdr:col>
      <xdr:colOff>596900</xdr:colOff>
      <xdr:row>2</xdr:row>
      <xdr:rowOff>139700</xdr:rowOff>
    </xdr:to>
    <xdr:pic>
      <xdr:nvPicPr>
        <xdr:cNvPr id="3" name="cmdFixeren_Testcodes">
          <a:extLst>
            <a:ext uri="{FF2B5EF4-FFF2-40B4-BE49-F238E27FC236}">
              <a16:creationId xmlns:a16="http://schemas.microsoft.com/office/drawing/2014/main" id="{00000000-0008-0000-09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292100"/>
          <a:ext cx="12065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0</xdr:row>
      <xdr:rowOff>101600</xdr:rowOff>
    </xdr:from>
    <xdr:to>
      <xdr:col>3</xdr:col>
      <xdr:colOff>596900</xdr:colOff>
      <xdr:row>1</xdr:row>
      <xdr:rowOff>101600</xdr:rowOff>
    </xdr:to>
    <xdr:pic>
      <xdr:nvPicPr>
        <xdr:cNvPr id="4" name="cmdGroupingTestcases">
          <a:extLst>
            <a:ext uri="{FF2B5EF4-FFF2-40B4-BE49-F238E27FC236}">
              <a16:creationId xmlns:a16="http://schemas.microsoft.com/office/drawing/2014/main" id="{00000000-0008-0000-09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0" y="101600"/>
          <a:ext cx="1206500" cy="165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0</xdr:row>
      <xdr:rowOff>0</xdr:rowOff>
    </xdr:from>
    <xdr:to>
      <xdr:col>3</xdr:col>
      <xdr:colOff>596900</xdr:colOff>
      <xdr:row>1</xdr:row>
      <xdr:rowOff>0</xdr:rowOff>
    </xdr:to>
    <xdr:pic>
      <xdr:nvPicPr>
        <xdr:cNvPr id="5" name="cmdTestrun_by_Test_Priority">
          <a:extLst>
            <a:ext uri="{FF2B5EF4-FFF2-40B4-BE49-F238E27FC236}">
              <a16:creationId xmlns:a16="http://schemas.microsoft.com/office/drawing/2014/main" id="{00000000-0008-0000-09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67400" y="0"/>
          <a:ext cx="1206500" cy="165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2</xdr:row>
      <xdr:rowOff>152400</xdr:rowOff>
    </xdr:from>
    <xdr:to>
      <xdr:col>3</xdr:col>
      <xdr:colOff>596900</xdr:colOff>
      <xdr:row>4</xdr:row>
      <xdr:rowOff>0</xdr:rowOff>
    </xdr:to>
    <xdr:pic>
      <xdr:nvPicPr>
        <xdr:cNvPr id="6" name="cmdRecalculateNumbers">
          <a:extLst>
            <a:ext uri="{FF2B5EF4-FFF2-40B4-BE49-F238E27FC236}">
              <a16:creationId xmlns:a16="http://schemas.microsoft.com/office/drawing/2014/main" id="{00000000-0008-0000-09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67400" y="482600"/>
          <a:ext cx="12065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1498600</xdr:colOff>
      <xdr:row>1</xdr:row>
      <xdr:rowOff>127000</xdr:rowOff>
    </xdr:from>
    <xdr:to>
      <xdr:col>3</xdr:col>
      <xdr:colOff>596900</xdr:colOff>
      <xdr:row>2</xdr:row>
      <xdr:rowOff>139700</xdr:rowOff>
    </xdr:to>
    <xdr:sp macro="" textlink="">
      <xdr:nvSpPr>
        <xdr:cNvPr id="277505" name="cmdFixeren_Testcodes" hidden="1">
          <a:extLst>
            <a:ext uri="{63B3BB69-23CF-44E3-9099-C40C66FF867C}">
              <a14:compatExt xmlns:a14="http://schemas.microsoft.com/office/drawing/2010/main" spid="_x0000_s277505"/>
            </a:ext>
            <a:ext uri="{FF2B5EF4-FFF2-40B4-BE49-F238E27FC236}">
              <a16:creationId xmlns:a16="http://schemas.microsoft.com/office/drawing/2014/main" id="{00000000-0008-0000-0A00-0000013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0</xdr:row>
      <xdr:rowOff>101600</xdr:rowOff>
    </xdr:from>
    <xdr:to>
      <xdr:col>3</xdr:col>
      <xdr:colOff>596900</xdr:colOff>
      <xdr:row>1</xdr:row>
      <xdr:rowOff>101600</xdr:rowOff>
    </xdr:to>
    <xdr:sp macro="" textlink="">
      <xdr:nvSpPr>
        <xdr:cNvPr id="277506" name="cmdGroupingTestcases" hidden="1">
          <a:extLst>
            <a:ext uri="{63B3BB69-23CF-44E3-9099-C40C66FF867C}">
              <a14:compatExt xmlns:a14="http://schemas.microsoft.com/office/drawing/2010/main" spid="_x0000_s277506"/>
            </a:ext>
            <a:ext uri="{FF2B5EF4-FFF2-40B4-BE49-F238E27FC236}">
              <a16:creationId xmlns:a16="http://schemas.microsoft.com/office/drawing/2014/main" id="{00000000-0008-0000-0A00-0000023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0</xdr:row>
      <xdr:rowOff>0</xdr:rowOff>
    </xdr:from>
    <xdr:to>
      <xdr:col>3</xdr:col>
      <xdr:colOff>596900</xdr:colOff>
      <xdr:row>1</xdr:row>
      <xdr:rowOff>0</xdr:rowOff>
    </xdr:to>
    <xdr:sp macro="" textlink="">
      <xdr:nvSpPr>
        <xdr:cNvPr id="277507" name="cmdTestrun_by_Test_Priority" hidden="1">
          <a:extLst>
            <a:ext uri="{63B3BB69-23CF-44E3-9099-C40C66FF867C}">
              <a14:compatExt xmlns:a14="http://schemas.microsoft.com/office/drawing/2010/main" spid="_x0000_s277507"/>
            </a:ext>
            <a:ext uri="{FF2B5EF4-FFF2-40B4-BE49-F238E27FC236}">
              <a16:creationId xmlns:a16="http://schemas.microsoft.com/office/drawing/2014/main" id="{00000000-0008-0000-0A00-0000033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2</xdr:row>
      <xdr:rowOff>152400</xdr:rowOff>
    </xdr:from>
    <xdr:to>
      <xdr:col>3</xdr:col>
      <xdr:colOff>596900</xdr:colOff>
      <xdr:row>4</xdr:row>
      <xdr:rowOff>0</xdr:rowOff>
    </xdr:to>
    <xdr:sp macro="" textlink="">
      <xdr:nvSpPr>
        <xdr:cNvPr id="277508" name="cmdRecalculateNumbers" hidden="1">
          <a:extLst>
            <a:ext uri="{63B3BB69-23CF-44E3-9099-C40C66FF867C}">
              <a14:compatExt xmlns:a14="http://schemas.microsoft.com/office/drawing/2010/main" spid="_x0000_s277508"/>
            </a:ext>
            <a:ext uri="{FF2B5EF4-FFF2-40B4-BE49-F238E27FC236}">
              <a16:creationId xmlns:a16="http://schemas.microsoft.com/office/drawing/2014/main" id="{00000000-0008-0000-0A00-0000043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1</xdr:row>
      <xdr:rowOff>127000</xdr:rowOff>
    </xdr:from>
    <xdr:to>
      <xdr:col>3</xdr:col>
      <xdr:colOff>596900</xdr:colOff>
      <xdr:row>2</xdr:row>
      <xdr:rowOff>139700</xdr:rowOff>
    </xdr:to>
    <xdr:pic>
      <xdr:nvPicPr>
        <xdr:cNvPr id="3" name="cmdFixeren_Testcodes">
          <a:extLst>
            <a:ext uri="{FF2B5EF4-FFF2-40B4-BE49-F238E27FC236}">
              <a16:creationId xmlns:a16="http://schemas.microsoft.com/office/drawing/2014/main" id="{00000000-0008-0000-0A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292100"/>
          <a:ext cx="12065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0</xdr:row>
      <xdr:rowOff>101600</xdr:rowOff>
    </xdr:from>
    <xdr:to>
      <xdr:col>3</xdr:col>
      <xdr:colOff>596900</xdr:colOff>
      <xdr:row>1</xdr:row>
      <xdr:rowOff>101600</xdr:rowOff>
    </xdr:to>
    <xdr:pic>
      <xdr:nvPicPr>
        <xdr:cNvPr id="4" name="cmdGroupingTestcases">
          <a:extLst>
            <a:ext uri="{FF2B5EF4-FFF2-40B4-BE49-F238E27FC236}">
              <a16:creationId xmlns:a16="http://schemas.microsoft.com/office/drawing/2014/main" id="{00000000-0008-0000-0A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0" y="101600"/>
          <a:ext cx="1206500" cy="165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0</xdr:row>
      <xdr:rowOff>0</xdr:rowOff>
    </xdr:from>
    <xdr:to>
      <xdr:col>3</xdr:col>
      <xdr:colOff>596900</xdr:colOff>
      <xdr:row>1</xdr:row>
      <xdr:rowOff>0</xdr:rowOff>
    </xdr:to>
    <xdr:pic>
      <xdr:nvPicPr>
        <xdr:cNvPr id="5" name="cmdTestrun_by_Test_Priority">
          <a:extLst>
            <a:ext uri="{FF2B5EF4-FFF2-40B4-BE49-F238E27FC236}">
              <a16:creationId xmlns:a16="http://schemas.microsoft.com/office/drawing/2014/main" id="{00000000-0008-0000-0A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67400" y="0"/>
          <a:ext cx="1206500" cy="165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2</xdr:row>
      <xdr:rowOff>152400</xdr:rowOff>
    </xdr:from>
    <xdr:to>
      <xdr:col>3</xdr:col>
      <xdr:colOff>596900</xdr:colOff>
      <xdr:row>4</xdr:row>
      <xdr:rowOff>0</xdr:rowOff>
    </xdr:to>
    <xdr:pic>
      <xdr:nvPicPr>
        <xdr:cNvPr id="6" name="cmdRecalculateNumbers">
          <a:extLst>
            <a:ext uri="{FF2B5EF4-FFF2-40B4-BE49-F238E27FC236}">
              <a16:creationId xmlns:a16="http://schemas.microsoft.com/office/drawing/2014/main" id="{00000000-0008-0000-0A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67400" y="482600"/>
          <a:ext cx="12065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286721" name="cmdFixeren_Testcodes" hidden="1">
          <a:extLst>
            <a:ext uri="{63B3BB69-23CF-44E3-9099-C40C66FF867C}">
              <a14:compatExt xmlns:a14="http://schemas.microsoft.com/office/drawing/2010/main" spid="_x0000_s286721"/>
            </a:ext>
            <a:ext uri="{FF2B5EF4-FFF2-40B4-BE49-F238E27FC236}">
              <a16:creationId xmlns:a16="http://schemas.microsoft.com/office/drawing/2014/main" id="{00000000-0008-0000-0B00-0000016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286722" name="cmdGroupingTestcases" hidden="1">
          <a:extLst>
            <a:ext uri="{63B3BB69-23CF-44E3-9099-C40C66FF867C}">
              <a14:compatExt xmlns:a14="http://schemas.microsoft.com/office/drawing/2010/main" spid="_x0000_s286722"/>
            </a:ext>
            <a:ext uri="{FF2B5EF4-FFF2-40B4-BE49-F238E27FC236}">
              <a16:creationId xmlns:a16="http://schemas.microsoft.com/office/drawing/2014/main" id="{00000000-0008-0000-0B00-0000026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286723" name="cmdTestrun_by_Test_Priority" hidden="1">
          <a:extLst>
            <a:ext uri="{63B3BB69-23CF-44E3-9099-C40C66FF867C}">
              <a14:compatExt xmlns:a14="http://schemas.microsoft.com/office/drawing/2010/main" spid="_x0000_s286723"/>
            </a:ext>
            <a:ext uri="{FF2B5EF4-FFF2-40B4-BE49-F238E27FC236}">
              <a16:creationId xmlns:a16="http://schemas.microsoft.com/office/drawing/2014/main" id="{00000000-0008-0000-0B00-0000036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286724" name="cmdRecalculateNumbers" hidden="1">
          <a:extLst>
            <a:ext uri="{63B3BB69-23CF-44E3-9099-C40C66FF867C}">
              <a14:compatExt xmlns:a14="http://schemas.microsoft.com/office/drawing/2010/main" spid="_x0000_s286724"/>
            </a:ext>
            <a:ext uri="{FF2B5EF4-FFF2-40B4-BE49-F238E27FC236}">
              <a16:creationId xmlns:a16="http://schemas.microsoft.com/office/drawing/2014/main" id="{00000000-0008-0000-0B00-0000046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B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B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B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B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294913" name="cmdFixeren_Testcodes" hidden="1">
          <a:extLst>
            <a:ext uri="{63B3BB69-23CF-44E3-9099-C40C66FF867C}">
              <a14:compatExt xmlns:a14="http://schemas.microsoft.com/office/drawing/2010/main" spid="_x0000_s294913"/>
            </a:ext>
            <a:ext uri="{FF2B5EF4-FFF2-40B4-BE49-F238E27FC236}">
              <a16:creationId xmlns:a16="http://schemas.microsoft.com/office/drawing/2014/main" id="{00000000-0008-0000-0C00-0000018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294914" name="cmdGroupingTestcases" hidden="1">
          <a:extLst>
            <a:ext uri="{63B3BB69-23CF-44E3-9099-C40C66FF867C}">
              <a14:compatExt xmlns:a14="http://schemas.microsoft.com/office/drawing/2010/main" spid="_x0000_s294914"/>
            </a:ext>
            <a:ext uri="{FF2B5EF4-FFF2-40B4-BE49-F238E27FC236}">
              <a16:creationId xmlns:a16="http://schemas.microsoft.com/office/drawing/2014/main" id="{00000000-0008-0000-0C00-0000028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294915" name="cmdTestrun_by_Test_Priority" hidden="1">
          <a:extLst>
            <a:ext uri="{63B3BB69-23CF-44E3-9099-C40C66FF867C}">
              <a14:compatExt xmlns:a14="http://schemas.microsoft.com/office/drawing/2010/main" spid="_x0000_s294915"/>
            </a:ext>
            <a:ext uri="{FF2B5EF4-FFF2-40B4-BE49-F238E27FC236}">
              <a16:creationId xmlns:a16="http://schemas.microsoft.com/office/drawing/2014/main" id="{00000000-0008-0000-0C00-0000038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294916" name="cmdRecalculateNumbers" hidden="1">
          <a:extLst>
            <a:ext uri="{63B3BB69-23CF-44E3-9099-C40C66FF867C}">
              <a14:compatExt xmlns:a14="http://schemas.microsoft.com/office/drawing/2010/main" spid="_x0000_s294916"/>
            </a:ext>
            <a:ext uri="{FF2B5EF4-FFF2-40B4-BE49-F238E27FC236}">
              <a16:creationId xmlns:a16="http://schemas.microsoft.com/office/drawing/2014/main" id="{00000000-0008-0000-0C00-0000048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C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C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C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C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03105" name="cmdFixeren_Testcodes" hidden="1">
          <a:extLst>
            <a:ext uri="{63B3BB69-23CF-44E3-9099-C40C66FF867C}">
              <a14:compatExt xmlns:a14="http://schemas.microsoft.com/office/drawing/2010/main" spid="_x0000_s303105"/>
            </a:ext>
            <a:ext uri="{FF2B5EF4-FFF2-40B4-BE49-F238E27FC236}">
              <a16:creationId xmlns:a16="http://schemas.microsoft.com/office/drawing/2014/main" id="{00000000-0008-0000-0D00-000001A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03106" name="cmdGroupingTestcases" hidden="1">
          <a:extLst>
            <a:ext uri="{63B3BB69-23CF-44E3-9099-C40C66FF867C}">
              <a14:compatExt xmlns:a14="http://schemas.microsoft.com/office/drawing/2010/main" spid="_x0000_s303106"/>
            </a:ext>
            <a:ext uri="{FF2B5EF4-FFF2-40B4-BE49-F238E27FC236}">
              <a16:creationId xmlns:a16="http://schemas.microsoft.com/office/drawing/2014/main" id="{00000000-0008-0000-0D00-000002A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03107" name="cmdTestrun_by_Test_Priority" hidden="1">
          <a:extLst>
            <a:ext uri="{63B3BB69-23CF-44E3-9099-C40C66FF867C}">
              <a14:compatExt xmlns:a14="http://schemas.microsoft.com/office/drawing/2010/main" spid="_x0000_s303107"/>
            </a:ext>
            <a:ext uri="{FF2B5EF4-FFF2-40B4-BE49-F238E27FC236}">
              <a16:creationId xmlns:a16="http://schemas.microsoft.com/office/drawing/2014/main" id="{00000000-0008-0000-0D00-000003A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03108" name="cmdRecalculateNumbers" hidden="1">
          <a:extLst>
            <a:ext uri="{63B3BB69-23CF-44E3-9099-C40C66FF867C}">
              <a14:compatExt xmlns:a14="http://schemas.microsoft.com/office/drawing/2010/main" spid="_x0000_s303108"/>
            </a:ext>
            <a:ext uri="{FF2B5EF4-FFF2-40B4-BE49-F238E27FC236}">
              <a16:creationId xmlns:a16="http://schemas.microsoft.com/office/drawing/2014/main" id="{00000000-0008-0000-0D00-000004A0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D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D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D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D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10273" name="cmdFixeren_Testcodes" hidden="1">
          <a:extLst>
            <a:ext uri="{63B3BB69-23CF-44E3-9099-C40C66FF867C}">
              <a14:compatExt xmlns:a14="http://schemas.microsoft.com/office/drawing/2010/main" spid="_x0000_s310273"/>
            </a:ext>
            <a:ext uri="{FF2B5EF4-FFF2-40B4-BE49-F238E27FC236}">
              <a16:creationId xmlns:a16="http://schemas.microsoft.com/office/drawing/2014/main" id="{00000000-0008-0000-0E00-000001B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10274" name="cmdGroupingTestcases" hidden="1">
          <a:extLst>
            <a:ext uri="{63B3BB69-23CF-44E3-9099-C40C66FF867C}">
              <a14:compatExt xmlns:a14="http://schemas.microsoft.com/office/drawing/2010/main" spid="_x0000_s310274"/>
            </a:ext>
            <a:ext uri="{FF2B5EF4-FFF2-40B4-BE49-F238E27FC236}">
              <a16:creationId xmlns:a16="http://schemas.microsoft.com/office/drawing/2014/main" id="{00000000-0008-0000-0E00-000002B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10275" name="cmdTestrun_by_Test_Priority" hidden="1">
          <a:extLst>
            <a:ext uri="{63B3BB69-23CF-44E3-9099-C40C66FF867C}">
              <a14:compatExt xmlns:a14="http://schemas.microsoft.com/office/drawing/2010/main" spid="_x0000_s310275"/>
            </a:ext>
            <a:ext uri="{FF2B5EF4-FFF2-40B4-BE49-F238E27FC236}">
              <a16:creationId xmlns:a16="http://schemas.microsoft.com/office/drawing/2014/main" id="{00000000-0008-0000-0E00-000003B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10276" name="cmdRecalculateNumbers" hidden="1">
          <a:extLst>
            <a:ext uri="{63B3BB69-23CF-44E3-9099-C40C66FF867C}">
              <a14:compatExt xmlns:a14="http://schemas.microsoft.com/office/drawing/2010/main" spid="_x0000_s310276"/>
            </a:ext>
            <a:ext uri="{FF2B5EF4-FFF2-40B4-BE49-F238E27FC236}">
              <a16:creationId xmlns:a16="http://schemas.microsoft.com/office/drawing/2014/main" id="{00000000-0008-0000-0E00-000004BC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E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E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E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E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17441" name="cmdFixeren_Testcodes" hidden="1">
          <a:extLst>
            <a:ext uri="{63B3BB69-23CF-44E3-9099-C40C66FF867C}">
              <a14:compatExt xmlns:a14="http://schemas.microsoft.com/office/drawing/2010/main" spid="_x0000_s317441"/>
            </a:ext>
            <a:ext uri="{FF2B5EF4-FFF2-40B4-BE49-F238E27FC236}">
              <a16:creationId xmlns:a16="http://schemas.microsoft.com/office/drawing/2014/main" id="{00000000-0008-0000-0F00-000001D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17442" name="cmdGroupingTestcases" hidden="1">
          <a:extLst>
            <a:ext uri="{63B3BB69-23CF-44E3-9099-C40C66FF867C}">
              <a14:compatExt xmlns:a14="http://schemas.microsoft.com/office/drawing/2010/main" spid="_x0000_s317442"/>
            </a:ext>
            <a:ext uri="{FF2B5EF4-FFF2-40B4-BE49-F238E27FC236}">
              <a16:creationId xmlns:a16="http://schemas.microsoft.com/office/drawing/2014/main" id="{00000000-0008-0000-0F00-000002D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17443" name="cmdTestrun_by_Test_Priority" hidden="1">
          <a:extLst>
            <a:ext uri="{63B3BB69-23CF-44E3-9099-C40C66FF867C}">
              <a14:compatExt xmlns:a14="http://schemas.microsoft.com/office/drawing/2010/main" spid="_x0000_s317443"/>
            </a:ext>
            <a:ext uri="{FF2B5EF4-FFF2-40B4-BE49-F238E27FC236}">
              <a16:creationId xmlns:a16="http://schemas.microsoft.com/office/drawing/2014/main" id="{00000000-0008-0000-0F00-000003D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17444" name="cmdRecalculateNumbers" hidden="1">
          <a:extLst>
            <a:ext uri="{63B3BB69-23CF-44E3-9099-C40C66FF867C}">
              <a14:compatExt xmlns:a14="http://schemas.microsoft.com/office/drawing/2010/main" spid="_x0000_s317444"/>
            </a:ext>
            <a:ext uri="{FF2B5EF4-FFF2-40B4-BE49-F238E27FC236}">
              <a16:creationId xmlns:a16="http://schemas.microsoft.com/office/drawing/2014/main" id="{00000000-0008-0000-0F00-000004D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F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F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F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F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24609" name="cmdFixeren_Testcodes" hidden="1">
          <a:extLst>
            <a:ext uri="{63B3BB69-23CF-44E3-9099-C40C66FF867C}">
              <a14:compatExt xmlns:a14="http://schemas.microsoft.com/office/drawing/2010/main" spid="_x0000_s324609"/>
            </a:ext>
            <a:ext uri="{FF2B5EF4-FFF2-40B4-BE49-F238E27FC236}">
              <a16:creationId xmlns:a16="http://schemas.microsoft.com/office/drawing/2014/main" id="{00000000-0008-0000-1000-000001F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24610" name="cmdGroupingTestcases" hidden="1">
          <a:extLst>
            <a:ext uri="{63B3BB69-23CF-44E3-9099-C40C66FF867C}">
              <a14:compatExt xmlns:a14="http://schemas.microsoft.com/office/drawing/2010/main" spid="_x0000_s324610"/>
            </a:ext>
            <a:ext uri="{FF2B5EF4-FFF2-40B4-BE49-F238E27FC236}">
              <a16:creationId xmlns:a16="http://schemas.microsoft.com/office/drawing/2014/main" id="{00000000-0008-0000-1000-000002F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24611" name="cmdTestrun_by_Test_Priority" hidden="1">
          <a:extLst>
            <a:ext uri="{63B3BB69-23CF-44E3-9099-C40C66FF867C}">
              <a14:compatExt xmlns:a14="http://schemas.microsoft.com/office/drawing/2010/main" spid="_x0000_s324611"/>
            </a:ext>
            <a:ext uri="{FF2B5EF4-FFF2-40B4-BE49-F238E27FC236}">
              <a16:creationId xmlns:a16="http://schemas.microsoft.com/office/drawing/2014/main" id="{00000000-0008-0000-1000-000003F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24612" name="cmdRecalculateNumbers" hidden="1">
          <a:extLst>
            <a:ext uri="{63B3BB69-23CF-44E3-9099-C40C66FF867C}">
              <a14:compatExt xmlns:a14="http://schemas.microsoft.com/office/drawing/2010/main" spid="_x0000_s324612"/>
            </a:ext>
            <a:ext uri="{FF2B5EF4-FFF2-40B4-BE49-F238E27FC236}">
              <a16:creationId xmlns:a16="http://schemas.microsoft.com/office/drawing/2014/main" id="{00000000-0008-0000-1000-000004F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0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0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0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0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25633" name="cmdFixeren_Testcodes" hidden="1">
          <a:extLst>
            <a:ext uri="{63B3BB69-23CF-44E3-9099-C40C66FF867C}">
              <a14:compatExt xmlns:a14="http://schemas.microsoft.com/office/drawing/2010/main" spid="_x0000_s325633"/>
            </a:ext>
            <a:ext uri="{FF2B5EF4-FFF2-40B4-BE49-F238E27FC236}">
              <a16:creationId xmlns:a16="http://schemas.microsoft.com/office/drawing/2014/main" id="{00000000-0008-0000-1100-000001F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25634" name="cmdGroupingTestcases" hidden="1">
          <a:extLst>
            <a:ext uri="{63B3BB69-23CF-44E3-9099-C40C66FF867C}">
              <a14:compatExt xmlns:a14="http://schemas.microsoft.com/office/drawing/2010/main" spid="_x0000_s325634"/>
            </a:ext>
            <a:ext uri="{FF2B5EF4-FFF2-40B4-BE49-F238E27FC236}">
              <a16:creationId xmlns:a16="http://schemas.microsoft.com/office/drawing/2014/main" id="{00000000-0008-0000-1100-000002F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25635" name="cmdTestrun_by_Test_Priority" hidden="1">
          <a:extLst>
            <a:ext uri="{63B3BB69-23CF-44E3-9099-C40C66FF867C}">
              <a14:compatExt xmlns:a14="http://schemas.microsoft.com/office/drawing/2010/main" spid="_x0000_s325635"/>
            </a:ext>
            <a:ext uri="{FF2B5EF4-FFF2-40B4-BE49-F238E27FC236}">
              <a16:creationId xmlns:a16="http://schemas.microsoft.com/office/drawing/2014/main" id="{00000000-0008-0000-1100-000003F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25636" name="cmdRecalculateNumbers" hidden="1">
          <a:extLst>
            <a:ext uri="{63B3BB69-23CF-44E3-9099-C40C66FF867C}">
              <a14:compatExt xmlns:a14="http://schemas.microsoft.com/office/drawing/2010/main" spid="_x0000_s325636"/>
            </a:ext>
            <a:ext uri="{FF2B5EF4-FFF2-40B4-BE49-F238E27FC236}">
              <a16:creationId xmlns:a16="http://schemas.microsoft.com/office/drawing/2014/main" id="{00000000-0008-0000-1100-000004F8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1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1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1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1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32801" name="cmdFixeren_Testcodes" hidden="1">
          <a:extLst>
            <a:ext uri="{63B3BB69-23CF-44E3-9099-C40C66FF867C}">
              <a14:compatExt xmlns:a14="http://schemas.microsoft.com/office/drawing/2010/main" spid="_x0000_s332801"/>
            </a:ext>
            <a:ext uri="{FF2B5EF4-FFF2-40B4-BE49-F238E27FC236}">
              <a16:creationId xmlns:a16="http://schemas.microsoft.com/office/drawing/2014/main" id="{00000000-0008-0000-1200-0000011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32802" name="cmdGroupingTestcases" hidden="1">
          <a:extLst>
            <a:ext uri="{63B3BB69-23CF-44E3-9099-C40C66FF867C}">
              <a14:compatExt xmlns:a14="http://schemas.microsoft.com/office/drawing/2010/main" spid="_x0000_s332802"/>
            </a:ext>
            <a:ext uri="{FF2B5EF4-FFF2-40B4-BE49-F238E27FC236}">
              <a16:creationId xmlns:a16="http://schemas.microsoft.com/office/drawing/2014/main" id="{00000000-0008-0000-1200-0000021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32803" name="cmdTestrun_by_Test_Priority" hidden="1">
          <a:extLst>
            <a:ext uri="{63B3BB69-23CF-44E3-9099-C40C66FF867C}">
              <a14:compatExt xmlns:a14="http://schemas.microsoft.com/office/drawing/2010/main" spid="_x0000_s332803"/>
            </a:ext>
            <a:ext uri="{FF2B5EF4-FFF2-40B4-BE49-F238E27FC236}">
              <a16:creationId xmlns:a16="http://schemas.microsoft.com/office/drawing/2014/main" id="{00000000-0008-0000-1200-0000031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32804" name="cmdRecalculateNumbers" hidden="1">
          <a:extLst>
            <a:ext uri="{63B3BB69-23CF-44E3-9099-C40C66FF867C}">
              <a14:compatExt xmlns:a14="http://schemas.microsoft.com/office/drawing/2010/main" spid="_x0000_s332804"/>
            </a:ext>
            <a:ext uri="{FF2B5EF4-FFF2-40B4-BE49-F238E27FC236}">
              <a16:creationId xmlns:a16="http://schemas.microsoft.com/office/drawing/2014/main" id="{00000000-0008-0000-1200-0000041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2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2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2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2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27</xdr:row>
      <xdr:rowOff>3175</xdr:rowOff>
    </xdr:from>
    <xdr:to>
      <xdr:col>4</xdr:col>
      <xdr:colOff>0</xdr:colOff>
      <xdr:row>39</xdr:row>
      <xdr:rowOff>1942</xdr:rowOff>
    </xdr:to>
    <xdr:sp macro="" textlink="">
      <xdr:nvSpPr>
        <xdr:cNvPr id="104449" name="Text Box 1">
          <a:extLst>
            <a:ext uri="{FF2B5EF4-FFF2-40B4-BE49-F238E27FC236}">
              <a16:creationId xmlns:a16="http://schemas.microsoft.com/office/drawing/2014/main" id="{00000000-0008-0000-0100-000001980100}"/>
            </a:ext>
          </a:extLst>
        </xdr:cNvPr>
        <xdr:cNvSpPr txBox="1">
          <a:spLocks noChangeArrowheads="1"/>
        </xdr:cNvSpPr>
      </xdr:nvSpPr>
      <xdr:spPr bwMode="auto">
        <a:xfrm>
          <a:off x="12700" y="2755900"/>
          <a:ext cx="11912600" cy="18034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rtl="0"/>
          <a:r>
            <a:rPr lang="nl-NL" sz="1100" b="0" i="0" baseline="0">
              <a:effectLst/>
              <a:latin typeface="+mn-lt"/>
              <a:ea typeface="+mn-ea"/>
              <a:cs typeface="+mn-cs"/>
            </a:rPr>
            <a:t>MV FO Deltabepaling			1.3</a:t>
          </a:r>
          <a:endParaRPr lang="en-US" sz="1000">
            <a:effectLst/>
          </a:endParaRPr>
        </a:p>
        <a:p>
          <a:pPr rtl="0"/>
          <a:r>
            <a:rPr lang="nl-NL" sz="1100" b="0" i="0" baseline="0">
              <a:effectLst/>
              <a:latin typeface="+mn-lt"/>
              <a:ea typeface="+mn-ea"/>
              <a:cs typeface="+mn-cs"/>
            </a:rPr>
            <a:t>Documentatie Bidirectionele Conversie		2.4</a:t>
          </a:r>
          <a:endParaRPr lang="en-US" sz="1000">
            <a:effectLst/>
          </a:endParaRPr>
        </a:p>
        <a:p>
          <a:pPr rtl="0"/>
          <a:r>
            <a:rPr lang="nl-NL" sz="1100" b="0" i="0" baseline="0">
              <a:effectLst/>
              <a:latin typeface="+mn-lt"/>
              <a:ea typeface="+mn-ea"/>
              <a:cs typeface="+mn-cs"/>
            </a:rPr>
            <a:t>Documentatie Bidirectionele Conversie appendix	1.3</a:t>
          </a:r>
          <a:endParaRPr lang="en-US" sz="1000">
            <a:effectLst/>
          </a:endParaRPr>
        </a:p>
        <a:p>
          <a:pPr rtl="0"/>
          <a:r>
            <a:rPr lang="nl-NL" sz="1100" b="0" i="0" baseline="0">
              <a:effectLst/>
              <a:latin typeface="+mn-lt"/>
              <a:ea typeface="+mn-ea"/>
              <a:cs typeface="+mn-cs"/>
            </a:rPr>
            <a:t>LO GBA 				3.9</a:t>
          </a:r>
          <a:endParaRPr lang="en-US" sz="1000">
            <a:effectLst/>
          </a:endParaRPr>
        </a:p>
        <a:p>
          <a:pPr rtl="0"/>
          <a:r>
            <a:rPr lang="nl-NL" sz="1100" b="0" i="0" baseline="0">
              <a:effectLst/>
              <a:latin typeface="+mn-lt"/>
              <a:ea typeface="+mn-ea"/>
              <a:cs typeface="+mn-cs"/>
            </a:rPr>
            <a:t>Handleiding Uitvoering Procedures		2.3</a:t>
          </a:r>
          <a:endParaRPr lang="en-US" sz="1000">
            <a:effectLst/>
          </a:endParaRPr>
        </a:p>
      </xdr:txBody>
    </xdr:sp>
    <xdr:clientData/>
  </xdr:twoCellAnchor>
  <xdr:twoCellAnchor editAs="oneCell">
    <xdr:from>
      <xdr:col>3</xdr:col>
      <xdr:colOff>685800</xdr:colOff>
      <xdr:row>0</xdr:row>
      <xdr:rowOff>0</xdr:rowOff>
    </xdr:from>
    <xdr:to>
      <xdr:col>4</xdr:col>
      <xdr:colOff>1</xdr:colOff>
      <xdr:row>4</xdr:row>
      <xdr:rowOff>152400</xdr:rowOff>
    </xdr:to>
    <xdr:pic>
      <xdr:nvPicPr>
        <xdr:cNvPr id="2664700" name="Picture 13" descr="TestFrame logo">
          <a:extLst>
            <a:ext uri="{FF2B5EF4-FFF2-40B4-BE49-F238E27FC236}">
              <a16:creationId xmlns:a16="http://schemas.microsoft.com/office/drawing/2014/main" id="{00000000-0008-0000-0100-0000FCA828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20250" y="0"/>
          <a:ext cx="8001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2</xdr:row>
      <xdr:rowOff>127000</xdr:rowOff>
    </xdr:from>
    <xdr:to>
      <xdr:col>2</xdr:col>
      <xdr:colOff>1663700</xdr:colOff>
      <xdr:row>4</xdr:row>
      <xdr:rowOff>12700</xdr:rowOff>
    </xdr:to>
    <xdr:sp macro="" textlink="">
      <xdr:nvSpPr>
        <xdr:cNvPr id="104460" name="chkShowOther" hidden="1">
          <a:extLst>
            <a:ext uri="{63B3BB69-23CF-44E3-9099-C40C66FF867C}">
              <a14:compatExt xmlns:a14="http://schemas.microsoft.com/office/drawing/2010/main"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2</xdr:row>
      <xdr:rowOff>127000</xdr:rowOff>
    </xdr:from>
    <xdr:to>
      <xdr:col>2</xdr:col>
      <xdr:colOff>1663700</xdr:colOff>
      <xdr:row>4</xdr:row>
      <xdr:rowOff>12700</xdr:rowOff>
    </xdr:to>
    <xdr:pic>
      <xdr:nvPicPr>
        <xdr:cNvPr id="2" name="chkShowOther">
          <a:extLst>
            <a:ext uri="{FF2B5EF4-FFF2-40B4-BE49-F238E27FC236}">
              <a16:creationId xmlns:a16="http://schemas.microsoft.com/office/drawing/2014/main" id="{00000000-0008-0000-01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37700" y="457200"/>
          <a:ext cx="16383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33825" name="cmdFixeren_Testcodes" hidden="1">
          <a:extLst>
            <a:ext uri="{63B3BB69-23CF-44E3-9099-C40C66FF867C}">
              <a14:compatExt xmlns:a14="http://schemas.microsoft.com/office/drawing/2010/main" spid="_x0000_s333825"/>
            </a:ext>
            <a:ext uri="{FF2B5EF4-FFF2-40B4-BE49-F238E27FC236}">
              <a16:creationId xmlns:a16="http://schemas.microsoft.com/office/drawing/2014/main" id="{00000000-0008-0000-1300-0000011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33826" name="cmdGroupingTestcases" hidden="1">
          <a:extLst>
            <a:ext uri="{63B3BB69-23CF-44E3-9099-C40C66FF867C}">
              <a14:compatExt xmlns:a14="http://schemas.microsoft.com/office/drawing/2010/main" spid="_x0000_s333826"/>
            </a:ext>
            <a:ext uri="{FF2B5EF4-FFF2-40B4-BE49-F238E27FC236}">
              <a16:creationId xmlns:a16="http://schemas.microsoft.com/office/drawing/2014/main" id="{00000000-0008-0000-1300-0000021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33827" name="cmdTestrun_by_Test_Priority" hidden="1">
          <a:extLst>
            <a:ext uri="{63B3BB69-23CF-44E3-9099-C40C66FF867C}">
              <a14:compatExt xmlns:a14="http://schemas.microsoft.com/office/drawing/2010/main" spid="_x0000_s333827"/>
            </a:ext>
            <a:ext uri="{FF2B5EF4-FFF2-40B4-BE49-F238E27FC236}">
              <a16:creationId xmlns:a16="http://schemas.microsoft.com/office/drawing/2014/main" id="{00000000-0008-0000-1300-0000031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33828" name="cmdRecalculateNumbers" hidden="1">
          <a:extLst>
            <a:ext uri="{63B3BB69-23CF-44E3-9099-C40C66FF867C}">
              <a14:compatExt xmlns:a14="http://schemas.microsoft.com/office/drawing/2010/main" spid="_x0000_s333828"/>
            </a:ext>
            <a:ext uri="{FF2B5EF4-FFF2-40B4-BE49-F238E27FC236}">
              <a16:creationId xmlns:a16="http://schemas.microsoft.com/office/drawing/2014/main" id="{00000000-0008-0000-1300-0000041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3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3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3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3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40993" name="cmdFixeren_Testcodes" hidden="1">
          <a:extLst>
            <a:ext uri="{63B3BB69-23CF-44E3-9099-C40C66FF867C}">
              <a14:compatExt xmlns:a14="http://schemas.microsoft.com/office/drawing/2010/main" spid="_x0000_s340993"/>
            </a:ext>
            <a:ext uri="{FF2B5EF4-FFF2-40B4-BE49-F238E27FC236}">
              <a16:creationId xmlns:a16="http://schemas.microsoft.com/office/drawing/2014/main" id="{00000000-0008-0000-1400-0000013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40994" name="cmdGroupingTestcases" hidden="1">
          <a:extLst>
            <a:ext uri="{63B3BB69-23CF-44E3-9099-C40C66FF867C}">
              <a14:compatExt xmlns:a14="http://schemas.microsoft.com/office/drawing/2010/main" spid="_x0000_s340994"/>
            </a:ext>
            <a:ext uri="{FF2B5EF4-FFF2-40B4-BE49-F238E27FC236}">
              <a16:creationId xmlns:a16="http://schemas.microsoft.com/office/drawing/2014/main" id="{00000000-0008-0000-1400-0000023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40995" name="cmdTestrun_by_Test_Priority" hidden="1">
          <a:extLst>
            <a:ext uri="{63B3BB69-23CF-44E3-9099-C40C66FF867C}">
              <a14:compatExt xmlns:a14="http://schemas.microsoft.com/office/drawing/2010/main" spid="_x0000_s340995"/>
            </a:ext>
            <a:ext uri="{FF2B5EF4-FFF2-40B4-BE49-F238E27FC236}">
              <a16:creationId xmlns:a16="http://schemas.microsoft.com/office/drawing/2014/main" id="{00000000-0008-0000-1400-0000033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40996" name="cmdRecalculateNumbers" hidden="1">
          <a:extLst>
            <a:ext uri="{63B3BB69-23CF-44E3-9099-C40C66FF867C}">
              <a14:compatExt xmlns:a14="http://schemas.microsoft.com/office/drawing/2010/main" spid="_x0000_s340996"/>
            </a:ext>
            <a:ext uri="{FF2B5EF4-FFF2-40B4-BE49-F238E27FC236}">
              <a16:creationId xmlns:a16="http://schemas.microsoft.com/office/drawing/2014/main" id="{00000000-0008-0000-1400-0000043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4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4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4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4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48161" name="cmdFixeren_Testcodes" hidden="1">
          <a:extLst>
            <a:ext uri="{63B3BB69-23CF-44E3-9099-C40C66FF867C}">
              <a14:compatExt xmlns:a14="http://schemas.microsoft.com/office/drawing/2010/main" spid="_x0000_s348161"/>
            </a:ext>
            <a:ext uri="{FF2B5EF4-FFF2-40B4-BE49-F238E27FC236}">
              <a16:creationId xmlns:a16="http://schemas.microsoft.com/office/drawing/2014/main" id="{00000000-0008-0000-1500-0000015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48162" name="cmdGroupingTestcases" hidden="1">
          <a:extLst>
            <a:ext uri="{63B3BB69-23CF-44E3-9099-C40C66FF867C}">
              <a14:compatExt xmlns:a14="http://schemas.microsoft.com/office/drawing/2010/main" spid="_x0000_s348162"/>
            </a:ext>
            <a:ext uri="{FF2B5EF4-FFF2-40B4-BE49-F238E27FC236}">
              <a16:creationId xmlns:a16="http://schemas.microsoft.com/office/drawing/2014/main" id="{00000000-0008-0000-1500-0000025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48163" name="cmdTestrun_by_Test_Priority" hidden="1">
          <a:extLst>
            <a:ext uri="{63B3BB69-23CF-44E3-9099-C40C66FF867C}">
              <a14:compatExt xmlns:a14="http://schemas.microsoft.com/office/drawing/2010/main" spid="_x0000_s348163"/>
            </a:ext>
            <a:ext uri="{FF2B5EF4-FFF2-40B4-BE49-F238E27FC236}">
              <a16:creationId xmlns:a16="http://schemas.microsoft.com/office/drawing/2014/main" id="{00000000-0008-0000-1500-0000035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48164" name="cmdRecalculateNumbers" hidden="1">
          <a:extLst>
            <a:ext uri="{63B3BB69-23CF-44E3-9099-C40C66FF867C}">
              <a14:compatExt xmlns:a14="http://schemas.microsoft.com/office/drawing/2010/main" spid="_x0000_s348164"/>
            </a:ext>
            <a:ext uri="{FF2B5EF4-FFF2-40B4-BE49-F238E27FC236}">
              <a16:creationId xmlns:a16="http://schemas.microsoft.com/office/drawing/2014/main" id="{00000000-0008-0000-1500-0000045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5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5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5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5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49185" name="cmdFixeren_Testcodes" hidden="1">
          <a:extLst>
            <a:ext uri="{63B3BB69-23CF-44E3-9099-C40C66FF867C}">
              <a14:compatExt xmlns:a14="http://schemas.microsoft.com/office/drawing/2010/main" spid="_x0000_s349185"/>
            </a:ext>
            <a:ext uri="{FF2B5EF4-FFF2-40B4-BE49-F238E27FC236}">
              <a16:creationId xmlns:a16="http://schemas.microsoft.com/office/drawing/2014/main" id="{00000000-0008-0000-1600-0000015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49186" name="cmdGroupingTestcases" hidden="1">
          <a:extLst>
            <a:ext uri="{63B3BB69-23CF-44E3-9099-C40C66FF867C}">
              <a14:compatExt xmlns:a14="http://schemas.microsoft.com/office/drawing/2010/main" spid="_x0000_s349186"/>
            </a:ext>
            <a:ext uri="{FF2B5EF4-FFF2-40B4-BE49-F238E27FC236}">
              <a16:creationId xmlns:a16="http://schemas.microsoft.com/office/drawing/2014/main" id="{00000000-0008-0000-1600-0000025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49187" name="cmdTestrun_by_Test_Priority" hidden="1">
          <a:extLst>
            <a:ext uri="{63B3BB69-23CF-44E3-9099-C40C66FF867C}">
              <a14:compatExt xmlns:a14="http://schemas.microsoft.com/office/drawing/2010/main" spid="_x0000_s349187"/>
            </a:ext>
            <a:ext uri="{FF2B5EF4-FFF2-40B4-BE49-F238E27FC236}">
              <a16:creationId xmlns:a16="http://schemas.microsoft.com/office/drawing/2014/main" id="{00000000-0008-0000-1600-0000035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49188" name="cmdRecalculateNumbers" hidden="1">
          <a:extLst>
            <a:ext uri="{63B3BB69-23CF-44E3-9099-C40C66FF867C}">
              <a14:compatExt xmlns:a14="http://schemas.microsoft.com/office/drawing/2010/main" spid="_x0000_s349188"/>
            </a:ext>
            <a:ext uri="{FF2B5EF4-FFF2-40B4-BE49-F238E27FC236}">
              <a16:creationId xmlns:a16="http://schemas.microsoft.com/office/drawing/2014/main" id="{00000000-0008-0000-1600-0000045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6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6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6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6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8</xdr:col>
      <xdr:colOff>200025</xdr:colOff>
      <xdr:row>7</xdr:row>
      <xdr:rowOff>0</xdr:rowOff>
    </xdr:from>
    <xdr:to>
      <xdr:col>8</xdr:col>
      <xdr:colOff>279047</xdr:colOff>
      <xdr:row>7</xdr:row>
      <xdr:rowOff>0</xdr:rowOff>
    </xdr:to>
    <xdr:sp macro="" textlink="">
      <xdr:nvSpPr>
        <xdr:cNvPr id="1026" name="Text Box 2">
          <a:extLst>
            <a:ext uri="{FF2B5EF4-FFF2-40B4-BE49-F238E27FC236}">
              <a16:creationId xmlns:a16="http://schemas.microsoft.com/office/drawing/2014/main" id="{00000000-0008-0000-1700-00000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38" name="Text Box 14">
          <a:extLst>
            <a:ext uri="{FF2B5EF4-FFF2-40B4-BE49-F238E27FC236}">
              <a16:creationId xmlns:a16="http://schemas.microsoft.com/office/drawing/2014/main" id="{00000000-0008-0000-1700-00000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3" name="Text Box 19">
          <a:extLst>
            <a:ext uri="{FF2B5EF4-FFF2-40B4-BE49-F238E27FC236}">
              <a16:creationId xmlns:a16="http://schemas.microsoft.com/office/drawing/2014/main" id="{00000000-0008-0000-1700-00001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5" name="Text Box 21">
          <a:extLst>
            <a:ext uri="{FF2B5EF4-FFF2-40B4-BE49-F238E27FC236}">
              <a16:creationId xmlns:a16="http://schemas.microsoft.com/office/drawing/2014/main" id="{00000000-0008-0000-1700-000015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6" name="Text Box 22">
          <a:extLst>
            <a:ext uri="{FF2B5EF4-FFF2-40B4-BE49-F238E27FC236}">
              <a16:creationId xmlns:a16="http://schemas.microsoft.com/office/drawing/2014/main" id="{00000000-0008-0000-1700-00001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7" name="Text Box 23">
          <a:extLst>
            <a:ext uri="{FF2B5EF4-FFF2-40B4-BE49-F238E27FC236}">
              <a16:creationId xmlns:a16="http://schemas.microsoft.com/office/drawing/2014/main" id="{00000000-0008-0000-1700-00001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8" name="Text Box 24">
          <a:extLst>
            <a:ext uri="{FF2B5EF4-FFF2-40B4-BE49-F238E27FC236}">
              <a16:creationId xmlns:a16="http://schemas.microsoft.com/office/drawing/2014/main" id="{00000000-0008-0000-1700-000018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9" name="Text Box 25">
          <a:extLst>
            <a:ext uri="{FF2B5EF4-FFF2-40B4-BE49-F238E27FC236}">
              <a16:creationId xmlns:a16="http://schemas.microsoft.com/office/drawing/2014/main" id="{00000000-0008-0000-1700-00001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0" name="Text Box 26">
          <a:extLst>
            <a:ext uri="{FF2B5EF4-FFF2-40B4-BE49-F238E27FC236}">
              <a16:creationId xmlns:a16="http://schemas.microsoft.com/office/drawing/2014/main" id="{00000000-0008-0000-1700-00001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1" name="Text Box 27">
          <a:extLst>
            <a:ext uri="{FF2B5EF4-FFF2-40B4-BE49-F238E27FC236}">
              <a16:creationId xmlns:a16="http://schemas.microsoft.com/office/drawing/2014/main" id="{00000000-0008-0000-1700-00001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2" name="Text Box 28">
          <a:extLst>
            <a:ext uri="{FF2B5EF4-FFF2-40B4-BE49-F238E27FC236}">
              <a16:creationId xmlns:a16="http://schemas.microsoft.com/office/drawing/2014/main" id="{00000000-0008-0000-1700-00001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3" name="Text Box 29">
          <a:extLst>
            <a:ext uri="{FF2B5EF4-FFF2-40B4-BE49-F238E27FC236}">
              <a16:creationId xmlns:a16="http://schemas.microsoft.com/office/drawing/2014/main" id="{00000000-0008-0000-1700-00001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4" name="Text Box 30">
          <a:extLst>
            <a:ext uri="{FF2B5EF4-FFF2-40B4-BE49-F238E27FC236}">
              <a16:creationId xmlns:a16="http://schemas.microsoft.com/office/drawing/2014/main" id="{00000000-0008-0000-1700-00001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5" name="Text Box 31">
          <a:extLst>
            <a:ext uri="{FF2B5EF4-FFF2-40B4-BE49-F238E27FC236}">
              <a16:creationId xmlns:a16="http://schemas.microsoft.com/office/drawing/2014/main" id="{00000000-0008-0000-1700-00001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6" name="Text Box 32">
          <a:extLst>
            <a:ext uri="{FF2B5EF4-FFF2-40B4-BE49-F238E27FC236}">
              <a16:creationId xmlns:a16="http://schemas.microsoft.com/office/drawing/2014/main" id="{00000000-0008-0000-1700-00002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7" name="Text Box 33">
          <a:extLst>
            <a:ext uri="{FF2B5EF4-FFF2-40B4-BE49-F238E27FC236}">
              <a16:creationId xmlns:a16="http://schemas.microsoft.com/office/drawing/2014/main" id="{00000000-0008-0000-1700-00002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8" name="Text Box 34">
          <a:extLst>
            <a:ext uri="{FF2B5EF4-FFF2-40B4-BE49-F238E27FC236}">
              <a16:creationId xmlns:a16="http://schemas.microsoft.com/office/drawing/2014/main" id="{00000000-0008-0000-1700-00002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9" name="Text Box 35">
          <a:extLst>
            <a:ext uri="{FF2B5EF4-FFF2-40B4-BE49-F238E27FC236}">
              <a16:creationId xmlns:a16="http://schemas.microsoft.com/office/drawing/2014/main" id="{00000000-0008-0000-1700-00002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0" name="Text Box 36">
          <a:extLst>
            <a:ext uri="{FF2B5EF4-FFF2-40B4-BE49-F238E27FC236}">
              <a16:creationId xmlns:a16="http://schemas.microsoft.com/office/drawing/2014/main" id="{00000000-0008-0000-1700-00002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1" name="Text Box 37">
          <a:extLst>
            <a:ext uri="{FF2B5EF4-FFF2-40B4-BE49-F238E27FC236}">
              <a16:creationId xmlns:a16="http://schemas.microsoft.com/office/drawing/2014/main" id="{00000000-0008-0000-1700-00002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2" name="Text Box 38">
          <a:extLst>
            <a:ext uri="{FF2B5EF4-FFF2-40B4-BE49-F238E27FC236}">
              <a16:creationId xmlns:a16="http://schemas.microsoft.com/office/drawing/2014/main" id="{00000000-0008-0000-1700-00002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3" name="Text Box 39">
          <a:extLst>
            <a:ext uri="{FF2B5EF4-FFF2-40B4-BE49-F238E27FC236}">
              <a16:creationId xmlns:a16="http://schemas.microsoft.com/office/drawing/2014/main" id="{00000000-0008-0000-1700-00002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4" name="Text Box 40">
          <a:extLst>
            <a:ext uri="{FF2B5EF4-FFF2-40B4-BE49-F238E27FC236}">
              <a16:creationId xmlns:a16="http://schemas.microsoft.com/office/drawing/2014/main" id="{00000000-0008-0000-1700-00002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5" name="Text Box 41">
          <a:extLst>
            <a:ext uri="{FF2B5EF4-FFF2-40B4-BE49-F238E27FC236}">
              <a16:creationId xmlns:a16="http://schemas.microsoft.com/office/drawing/2014/main" id="{00000000-0008-0000-1700-00002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6" name="Text Box 42">
          <a:extLst>
            <a:ext uri="{FF2B5EF4-FFF2-40B4-BE49-F238E27FC236}">
              <a16:creationId xmlns:a16="http://schemas.microsoft.com/office/drawing/2014/main" id="{00000000-0008-0000-1700-00002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7" name="Text Box 43">
          <a:extLst>
            <a:ext uri="{FF2B5EF4-FFF2-40B4-BE49-F238E27FC236}">
              <a16:creationId xmlns:a16="http://schemas.microsoft.com/office/drawing/2014/main" id="{00000000-0008-0000-1700-00002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8" name="Text Box 44">
          <a:extLst>
            <a:ext uri="{FF2B5EF4-FFF2-40B4-BE49-F238E27FC236}">
              <a16:creationId xmlns:a16="http://schemas.microsoft.com/office/drawing/2014/main" id="{00000000-0008-0000-1700-00002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9" name="Text Box 45">
          <a:extLst>
            <a:ext uri="{FF2B5EF4-FFF2-40B4-BE49-F238E27FC236}">
              <a16:creationId xmlns:a16="http://schemas.microsoft.com/office/drawing/2014/main" id="{00000000-0008-0000-1700-00002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0" name="Text Box 46">
          <a:extLst>
            <a:ext uri="{FF2B5EF4-FFF2-40B4-BE49-F238E27FC236}">
              <a16:creationId xmlns:a16="http://schemas.microsoft.com/office/drawing/2014/main" id="{00000000-0008-0000-1700-00002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1" name="Text Box 47">
          <a:extLst>
            <a:ext uri="{FF2B5EF4-FFF2-40B4-BE49-F238E27FC236}">
              <a16:creationId xmlns:a16="http://schemas.microsoft.com/office/drawing/2014/main" id="{00000000-0008-0000-1700-00002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3" name="Text Box 49">
          <a:extLst>
            <a:ext uri="{FF2B5EF4-FFF2-40B4-BE49-F238E27FC236}">
              <a16:creationId xmlns:a16="http://schemas.microsoft.com/office/drawing/2014/main" id="{00000000-0008-0000-1700-00003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4" name="Text Box 50">
          <a:extLst>
            <a:ext uri="{FF2B5EF4-FFF2-40B4-BE49-F238E27FC236}">
              <a16:creationId xmlns:a16="http://schemas.microsoft.com/office/drawing/2014/main" id="{00000000-0008-0000-1700-00003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5" name="Text Box 51">
          <a:extLst>
            <a:ext uri="{FF2B5EF4-FFF2-40B4-BE49-F238E27FC236}">
              <a16:creationId xmlns:a16="http://schemas.microsoft.com/office/drawing/2014/main" id="{00000000-0008-0000-1700-00003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3" name="Text Box 59">
          <a:extLst>
            <a:ext uri="{FF2B5EF4-FFF2-40B4-BE49-F238E27FC236}">
              <a16:creationId xmlns:a16="http://schemas.microsoft.com/office/drawing/2014/main" id="{00000000-0008-0000-1700-00003B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4" name="Text Box 60">
          <a:extLst>
            <a:ext uri="{FF2B5EF4-FFF2-40B4-BE49-F238E27FC236}">
              <a16:creationId xmlns:a16="http://schemas.microsoft.com/office/drawing/2014/main" id="{00000000-0008-0000-1700-00003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5" name="Text Box 61">
          <a:extLst>
            <a:ext uri="{FF2B5EF4-FFF2-40B4-BE49-F238E27FC236}">
              <a16:creationId xmlns:a16="http://schemas.microsoft.com/office/drawing/2014/main" id="{00000000-0008-0000-1700-00003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6" name="Text Box 62">
          <a:extLst>
            <a:ext uri="{FF2B5EF4-FFF2-40B4-BE49-F238E27FC236}">
              <a16:creationId xmlns:a16="http://schemas.microsoft.com/office/drawing/2014/main" id="{00000000-0008-0000-1700-00003E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7" name="Text Box 93">
          <a:extLst>
            <a:ext uri="{FF2B5EF4-FFF2-40B4-BE49-F238E27FC236}">
              <a16:creationId xmlns:a16="http://schemas.microsoft.com/office/drawing/2014/main" id="{00000000-0008-0000-1700-00005D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8" name="Text Box 94">
          <a:extLst>
            <a:ext uri="{FF2B5EF4-FFF2-40B4-BE49-F238E27FC236}">
              <a16:creationId xmlns:a16="http://schemas.microsoft.com/office/drawing/2014/main" id="{00000000-0008-0000-1700-00005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9" name="Text Box 95">
          <a:extLst>
            <a:ext uri="{FF2B5EF4-FFF2-40B4-BE49-F238E27FC236}">
              <a16:creationId xmlns:a16="http://schemas.microsoft.com/office/drawing/2014/main" id="{00000000-0008-0000-1700-00005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0" name="Text Box 96">
          <a:extLst>
            <a:ext uri="{FF2B5EF4-FFF2-40B4-BE49-F238E27FC236}">
              <a16:creationId xmlns:a16="http://schemas.microsoft.com/office/drawing/2014/main" id="{00000000-0008-0000-1700-00006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1" name="Text Box 97">
          <a:extLst>
            <a:ext uri="{FF2B5EF4-FFF2-40B4-BE49-F238E27FC236}">
              <a16:creationId xmlns:a16="http://schemas.microsoft.com/office/drawing/2014/main" id="{00000000-0008-0000-1700-00006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2" name="Text Box 98">
          <a:extLst>
            <a:ext uri="{FF2B5EF4-FFF2-40B4-BE49-F238E27FC236}">
              <a16:creationId xmlns:a16="http://schemas.microsoft.com/office/drawing/2014/main" id="{00000000-0008-0000-1700-000062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3" name="Text Box 99">
          <a:extLst>
            <a:ext uri="{FF2B5EF4-FFF2-40B4-BE49-F238E27FC236}">
              <a16:creationId xmlns:a16="http://schemas.microsoft.com/office/drawing/2014/main" id="{00000000-0008-0000-1700-00006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24" name="Text Box 100">
          <a:extLst>
            <a:ext uri="{FF2B5EF4-FFF2-40B4-BE49-F238E27FC236}">
              <a16:creationId xmlns:a16="http://schemas.microsoft.com/office/drawing/2014/main" id="{00000000-0008-0000-1700-00006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5" name="Text Box 101">
          <a:extLst>
            <a:ext uri="{FF2B5EF4-FFF2-40B4-BE49-F238E27FC236}">
              <a16:creationId xmlns:a16="http://schemas.microsoft.com/office/drawing/2014/main" id="{00000000-0008-0000-1700-000065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6" name="Text Box 102">
          <a:extLst>
            <a:ext uri="{FF2B5EF4-FFF2-40B4-BE49-F238E27FC236}">
              <a16:creationId xmlns:a16="http://schemas.microsoft.com/office/drawing/2014/main" id="{00000000-0008-0000-1700-00006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7" name="Text Box 103">
          <a:extLst>
            <a:ext uri="{FF2B5EF4-FFF2-40B4-BE49-F238E27FC236}">
              <a16:creationId xmlns:a16="http://schemas.microsoft.com/office/drawing/2014/main" id="{00000000-0008-0000-1700-00006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8" name="Text Box 104">
          <a:extLst>
            <a:ext uri="{FF2B5EF4-FFF2-40B4-BE49-F238E27FC236}">
              <a16:creationId xmlns:a16="http://schemas.microsoft.com/office/drawing/2014/main" id="{00000000-0008-0000-1700-00006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9" name="Text Box 105">
          <a:extLst>
            <a:ext uri="{FF2B5EF4-FFF2-40B4-BE49-F238E27FC236}">
              <a16:creationId xmlns:a16="http://schemas.microsoft.com/office/drawing/2014/main" id="{00000000-0008-0000-1700-00006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0" name="Text Box 106">
          <a:extLst>
            <a:ext uri="{FF2B5EF4-FFF2-40B4-BE49-F238E27FC236}">
              <a16:creationId xmlns:a16="http://schemas.microsoft.com/office/drawing/2014/main" id="{00000000-0008-0000-1700-00006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1" name="Text Box 107">
          <a:extLst>
            <a:ext uri="{FF2B5EF4-FFF2-40B4-BE49-F238E27FC236}">
              <a16:creationId xmlns:a16="http://schemas.microsoft.com/office/drawing/2014/main" id="{00000000-0008-0000-1700-00006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2" name="Text Box 108">
          <a:extLst>
            <a:ext uri="{FF2B5EF4-FFF2-40B4-BE49-F238E27FC236}">
              <a16:creationId xmlns:a16="http://schemas.microsoft.com/office/drawing/2014/main" id="{00000000-0008-0000-1700-00006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3" name="Text Box 109">
          <a:extLst>
            <a:ext uri="{FF2B5EF4-FFF2-40B4-BE49-F238E27FC236}">
              <a16:creationId xmlns:a16="http://schemas.microsoft.com/office/drawing/2014/main" id="{00000000-0008-0000-1700-00006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4" name="Text Box 110">
          <a:extLst>
            <a:ext uri="{FF2B5EF4-FFF2-40B4-BE49-F238E27FC236}">
              <a16:creationId xmlns:a16="http://schemas.microsoft.com/office/drawing/2014/main" id="{00000000-0008-0000-1700-00006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5" name="Text Box 111">
          <a:extLst>
            <a:ext uri="{FF2B5EF4-FFF2-40B4-BE49-F238E27FC236}">
              <a16:creationId xmlns:a16="http://schemas.microsoft.com/office/drawing/2014/main" id="{00000000-0008-0000-1700-00006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6" name="Text Box 112">
          <a:extLst>
            <a:ext uri="{FF2B5EF4-FFF2-40B4-BE49-F238E27FC236}">
              <a16:creationId xmlns:a16="http://schemas.microsoft.com/office/drawing/2014/main" id="{00000000-0008-0000-1700-00007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7" name="Text Box 113">
          <a:extLst>
            <a:ext uri="{FF2B5EF4-FFF2-40B4-BE49-F238E27FC236}">
              <a16:creationId xmlns:a16="http://schemas.microsoft.com/office/drawing/2014/main" id="{00000000-0008-0000-1700-00007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8" name="Text Box 114">
          <a:extLst>
            <a:ext uri="{FF2B5EF4-FFF2-40B4-BE49-F238E27FC236}">
              <a16:creationId xmlns:a16="http://schemas.microsoft.com/office/drawing/2014/main" id="{00000000-0008-0000-1700-00007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9" name="Text Box 115">
          <a:extLst>
            <a:ext uri="{FF2B5EF4-FFF2-40B4-BE49-F238E27FC236}">
              <a16:creationId xmlns:a16="http://schemas.microsoft.com/office/drawing/2014/main" id="{00000000-0008-0000-1700-00007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0" name="Text Box 116">
          <a:extLst>
            <a:ext uri="{FF2B5EF4-FFF2-40B4-BE49-F238E27FC236}">
              <a16:creationId xmlns:a16="http://schemas.microsoft.com/office/drawing/2014/main" id="{00000000-0008-0000-1700-00007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1" name="Text Box 117">
          <a:extLst>
            <a:ext uri="{FF2B5EF4-FFF2-40B4-BE49-F238E27FC236}">
              <a16:creationId xmlns:a16="http://schemas.microsoft.com/office/drawing/2014/main" id="{00000000-0008-0000-1700-00007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2" name="Text Box 118">
          <a:extLst>
            <a:ext uri="{FF2B5EF4-FFF2-40B4-BE49-F238E27FC236}">
              <a16:creationId xmlns:a16="http://schemas.microsoft.com/office/drawing/2014/main" id="{00000000-0008-0000-1700-00007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3" name="Text Box 119">
          <a:extLst>
            <a:ext uri="{FF2B5EF4-FFF2-40B4-BE49-F238E27FC236}">
              <a16:creationId xmlns:a16="http://schemas.microsoft.com/office/drawing/2014/main" id="{00000000-0008-0000-1700-00007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4" name="Text Box 120">
          <a:extLst>
            <a:ext uri="{FF2B5EF4-FFF2-40B4-BE49-F238E27FC236}">
              <a16:creationId xmlns:a16="http://schemas.microsoft.com/office/drawing/2014/main" id="{00000000-0008-0000-1700-00007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5" name="Text Box 121">
          <a:extLst>
            <a:ext uri="{FF2B5EF4-FFF2-40B4-BE49-F238E27FC236}">
              <a16:creationId xmlns:a16="http://schemas.microsoft.com/office/drawing/2014/main" id="{00000000-0008-0000-1700-00007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6" name="Text Box 122">
          <a:extLst>
            <a:ext uri="{FF2B5EF4-FFF2-40B4-BE49-F238E27FC236}">
              <a16:creationId xmlns:a16="http://schemas.microsoft.com/office/drawing/2014/main" id="{00000000-0008-0000-1700-00007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7" name="Text Box 123">
          <a:extLst>
            <a:ext uri="{FF2B5EF4-FFF2-40B4-BE49-F238E27FC236}">
              <a16:creationId xmlns:a16="http://schemas.microsoft.com/office/drawing/2014/main" id="{00000000-0008-0000-1700-00007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8" name="Text Box 124">
          <a:extLst>
            <a:ext uri="{FF2B5EF4-FFF2-40B4-BE49-F238E27FC236}">
              <a16:creationId xmlns:a16="http://schemas.microsoft.com/office/drawing/2014/main" id="{00000000-0008-0000-1700-00007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9" name="Text Box 125">
          <a:extLst>
            <a:ext uri="{FF2B5EF4-FFF2-40B4-BE49-F238E27FC236}">
              <a16:creationId xmlns:a16="http://schemas.microsoft.com/office/drawing/2014/main" id="{00000000-0008-0000-1700-00007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0" name="Text Box 126">
          <a:extLst>
            <a:ext uri="{FF2B5EF4-FFF2-40B4-BE49-F238E27FC236}">
              <a16:creationId xmlns:a16="http://schemas.microsoft.com/office/drawing/2014/main" id="{00000000-0008-0000-1700-00007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1" name="Text Box 127">
          <a:extLst>
            <a:ext uri="{FF2B5EF4-FFF2-40B4-BE49-F238E27FC236}">
              <a16:creationId xmlns:a16="http://schemas.microsoft.com/office/drawing/2014/main" id="{00000000-0008-0000-1700-00007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2" name="Text Box 128">
          <a:extLst>
            <a:ext uri="{FF2B5EF4-FFF2-40B4-BE49-F238E27FC236}">
              <a16:creationId xmlns:a16="http://schemas.microsoft.com/office/drawing/2014/main" id="{00000000-0008-0000-1700-00008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3" name="Text Box 129">
          <a:extLst>
            <a:ext uri="{FF2B5EF4-FFF2-40B4-BE49-F238E27FC236}">
              <a16:creationId xmlns:a16="http://schemas.microsoft.com/office/drawing/2014/main" id="{00000000-0008-0000-1700-00008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4" name="Text Box 130">
          <a:extLst>
            <a:ext uri="{FF2B5EF4-FFF2-40B4-BE49-F238E27FC236}">
              <a16:creationId xmlns:a16="http://schemas.microsoft.com/office/drawing/2014/main" id="{00000000-0008-0000-1700-00008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5" name="Text Box 131">
          <a:extLst>
            <a:ext uri="{FF2B5EF4-FFF2-40B4-BE49-F238E27FC236}">
              <a16:creationId xmlns:a16="http://schemas.microsoft.com/office/drawing/2014/main" id="{00000000-0008-0000-1700-00008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6" name="Text Box 132">
          <a:extLst>
            <a:ext uri="{FF2B5EF4-FFF2-40B4-BE49-F238E27FC236}">
              <a16:creationId xmlns:a16="http://schemas.microsoft.com/office/drawing/2014/main" id="{00000000-0008-0000-1700-000084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7" name="Text Box 133">
          <a:extLst>
            <a:ext uri="{FF2B5EF4-FFF2-40B4-BE49-F238E27FC236}">
              <a16:creationId xmlns:a16="http://schemas.microsoft.com/office/drawing/2014/main" id="{00000000-0008-0000-1700-00008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8" name="Text Box 134">
          <a:extLst>
            <a:ext uri="{FF2B5EF4-FFF2-40B4-BE49-F238E27FC236}">
              <a16:creationId xmlns:a16="http://schemas.microsoft.com/office/drawing/2014/main" id="{00000000-0008-0000-1700-00008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9" name="Text Box 135">
          <a:extLst>
            <a:ext uri="{FF2B5EF4-FFF2-40B4-BE49-F238E27FC236}">
              <a16:creationId xmlns:a16="http://schemas.microsoft.com/office/drawing/2014/main" id="{00000000-0008-0000-1700-000087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2" name="Text Box 138">
          <a:extLst>
            <a:ext uri="{FF2B5EF4-FFF2-40B4-BE49-F238E27FC236}">
              <a16:creationId xmlns:a16="http://schemas.microsoft.com/office/drawing/2014/main" id="{00000000-0008-0000-1700-00008A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3" name="Text Box 139">
          <a:extLst>
            <a:ext uri="{FF2B5EF4-FFF2-40B4-BE49-F238E27FC236}">
              <a16:creationId xmlns:a16="http://schemas.microsoft.com/office/drawing/2014/main" id="{00000000-0008-0000-1700-00008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4" name="Text Box 140">
          <a:extLst>
            <a:ext uri="{FF2B5EF4-FFF2-40B4-BE49-F238E27FC236}">
              <a16:creationId xmlns:a16="http://schemas.microsoft.com/office/drawing/2014/main" id="{00000000-0008-0000-1700-00008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5" name="Text Box 141">
          <a:extLst>
            <a:ext uri="{FF2B5EF4-FFF2-40B4-BE49-F238E27FC236}">
              <a16:creationId xmlns:a16="http://schemas.microsoft.com/office/drawing/2014/main" id="{00000000-0008-0000-1700-00008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6" name="Text Box 142">
          <a:extLst>
            <a:ext uri="{FF2B5EF4-FFF2-40B4-BE49-F238E27FC236}">
              <a16:creationId xmlns:a16="http://schemas.microsoft.com/office/drawing/2014/main" id="{00000000-0008-0000-1700-00008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7" name="Text Box 143">
          <a:extLst>
            <a:ext uri="{FF2B5EF4-FFF2-40B4-BE49-F238E27FC236}">
              <a16:creationId xmlns:a16="http://schemas.microsoft.com/office/drawing/2014/main" id="{00000000-0008-0000-1700-00008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8" name="Text Box 144">
          <a:extLst>
            <a:ext uri="{FF2B5EF4-FFF2-40B4-BE49-F238E27FC236}">
              <a16:creationId xmlns:a16="http://schemas.microsoft.com/office/drawing/2014/main" id="{00000000-0008-0000-1700-00009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9" name="Text Box 145">
          <a:extLst>
            <a:ext uri="{FF2B5EF4-FFF2-40B4-BE49-F238E27FC236}">
              <a16:creationId xmlns:a16="http://schemas.microsoft.com/office/drawing/2014/main" id="{00000000-0008-0000-1700-00009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0" name="Text Box 146">
          <a:extLst>
            <a:ext uri="{FF2B5EF4-FFF2-40B4-BE49-F238E27FC236}">
              <a16:creationId xmlns:a16="http://schemas.microsoft.com/office/drawing/2014/main" id="{00000000-0008-0000-1700-00009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1" name="Text Box 147">
          <a:extLst>
            <a:ext uri="{FF2B5EF4-FFF2-40B4-BE49-F238E27FC236}">
              <a16:creationId xmlns:a16="http://schemas.microsoft.com/office/drawing/2014/main" id="{00000000-0008-0000-1700-00009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2" name="Text Box 148">
          <a:extLst>
            <a:ext uri="{FF2B5EF4-FFF2-40B4-BE49-F238E27FC236}">
              <a16:creationId xmlns:a16="http://schemas.microsoft.com/office/drawing/2014/main" id="{00000000-0008-0000-1700-000094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3" name="Text Box 149">
          <a:extLst>
            <a:ext uri="{FF2B5EF4-FFF2-40B4-BE49-F238E27FC236}">
              <a16:creationId xmlns:a16="http://schemas.microsoft.com/office/drawing/2014/main" id="{00000000-0008-0000-1700-00009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4" name="Text Box 150">
          <a:extLst>
            <a:ext uri="{FF2B5EF4-FFF2-40B4-BE49-F238E27FC236}">
              <a16:creationId xmlns:a16="http://schemas.microsoft.com/office/drawing/2014/main" id="{00000000-0008-0000-1700-00009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5" name="Text Box 151">
          <a:extLst>
            <a:ext uri="{FF2B5EF4-FFF2-40B4-BE49-F238E27FC236}">
              <a16:creationId xmlns:a16="http://schemas.microsoft.com/office/drawing/2014/main" id="{00000000-0008-0000-1700-00009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6" name="Text Box 152">
          <a:extLst>
            <a:ext uri="{FF2B5EF4-FFF2-40B4-BE49-F238E27FC236}">
              <a16:creationId xmlns:a16="http://schemas.microsoft.com/office/drawing/2014/main" id="{00000000-0008-0000-1700-00009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7" name="Text Box 153">
          <a:extLst>
            <a:ext uri="{FF2B5EF4-FFF2-40B4-BE49-F238E27FC236}">
              <a16:creationId xmlns:a16="http://schemas.microsoft.com/office/drawing/2014/main" id="{00000000-0008-0000-1700-000099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8" name="Text Box 154">
          <a:extLst>
            <a:ext uri="{FF2B5EF4-FFF2-40B4-BE49-F238E27FC236}">
              <a16:creationId xmlns:a16="http://schemas.microsoft.com/office/drawing/2014/main" id="{00000000-0008-0000-1700-00009A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9" name="Text Box 155">
          <a:extLst>
            <a:ext uri="{FF2B5EF4-FFF2-40B4-BE49-F238E27FC236}">
              <a16:creationId xmlns:a16="http://schemas.microsoft.com/office/drawing/2014/main" id="{00000000-0008-0000-1700-00009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80" name="Text Box 156">
          <a:extLst>
            <a:ext uri="{FF2B5EF4-FFF2-40B4-BE49-F238E27FC236}">
              <a16:creationId xmlns:a16="http://schemas.microsoft.com/office/drawing/2014/main" id="{00000000-0008-0000-1700-00009C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81" name="Text Box 157">
          <a:extLst>
            <a:ext uri="{FF2B5EF4-FFF2-40B4-BE49-F238E27FC236}">
              <a16:creationId xmlns:a16="http://schemas.microsoft.com/office/drawing/2014/main" id="{00000000-0008-0000-1700-00009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7" name="Text Box 163">
          <a:extLst>
            <a:ext uri="{FF2B5EF4-FFF2-40B4-BE49-F238E27FC236}">
              <a16:creationId xmlns:a16="http://schemas.microsoft.com/office/drawing/2014/main" id="{00000000-0008-0000-1700-0000A3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8" name="Text Box 164">
          <a:extLst>
            <a:ext uri="{FF2B5EF4-FFF2-40B4-BE49-F238E27FC236}">
              <a16:creationId xmlns:a16="http://schemas.microsoft.com/office/drawing/2014/main" id="{00000000-0008-0000-1700-0000A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89" name="Text Box 165">
          <a:extLst>
            <a:ext uri="{FF2B5EF4-FFF2-40B4-BE49-F238E27FC236}">
              <a16:creationId xmlns:a16="http://schemas.microsoft.com/office/drawing/2014/main" id="{00000000-0008-0000-1700-0000A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0" name="Text Box 166">
          <a:extLst>
            <a:ext uri="{FF2B5EF4-FFF2-40B4-BE49-F238E27FC236}">
              <a16:creationId xmlns:a16="http://schemas.microsoft.com/office/drawing/2014/main" id="{00000000-0008-0000-1700-0000A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1" name="Text Box 167">
          <a:extLst>
            <a:ext uri="{FF2B5EF4-FFF2-40B4-BE49-F238E27FC236}">
              <a16:creationId xmlns:a16="http://schemas.microsoft.com/office/drawing/2014/main" id="{00000000-0008-0000-1700-0000A7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2" name="Text Box 168">
          <a:extLst>
            <a:ext uri="{FF2B5EF4-FFF2-40B4-BE49-F238E27FC236}">
              <a16:creationId xmlns:a16="http://schemas.microsoft.com/office/drawing/2014/main" id="{00000000-0008-0000-1700-0000A8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3" name="Text Box 169">
          <a:extLst>
            <a:ext uri="{FF2B5EF4-FFF2-40B4-BE49-F238E27FC236}">
              <a16:creationId xmlns:a16="http://schemas.microsoft.com/office/drawing/2014/main" id="{00000000-0008-0000-1700-0000A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4" name="Text Box 170">
          <a:extLst>
            <a:ext uri="{FF2B5EF4-FFF2-40B4-BE49-F238E27FC236}">
              <a16:creationId xmlns:a16="http://schemas.microsoft.com/office/drawing/2014/main" id="{00000000-0008-0000-1700-0000A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5" name="Text Box 171">
          <a:extLst>
            <a:ext uri="{FF2B5EF4-FFF2-40B4-BE49-F238E27FC236}">
              <a16:creationId xmlns:a16="http://schemas.microsoft.com/office/drawing/2014/main" id="{00000000-0008-0000-1700-0000AB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6" name="Text Box 172">
          <a:extLst>
            <a:ext uri="{FF2B5EF4-FFF2-40B4-BE49-F238E27FC236}">
              <a16:creationId xmlns:a16="http://schemas.microsoft.com/office/drawing/2014/main" id="{00000000-0008-0000-1700-0000AC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7" name="Text Box 173">
          <a:extLst>
            <a:ext uri="{FF2B5EF4-FFF2-40B4-BE49-F238E27FC236}">
              <a16:creationId xmlns:a16="http://schemas.microsoft.com/office/drawing/2014/main" id="{00000000-0008-0000-1700-0000A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8" name="Text Box 174">
          <a:extLst>
            <a:ext uri="{FF2B5EF4-FFF2-40B4-BE49-F238E27FC236}">
              <a16:creationId xmlns:a16="http://schemas.microsoft.com/office/drawing/2014/main" id="{00000000-0008-0000-1700-0000AE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9" name="Text Box 175">
          <a:extLst>
            <a:ext uri="{FF2B5EF4-FFF2-40B4-BE49-F238E27FC236}">
              <a16:creationId xmlns:a16="http://schemas.microsoft.com/office/drawing/2014/main" id="{00000000-0008-0000-1700-0000AF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0" name="Text Box 176">
          <a:extLst>
            <a:ext uri="{FF2B5EF4-FFF2-40B4-BE49-F238E27FC236}">
              <a16:creationId xmlns:a16="http://schemas.microsoft.com/office/drawing/2014/main" id="{00000000-0008-0000-1700-0000B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1" name="Text Box 177">
          <a:extLst>
            <a:ext uri="{FF2B5EF4-FFF2-40B4-BE49-F238E27FC236}">
              <a16:creationId xmlns:a16="http://schemas.microsoft.com/office/drawing/2014/main" id="{00000000-0008-0000-1700-0000B1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2" name="Text Box 178">
          <a:extLst>
            <a:ext uri="{FF2B5EF4-FFF2-40B4-BE49-F238E27FC236}">
              <a16:creationId xmlns:a16="http://schemas.microsoft.com/office/drawing/2014/main" id="{00000000-0008-0000-1700-0000B2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3" name="Text Box 179">
          <a:extLst>
            <a:ext uri="{FF2B5EF4-FFF2-40B4-BE49-F238E27FC236}">
              <a16:creationId xmlns:a16="http://schemas.microsoft.com/office/drawing/2014/main" id="{00000000-0008-0000-1700-0000B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4" name="Text Box 180">
          <a:extLst>
            <a:ext uri="{FF2B5EF4-FFF2-40B4-BE49-F238E27FC236}">
              <a16:creationId xmlns:a16="http://schemas.microsoft.com/office/drawing/2014/main" id="{00000000-0008-0000-1700-0000B4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5" name="Text Box 181">
          <a:extLst>
            <a:ext uri="{FF2B5EF4-FFF2-40B4-BE49-F238E27FC236}">
              <a16:creationId xmlns:a16="http://schemas.microsoft.com/office/drawing/2014/main" id="{00000000-0008-0000-1700-0000B5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6" name="Text Box 182">
          <a:extLst>
            <a:ext uri="{FF2B5EF4-FFF2-40B4-BE49-F238E27FC236}">
              <a16:creationId xmlns:a16="http://schemas.microsoft.com/office/drawing/2014/main" id="{00000000-0008-0000-1700-0000B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4" name="Text Box 190">
          <a:extLst>
            <a:ext uri="{FF2B5EF4-FFF2-40B4-BE49-F238E27FC236}">
              <a16:creationId xmlns:a16="http://schemas.microsoft.com/office/drawing/2014/main" id="{00000000-0008-0000-1700-0000B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5" name="Text Box 191">
          <a:extLst>
            <a:ext uri="{FF2B5EF4-FFF2-40B4-BE49-F238E27FC236}">
              <a16:creationId xmlns:a16="http://schemas.microsoft.com/office/drawing/2014/main" id="{00000000-0008-0000-1700-0000B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6" name="Text Box 192">
          <a:extLst>
            <a:ext uri="{FF2B5EF4-FFF2-40B4-BE49-F238E27FC236}">
              <a16:creationId xmlns:a16="http://schemas.microsoft.com/office/drawing/2014/main" id="{00000000-0008-0000-1700-0000C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7" name="Text Box 193">
          <a:extLst>
            <a:ext uri="{FF2B5EF4-FFF2-40B4-BE49-F238E27FC236}">
              <a16:creationId xmlns:a16="http://schemas.microsoft.com/office/drawing/2014/main" id="{00000000-0008-0000-1700-0000C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8" name="Text Box 194">
          <a:extLst>
            <a:ext uri="{FF2B5EF4-FFF2-40B4-BE49-F238E27FC236}">
              <a16:creationId xmlns:a16="http://schemas.microsoft.com/office/drawing/2014/main" id="{00000000-0008-0000-1700-0000C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9" name="Text Box 195">
          <a:extLst>
            <a:ext uri="{FF2B5EF4-FFF2-40B4-BE49-F238E27FC236}">
              <a16:creationId xmlns:a16="http://schemas.microsoft.com/office/drawing/2014/main" id="{00000000-0008-0000-1700-0000C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0" name="Text Box 196">
          <a:extLst>
            <a:ext uri="{FF2B5EF4-FFF2-40B4-BE49-F238E27FC236}">
              <a16:creationId xmlns:a16="http://schemas.microsoft.com/office/drawing/2014/main" id="{00000000-0008-0000-1700-0000C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1" name="Text Box 197">
          <a:extLst>
            <a:ext uri="{FF2B5EF4-FFF2-40B4-BE49-F238E27FC236}">
              <a16:creationId xmlns:a16="http://schemas.microsoft.com/office/drawing/2014/main" id="{00000000-0008-0000-1700-0000C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2" name="Text Box 198">
          <a:extLst>
            <a:ext uri="{FF2B5EF4-FFF2-40B4-BE49-F238E27FC236}">
              <a16:creationId xmlns:a16="http://schemas.microsoft.com/office/drawing/2014/main" id="{00000000-0008-0000-1700-0000C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3" name="Text Box 199">
          <a:extLst>
            <a:ext uri="{FF2B5EF4-FFF2-40B4-BE49-F238E27FC236}">
              <a16:creationId xmlns:a16="http://schemas.microsoft.com/office/drawing/2014/main" id="{00000000-0008-0000-1700-0000C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4" name="Text Box 200">
          <a:extLst>
            <a:ext uri="{FF2B5EF4-FFF2-40B4-BE49-F238E27FC236}">
              <a16:creationId xmlns:a16="http://schemas.microsoft.com/office/drawing/2014/main" id="{00000000-0008-0000-1700-0000C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5" name="Text Box 201">
          <a:extLst>
            <a:ext uri="{FF2B5EF4-FFF2-40B4-BE49-F238E27FC236}">
              <a16:creationId xmlns:a16="http://schemas.microsoft.com/office/drawing/2014/main" id="{00000000-0008-0000-1700-0000C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6" name="Text Box 202">
          <a:extLst>
            <a:ext uri="{FF2B5EF4-FFF2-40B4-BE49-F238E27FC236}">
              <a16:creationId xmlns:a16="http://schemas.microsoft.com/office/drawing/2014/main" id="{00000000-0008-0000-1700-0000C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7" name="Text Box 203">
          <a:extLst>
            <a:ext uri="{FF2B5EF4-FFF2-40B4-BE49-F238E27FC236}">
              <a16:creationId xmlns:a16="http://schemas.microsoft.com/office/drawing/2014/main" id="{00000000-0008-0000-1700-0000C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8" name="Text Box 204">
          <a:extLst>
            <a:ext uri="{FF2B5EF4-FFF2-40B4-BE49-F238E27FC236}">
              <a16:creationId xmlns:a16="http://schemas.microsoft.com/office/drawing/2014/main" id="{00000000-0008-0000-1700-0000C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9" name="Text Box 205">
          <a:extLst>
            <a:ext uri="{FF2B5EF4-FFF2-40B4-BE49-F238E27FC236}">
              <a16:creationId xmlns:a16="http://schemas.microsoft.com/office/drawing/2014/main" id="{00000000-0008-0000-1700-0000C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0" name="Text Box 206">
          <a:extLst>
            <a:ext uri="{FF2B5EF4-FFF2-40B4-BE49-F238E27FC236}">
              <a16:creationId xmlns:a16="http://schemas.microsoft.com/office/drawing/2014/main" id="{00000000-0008-0000-1700-0000C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1" name="Text Box 207">
          <a:extLst>
            <a:ext uri="{FF2B5EF4-FFF2-40B4-BE49-F238E27FC236}">
              <a16:creationId xmlns:a16="http://schemas.microsoft.com/office/drawing/2014/main" id="{00000000-0008-0000-1700-0000C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2" name="Text Box 208">
          <a:extLst>
            <a:ext uri="{FF2B5EF4-FFF2-40B4-BE49-F238E27FC236}">
              <a16:creationId xmlns:a16="http://schemas.microsoft.com/office/drawing/2014/main" id="{00000000-0008-0000-1700-0000D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3" name="Text Box 209">
          <a:extLst>
            <a:ext uri="{FF2B5EF4-FFF2-40B4-BE49-F238E27FC236}">
              <a16:creationId xmlns:a16="http://schemas.microsoft.com/office/drawing/2014/main" id="{00000000-0008-0000-1700-0000D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4" name="Text Box 210">
          <a:extLst>
            <a:ext uri="{FF2B5EF4-FFF2-40B4-BE49-F238E27FC236}">
              <a16:creationId xmlns:a16="http://schemas.microsoft.com/office/drawing/2014/main" id="{00000000-0008-0000-1700-0000D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5" name="Text Box 211">
          <a:extLst>
            <a:ext uri="{FF2B5EF4-FFF2-40B4-BE49-F238E27FC236}">
              <a16:creationId xmlns:a16="http://schemas.microsoft.com/office/drawing/2014/main" id="{00000000-0008-0000-1700-0000D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6" name="Text Box 212">
          <a:extLst>
            <a:ext uri="{FF2B5EF4-FFF2-40B4-BE49-F238E27FC236}">
              <a16:creationId xmlns:a16="http://schemas.microsoft.com/office/drawing/2014/main" id="{00000000-0008-0000-1700-0000D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7" name="Text Box 213">
          <a:extLst>
            <a:ext uri="{FF2B5EF4-FFF2-40B4-BE49-F238E27FC236}">
              <a16:creationId xmlns:a16="http://schemas.microsoft.com/office/drawing/2014/main" id="{00000000-0008-0000-1700-0000D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8" name="Text Box 214">
          <a:extLst>
            <a:ext uri="{FF2B5EF4-FFF2-40B4-BE49-F238E27FC236}">
              <a16:creationId xmlns:a16="http://schemas.microsoft.com/office/drawing/2014/main" id="{00000000-0008-0000-1700-0000D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9" name="Text Box 215">
          <a:extLst>
            <a:ext uri="{FF2B5EF4-FFF2-40B4-BE49-F238E27FC236}">
              <a16:creationId xmlns:a16="http://schemas.microsoft.com/office/drawing/2014/main" id="{00000000-0008-0000-1700-0000D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0" name="Text Box 216">
          <a:extLst>
            <a:ext uri="{FF2B5EF4-FFF2-40B4-BE49-F238E27FC236}">
              <a16:creationId xmlns:a16="http://schemas.microsoft.com/office/drawing/2014/main" id="{00000000-0008-0000-1700-0000D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1" name="Text Box 217">
          <a:extLst>
            <a:ext uri="{FF2B5EF4-FFF2-40B4-BE49-F238E27FC236}">
              <a16:creationId xmlns:a16="http://schemas.microsoft.com/office/drawing/2014/main" id="{00000000-0008-0000-1700-0000D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2" name="Text Box 218">
          <a:extLst>
            <a:ext uri="{FF2B5EF4-FFF2-40B4-BE49-F238E27FC236}">
              <a16:creationId xmlns:a16="http://schemas.microsoft.com/office/drawing/2014/main" id="{00000000-0008-0000-1700-0000D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3" name="Text Box 219">
          <a:extLst>
            <a:ext uri="{FF2B5EF4-FFF2-40B4-BE49-F238E27FC236}">
              <a16:creationId xmlns:a16="http://schemas.microsoft.com/office/drawing/2014/main" id="{00000000-0008-0000-1700-0000D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4" name="Text Box 220">
          <a:extLst>
            <a:ext uri="{FF2B5EF4-FFF2-40B4-BE49-F238E27FC236}">
              <a16:creationId xmlns:a16="http://schemas.microsoft.com/office/drawing/2014/main" id="{00000000-0008-0000-1700-0000D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5" name="Text Box 221">
          <a:extLst>
            <a:ext uri="{FF2B5EF4-FFF2-40B4-BE49-F238E27FC236}">
              <a16:creationId xmlns:a16="http://schemas.microsoft.com/office/drawing/2014/main" id="{00000000-0008-0000-1700-0000D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6" name="Text Box 222">
          <a:extLst>
            <a:ext uri="{FF2B5EF4-FFF2-40B4-BE49-F238E27FC236}">
              <a16:creationId xmlns:a16="http://schemas.microsoft.com/office/drawing/2014/main" id="{00000000-0008-0000-1700-0000D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7" name="Text Box 223">
          <a:extLst>
            <a:ext uri="{FF2B5EF4-FFF2-40B4-BE49-F238E27FC236}">
              <a16:creationId xmlns:a16="http://schemas.microsoft.com/office/drawing/2014/main" id="{00000000-0008-0000-1700-0000D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8" name="Text Box 224">
          <a:extLst>
            <a:ext uri="{FF2B5EF4-FFF2-40B4-BE49-F238E27FC236}">
              <a16:creationId xmlns:a16="http://schemas.microsoft.com/office/drawing/2014/main" id="{00000000-0008-0000-1700-0000E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9" name="Text Box 225">
          <a:extLst>
            <a:ext uri="{FF2B5EF4-FFF2-40B4-BE49-F238E27FC236}">
              <a16:creationId xmlns:a16="http://schemas.microsoft.com/office/drawing/2014/main" id="{00000000-0008-0000-1700-0000E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0" name="Text Box 226">
          <a:extLst>
            <a:ext uri="{FF2B5EF4-FFF2-40B4-BE49-F238E27FC236}">
              <a16:creationId xmlns:a16="http://schemas.microsoft.com/office/drawing/2014/main" id="{00000000-0008-0000-1700-0000E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1" name="Text Box 227">
          <a:extLst>
            <a:ext uri="{FF2B5EF4-FFF2-40B4-BE49-F238E27FC236}">
              <a16:creationId xmlns:a16="http://schemas.microsoft.com/office/drawing/2014/main" id="{00000000-0008-0000-1700-0000E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2" name="Text Box 228">
          <a:extLst>
            <a:ext uri="{FF2B5EF4-FFF2-40B4-BE49-F238E27FC236}">
              <a16:creationId xmlns:a16="http://schemas.microsoft.com/office/drawing/2014/main" id="{00000000-0008-0000-1700-0000E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3" name="Text Box 229">
          <a:extLst>
            <a:ext uri="{FF2B5EF4-FFF2-40B4-BE49-F238E27FC236}">
              <a16:creationId xmlns:a16="http://schemas.microsoft.com/office/drawing/2014/main" id="{00000000-0008-0000-1700-0000E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4" name="Text Box 230">
          <a:extLst>
            <a:ext uri="{FF2B5EF4-FFF2-40B4-BE49-F238E27FC236}">
              <a16:creationId xmlns:a16="http://schemas.microsoft.com/office/drawing/2014/main" id="{00000000-0008-0000-1700-0000E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5" name="Text Box 231">
          <a:extLst>
            <a:ext uri="{FF2B5EF4-FFF2-40B4-BE49-F238E27FC236}">
              <a16:creationId xmlns:a16="http://schemas.microsoft.com/office/drawing/2014/main" id="{00000000-0008-0000-1700-0000E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6" name="Text Box 232">
          <a:extLst>
            <a:ext uri="{FF2B5EF4-FFF2-40B4-BE49-F238E27FC236}">
              <a16:creationId xmlns:a16="http://schemas.microsoft.com/office/drawing/2014/main" id="{00000000-0008-0000-1700-0000E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7" name="Text Box 233">
          <a:extLst>
            <a:ext uri="{FF2B5EF4-FFF2-40B4-BE49-F238E27FC236}">
              <a16:creationId xmlns:a16="http://schemas.microsoft.com/office/drawing/2014/main" id="{00000000-0008-0000-1700-0000E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8" name="Text Box 234">
          <a:extLst>
            <a:ext uri="{FF2B5EF4-FFF2-40B4-BE49-F238E27FC236}">
              <a16:creationId xmlns:a16="http://schemas.microsoft.com/office/drawing/2014/main" id="{00000000-0008-0000-1700-0000E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9" name="Text Box 235">
          <a:extLst>
            <a:ext uri="{FF2B5EF4-FFF2-40B4-BE49-F238E27FC236}">
              <a16:creationId xmlns:a16="http://schemas.microsoft.com/office/drawing/2014/main" id="{00000000-0008-0000-1700-0000E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0" name="Text Box 236">
          <a:extLst>
            <a:ext uri="{FF2B5EF4-FFF2-40B4-BE49-F238E27FC236}">
              <a16:creationId xmlns:a16="http://schemas.microsoft.com/office/drawing/2014/main" id="{00000000-0008-0000-1700-0000E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1" name="Text Box 237">
          <a:extLst>
            <a:ext uri="{FF2B5EF4-FFF2-40B4-BE49-F238E27FC236}">
              <a16:creationId xmlns:a16="http://schemas.microsoft.com/office/drawing/2014/main" id="{00000000-0008-0000-1700-0000E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2" name="Text Box 238">
          <a:extLst>
            <a:ext uri="{FF2B5EF4-FFF2-40B4-BE49-F238E27FC236}">
              <a16:creationId xmlns:a16="http://schemas.microsoft.com/office/drawing/2014/main" id="{00000000-0008-0000-1700-0000E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3" name="Text Box 239">
          <a:extLst>
            <a:ext uri="{FF2B5EF4-FFF2-40B4-BE49-F238E27FC236}">
              <a16:creationId xmlns:a16="http://schemas.microsoft.com/office/drawing/2014/main" id="{00000000-0008-0000-1700-0000E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4" name="Text Box 240">
          <a:extLst>
            <a:ext uri="{FF2B5EF4-FFF2-40B4-BE49-F238E27FC236}">
              <a16:creationId xmlns:a16="http://schemas.microsoft.com/office/drawing/2014/main" id="{00000000-0008-0000-1700-0000F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5" name="Text Box 241">
          <a:extLst>
            <a:ext uri="{FF2B5EF4-FFF2-40B4-BE49-F238E27FC236}">
              <a16:creationId xmlns:a16="http://schemas.microsoft.com/office/drawing/2014/main" id="{00000000-0008-0000-1700-0000F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6" name="Text Box 242">
          <a:extLst>
            <a:ext uri="{FF2B5EF4-FFF2-40B4-BE49-F238E27FC236}">
              <a16:creationId xmlns:a16="http://schemas.microsoft.com/office/drawing/2014/main" id="{00000000-0008-0000-1700-0000F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7" name="Text Box 243">
          <a:extLst>
            <a:ext uri="{FF2B5EF4-FFF2-40B4-BE49-F238E27FC236}">
              <a16:creationId xmlns:a16="http://schemas.microsoft.com/office/drawing/2014/main" id="{00000000-0008-0000-1700-0000F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8" name="Text Box 244">
          <a:extLst>
            <a:ext uri="{FF2B5EF4-FFF2-40B4-BE49-F238E27FC236}">
              <a16:creationId xmlns:a16="http://schemas.microsoft.com/office/drawing/2014/main" id="{00000000-0008-0000-1700-0000F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9" name="Text Box 245">
          <a:extLst>
            <a:ext uri="{FF2B5EF4-FFF2-40B4-BE49-F238E27FC236}">
              <a16:creationId xmlns:a16="http://schemas.microsoft.com/office/drawing/2014/main" id="{00000000-0008-0000-1700-0000F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0" name="Text Box 246">
          <a:extLst>
            <a:ext uri="{FF2B5EF4-FFF2-40B4-BE49-F238E27FC236}">
              <a16:creationId xmlns:a16="http://schemas.microsoft.com/office/drawing/2014/main" id="{00000000-0008-0000-1700-0000F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1" name="Text Box 247">
          <a:extLst>
            <a:ext uri="{FF2B5EF4-FFF2-40B4-BE49-F238E27FC236}">
              <a16:creationId xmlns:a16="http://schemas.microsoft.com/office/drawing/2014/main" id="{00000000-0008-0000-1700-0000F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2" name="Text Box 248">
          <a:extLst>
            <a:ext uri="{FF2B5EF4-FFF2-40B4-BE49-F238E27FC236}">
              <a16:creationId xmlns:a16="http://schemas.microsoft.com/office/drawing/2014/main" id="{00000000-0008-0000-1700-0000F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3" name="Text Box 249">
          <a:extLst>
            <a:ext uri="{FF2B5EF4-FFF2-40B4-BE49-F238E27FC236}">
              <a16:creationId xmlns:a16="http://schemas.microsoft.com/office/drawing/2014/main" id="{00000000-0008-0000-1700-0000F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4" name="Text Box 250">
          <a:extLst>
            <a:ext uri="{FF2B5EF4-FFF2-40B4-BE49-F238E27FC236}">
              <a16:creationId xmlns:a16="http://schemas.microsoft.com/office/drawing/2014/main" id="{00000000-0008-0000-1700-0000F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5" name="Text Box 251">
          <a:extLst>
            <a:ext uri="{FF2B5EF4-FFF2-40B4-BE49-F238E27FC236}">
              <a16:creationId xmlns:a16="http://schemas.microsoft.com/office/drawing/2014/main" id="{00000000-0008-0000-1700-0000F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6" name="Text Box 252">
          <a:extLst>
            <a:ext uri="{FF2B5EF4-FFF2-40B4-BE49-F238E27FC236}">
              <a16:creationId xmlns:a16="http://schemas.microsoft.com/office/drawing/2014/main" id="{00000000-0008-0000-1700-0000F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7" name="Text Box 253">
          <a:extLst>
            <a:ext uri="{FF2B5EF4-FFF2-40B4-BE49-F238E27FC236}">
              <a16:creationId xmlns:a16="http://schemas.microsoft.com/office/drawing/2014/main" id="{00000000-0008-0000-1700-0000F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8" name="Text Box 254">
          <a:extLst>
            <a:ext uri="{FF2B5EF4-FFF2-40B4-BE49-F238E27FC236}">
              <a16:creationId xmlns:a16="http://schemas.microsoft.com/office/drawing/2014/main" id="{00000000-0008-0000-1700-0000F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9" name="Text Box 255">
          <a:extLst>
            <a:ext uri="{FF2B5EF4-FFF2-40B4-BE49-F238E27FC236}">
              <a16:creationId xmlns:a16="http://schemas.microsoft.com/office/drawing/2014/main" id="{00000000-0008-0000-1700-0000F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0" name="Text Box 256">
          <a:extLst>
            <a:ext uri="{FF2B5EF4-FFF2-40B4-BE49-F238E27FC236}">
              <a16:creationId xmlns:a16="http://schemas.microsoft.com/office/drawing/2014/main" id="{00000000-0008-0000-1700-00000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1" name="Text Box 257">
          <a:extLst>
            <a:ext uri="{FF2B5EF4-FFF2-40B4-BE49-F238E27FC236}">
              <a16:creationId xmlns:a16="http://schemas.microsoft.com/office/drawing/2014/main" id="{00000000-0008-0000-1700-00000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2" name="Text Box 258">
          <a:extLst>
            <a:ext uri="{FF2B5EF4-FFF2-40B4-BE49-F238E27FC236}">
              <a16:creationId xmlns:a16="http://schemas.microsoft.com/office/drawing/2014/main" id="{00000000-0008-0000-1700-00000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3" name="Text Box 259">
          <a:extLst>
            <a:ext uri="{FF2B5EF4-FFF2-40B4-BE49-F238E27FC236}">
              <a16:creationId xmlns:a16="http://schemas.microsoft.com/office/drawing/2014/main" id="{00000000-0008-0000-1700-00000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4" name="Text Box 260">
          <a:extLst>
            <a:ext uri="{FF2B5EF4-FFF2-40B4-BE49-F238E27FC236}">
              <a16:creationId xmlns:a16="http://schemas.microsoft.com/office/drawing/2014/main" id="{00000000-0008-0000-1700-00000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5" name="Text Box 261">
          <a:extLst>
            <a:ext uri="{FF2B5EF4-FFF2-40B4-BE49-F238E27FC236}">
              <a16:creationId xmlns:a16="http://schemas.microsoft.com/office/drawing/2014/main" id="{00000000-0008-0000-1700-00000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6" name="Text Box 262">
          <a:extLst>
            <a:ext uri="{FF2B5EF4-FFF2-40B4-BE49-F238E27FC236}">
              <a16:creationId xmlns:a16="http://schemas.microsoft.com/office/drawing/2014/main" id="{00000000-0008-0000-1700-00000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7" name="Text Box 263">
          <a:extLst>
            <a:ext uri="{FF2B5EF4-FFF2-40B4-BE49-F238E27FC236}">
              <a16:creationId xmlns:a16="http://schemas.microsoft.com/office/drawing/2014/main" id="{00000000-0008-0000-1700-00000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8" name="Text Box 264">
          <a:extLst>
            <a:ext uri="{FF2B5EF4-FFF2-40B4-BE49-F238E27FC236}">
              <a16:creationId xmlns:a16="http://schemas.microsoft.com/office/drawing/2014/main" id="{00000000-0008-0000-1700-00000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9" name="Text Box 265">
          <a:extLst>
            <a:ext uri="{FF2B5EF4-FFF2-40B4-BE49-F238E27FC236}">
              <a16:creationId xmlns:a16="http://schemas.microsoft.com/office/drawing/2014/main" id="{00000000-0008-0000-1700-00000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0" name="Text Box 266">
          <a:extLst>
            <a:ext uri="{FF2B5EF4-FFF2-40B4-BE49-F238E27FC236}">
              <a16:creationId xmlns:a16="http://schemas.microsoft.com/office/drawing/2014/main" id="{00000000-0008-0000-1700-00000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1" name="Text Box 267">
          <a:extLst>
            <a:ext uri="{FF2B5EF4-FFF2-40B4-BE49-F238E27FC236}">
              <a16:creationId xmlns:a16="http://schemas.microsoft.com/office/drawing/2014/main" id="{00000000-0008-0000-1700-00000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2" name="Text Box 268">
          <a:extLst>
            <a:ext uri="{FF2B5EF4-FFF2-40B4-BE49-F238E27FC236}">
              <a16:creationId xmlns:a16="http://schemas.microsoft.com/office/drawing/2014/main" id="{00000000-0008-0000-1700-00000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3" name="Text Box 269">
          <a:extLst>
            <a:ext uri="{FF2B5EF4-FFF2-40B4-BE49-F238E27FC236}">
              <a16:creationId xmlns:a16="http://schemas.microsoft.com/office/drawing/2014/main" id="{00000000-0008-0000-1700-00000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4" name="Text Box 270">
          <a:extLst>
            <a:ext uri="{FF2B5EF4-FFF2-40B4-BE49-F238E27FC236}">
              <a16:creationId xmlns:a16="http://schemas.microsoft.com/office/drawing/2014/main" id="{00000000-0008-0000-1700-00000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5" name="Text Box 271">
          <a:extLst>
            <a:ext uri="{FF2B5EF4-FFF2-40B4-BE49-F238E27FC236}">
              <a16:creationId xmlns:a16="http://schemas.microsoft.com/office/drawing/2014/main" id="{00000000-0008-0000-1700-00000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6" name="Text Box 272">
          <a:extLst>
            <a:ext uri="{FF2B5EF4-FFF2-40B4-BE49-F238E27FC236}">
              <a16:creationId xmlns:a16="http://schemas.microsoft.com/office/drawing/2014/main" id="{00000000-0008-0000-1700-00001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7" name="Text Box 273">
          <a:extLst>
            <a:ext uri="{FF2B5EF4-FFF2-40B4-BE49-F238E27FC236}">
              <a16:creationId xmlns:a16="http://schemas.microsoft.com/office/drawing/2014/main" id="{00000000-0008-0000-1700-00001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8" name="Text Box 274">
          <a:extLst>
            <a:ext uri="{FF2B5EF4-FFF2-40B4-BE49-F238E27FC236}">
              <a16:creationId xmlns:a16="http://schemas.microsoft.com/office/drawing/2014/main" id="{00000000-0008-0000-1700-00001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9" name="Text Box 275">
          <a:extLst>
            <a:ext uri="{FF2B5EF4-FFF2-40B4-BE49-F238E27FC236}">
              <a16:creationId xmlns:a16="http://schemas.microsoft.com/office/drawing/2014/main" id="{00000000-0008-0000-1700-00001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0" name="Text Box 276">
          <a:extLst>
            <a:ext uri="{FF2B5EF4-FFF2-40B4-BE49-F238E27FC236}">
              <a16:creationId xmlns:a16="http://schemas.microsoft.com/office/drawing/2014/main" id="{00000000-0008-0000-1700-00001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1" name="Text Box 277">
          <a:extLst>
            <a:ext uri="{FF2B5EF4-FFF2-40B4-BE49-F238E27FC236}">
              <a16:creationId xmlns:a16="http://schemas.microsoft.com/office/drawing/2014/main" id="{00000000-0008-0000-1700-00001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2" name="Text Box 278">
          <a:extLst>
            <a:ext uri="{FF2B5EF4-FFF2-40B4-BE49-F238E27FC236}">
              <a16:creationId xmlns:a16="http://schemas.microsoft.com/office/drawing/2014/main" id="{00000000-0008-0000-1700-00001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3" name="Text Box 279">
          <a:extLst>
            <a:ext uri="{FF2B5EF4-FFF2-40B4-BE49-F238E27FC236}">
              <a16:creationId xmlns:a16="http://schemas.microsoft.com/office/drawing/2014/main" id="{00000000-0008-0000-1700-00001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4" name="Text Box 280">
          <a:extLst>
            <a:ext uri="{FF2B5EF4-FFF2-40B4-BE49-F238E27FC236}">
              <a16:creationId xmlns:a16="http://schemas.microsoft.com/office/drawing/2014/main" id="{00000000-0008-0000-1700-00001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5" name="Text Box 281">
          <a:extLst>
            <a:ext uri="{FF2B5EF4-FFF2-40B4-BE49-F238E27FC236}">
              <a16:creationId xmlns:a16="http://schemas.microsoft.com/office/drawing/2014/main" id="{00000000-0008-0000-1700-00001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6" name="Text Box 282">
          <a:extLst>
            <a:ext uri="{FF2B5EF4-FFF2-40B4-BE49-F238E27FC236}">
              <a16:creationId xmlns:a16="http://schemas.microsoft.com/office/drawing/2014/main" id="{00000000-0008-0000-1700-00001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7" name="Text Box 283">
          <a:extLst>
            <a:ext uri="{FF2B5EF4-FFF2-40B4-BE49-F238E27FC236}">
              <a16:creationId xmlns:a16="http://schemas.microsoft.com/office/drawing/2014/main" id="{00000000-0008-0000-1700-00001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8" name="Text Box 284">
          <a:extLst>
            <a:ext uri="{FF2B5EF4-FFF2-40B4-BE49-F238E27FC236}">
              <a16:creationId xmlns:a16="http://schemas.microsoft.com/office/drawing/2014/main" id="{00000000-0008-0000-1700-00001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9" name="Text Box 285">
          <a:extLst>
            <a:ext uri="{FF2B5EF4-FFF2-40B4-BE49-F238E27FC236}">
              <a16:creationId xmlns:a16="http://schemas.microsoft.com/office/drawing/2014/main" id="{00000000-0008-0000-1700-00001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0" name="Text Box 286">
          <a:extLst>
            <a:ext uri="{FF2B5EF4-FFF2-40B4-BE49-F238E27FC236}">
              <a16:creationId xmlns:a16="http://schemas.microsoft.com/office/drawing/2014/main" id="{00000000-0008-0000-1700-00001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1" name="Text Box 287">
          <a:extLst>
            <a:ext uri="{FF2B5EF4-FFF2-40B4-BE49-F238E27FC236}">
              <a16:creationId xmlns:a16="http://schemas.microsoft.com/office/drawing/2014/main" id="{00000000-0008-0000-1700-00001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2" name="Text Box 288">
          <a:extLst>
            <a:ext uri="{FF2B5EF4-FFF2-40B4-BE49-F238E27FC236}">
              <a16:creationId xmlns:a16="http://schemas.microsoft.com/office/drawing/2014/main" id="{00000000-0008-0000-1700-00002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3" name="Text Box 289">
          <a:extLst>
            <a:ext uri="{FF2B5EF4-FFF2-40B4-BE49-F238E27FC236}">
              <a16:creationId xmlns:a16="http://schemas.microsoft.com/office/drawing/2014/main" id="{00000000-0008-0000-1700-00002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4" name="Text Box 290">
          <a:extLst>
            <a:ext uri="{FF2B5EF4-FFF2-40B4-BE49-F238E27FC236}">
              <a16:creationId xmlns:a16="http://schemas.microsoft.com/office/drawing/2014/main" id="{00000000-0008-0000-1700-00002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5" name="Text Box 291">
          <a:extLst>
            <a:ext uri="{FF2B5EF4-FFF2-40B4-BE49-F238E27FC236}">
              <a16:creationId xmlns:a16="http://schemas.microsoft.com/office/drawing/2014/main" id="{00000000-0008-0000-1700-00002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6" name="Text Box 292">
          <a:extLst>
            <a:ext uri="{FF2B5EF4-FFF2-40B4-BE49-F238E27FC236}">
              <a16:creationId xmlns:a16="http://schemas.microsoft.com/office/drawing/2014/main" id="{00000000-0008-0000-1700-00002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7" name="Text Box 293">
          <a:extLst>
            <a:ext uri="{FF2B5EF4-FFF2-40B4-BE49-F238E27FC236}">
              <a16:creationId xmlns:a16="http://schemas.microsoft.com/office/drawing/2014/main" id="{00000000-0008-0000-1700-00002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8" name="Text Box 294">
          <a:extLst>
            <a:ext uri="{FF2B5EF4-FFF2-40B4-BE49-F238E27FC236}">
              <a16:creationId xmlns:a16="http://schemas.microsoft.com/office/drawing/2014/main" id="{00000000-0008-0000-1700-00002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9" name="Text Box 295">
          <a:extLst>
            <a:ext uri="{FF2B5EF4-FFF2-40B4-BE49-F238E27FC236}">
              <a16:creationId xmlns:a16="http://schemas.microsoft.com/office/drawing/2014/main" id="{00000000-0008-0000-1700-00002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0" name="Text Box 296">
          <a:extLst>
            <a:ext uri="{FF2B5EF4-FFF2-40B4-BE49-F238E27FC236}">
              <a16:creationId xmlns:a16="http://schemas.microsoft.com/office/drawing/2014/main" id="{00000000-0008-0000-1700-00002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1" name="Text Box 297">
          <a:extLst>
            <a:ext uri="{FF2B5EF4-FFF2-40B4-BE49-F238E27FC236}">
              <a16:creationId xmlns:a16="http://schemas.microsoft.com/office/drawing/2014/main" id="{00000000-0008-0000-1700-00002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2" name="Text Box 298">
          <a:extLst>
            <a:ext uri="{FF2B5EF4-FFF2-40B4-BE49-F238E27FC236}">
              <a16:creationId xmlns:a16="http://schemas.microsoft.com/office/drawing/2014/main" id="{00000000-0008-0000-1700-00002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3" name="Text Box 299">
          <a:extLst>
            <a:ext uri="{FF2B5EF4-FFF2-40B4-BE49-F238E27FC236}">
              <a16:creationId xmlns:a16="http://schemas.microsoft.com/office/drawing/2014/main" id="{00000000-0008-0000-1700-00002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4" name="Text Box 300">
          <a:extLst>
            <a:ext uri="{FF2B5EF4-FFF2-40B4-BE49-F238E27FC236}">
              <a16:creationId xmlns:a16="http://schemas.microsoft.com/office/drawing/2014/main" id="{00000000-0008-0000-1700-00002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5" name="Text Box 301">
          <a:extLst>
            <a:ext uri="{FF2B5EF4-FFF2-40B4-BE49-F238E27FC236}">
              <a16:creationId xmlns:a16="http://schemas.microsoft.com/office/drawing/2014/main" id="{00000000-0008-0000-1700-00002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6" name="Text Box 302">
          <a:extLst>
            <a:ext uri="{FF2B5EF4-FFF2-40B4-BE49-F238E27FC236}">
              <a16:creationId xmlns:a16="http://schemas.microsoft.com/office/drawing/2014/main" id="{00000000-0008-0000-1700-00002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7" name="Text Box 303">
          <a:extLst>
            <a:ext uri="{FF2B5EF4-FFF2-40B4-BE49-F238E27FC236}">
              <a16:creationId xmlns:a16="http://schemas.microsoft.com/office/drawing/2014/main" id="{00000000-0008-0000-1700-00002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8" name="Text Box 304">
          <a:extLst>
            <a:ext uri="{FF2B5EF4-FFF2-40B4-BE49-F238E27FC236}">
              <a16:creationId xmlns:a16="http://schemas.microsoft.com/office/drawing/2014/main" id="{00000000-0008-0000-1700-00003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9" name="Text Box 305">
          <a:extLst>
            <a:ext uri="{FF2B5EF4-FFF2-40B4-BE49-F238E27FC236}">
              <a16:creationId xmlns:a16="http://schemas.microsoft.com/office/drawing/2014/main" id="{00000000-0008-0000-1700-00003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0" name="Text Box 306">
          <a:extLst>
            <a:ext uri="{FF2B5EF4-FFF2-40B4-BE49-F238E27FC236}">
              <a16:creationId xmlns:a16="http://schemas.microsoft.com/office/drawing/2014/main" id="{00000000-0008-0000-1700-00003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1" name="Text Box 307">
          <a:extLst>
            <a:ext uri="{FF2B5EF4-FFF2-40B4-BE49-F238E27FC236}">
              <a16:creationId xmlns:a16="http://schemas.microsoft.com/office/drawing/2014/main" id="{00000000-0008-0000-1700-00003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2" name="Text Box 308">
          <a:extLst>
            <a:ext uri="{FF2B5EF4-FFF2-40B4-BE49-F238E27FC236}">
              <a16:creationId xmlns:a16="http://schemas.microsoft.com/office/drawing/2014/main" id="{00000000-0008-0000-1700-00003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3" name="Text Box 309">
          <a:extLst>
            <a:ext uri="{FF2B5EF4-FFF2-40B4-BE49-F238E27FC236}">
              <a16:creationId xmlns:a16="http://schemas.microsoft.com/office/drawing/2014/main" id="{00000000-0008-0000-1700-00003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4" name="Text Box 310">
          <a:extLst>
            <a:ext uri="{FF2B5EF4-FFF2-40B4-BE49-F238E27FC236}">
              <a16:creationId xmlns:a16="http://schemas.microsoft.com/office/drawing/2014/main" id="{00000000-0008-0000-1700-00003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5" name="Text Box 311">
          <a:extLst>
            <a:ext uri="{FF2B5EF4-FFF2-40B4-BE49-F238E27FC236}">
              <a16:creationId xmlns:a16="http://schemas.microsoft.com/office/drawing/2014/main" id="{00000000-0008-0000-1700-00003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6" name="Text Box 312">
          <a:extLst>
            <a:ext uri="{FF2B5EF4-FFF2-40B4-BE49-F238E27FC236}">
              <a16:creationId xmlns:a16="http://schemas.microsoft.com/office/drawing/2014/main" id="{00000000-0008-0000-1700-00003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7" name="Text Box 313">
          <a:extLst>
            <a:ext uri="{FF2B5EF4-FFF2-40B4-BE49-F238E27FC236}">
              <a16:creationId xmlns:a16="http://schemas.microsoft.com/office/drawing/2014/main" id="{00000000-0008-0000-1700-00003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8" name="Text Box 314">
          <a:extLst>
            <a:ext uri="{FF2B5EF4-FFF2-40B4-BE49-F238E27FC236}">
              <a16:creationId xmlns:a16="http://schemas.microsoft.com/office/drawing/2014/main" id="{00000000-0008-0000-1700-00003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9" name="Text Box 315">
          <a:extLst>
            <a:ext uri="{FF2B5EF4-FFF2-40B4-BE49-F238E27FC236}">
              <a16:creationId xmlns:a16="http://schemas.microsoft.com/office/drawing/2014/main" id="{00000000-0008-0000-1700-00003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0" name="Text Box 316">
          <a:extLst>
            <a:ext uri="{FF2B5EF4-FFF2-40B4-BE49-F238E27FC236}">
              <a16:creationId xmlns:a16="http://schemas.microsoft.com/office/drawing/2014/main" id="{00000000-0008-0000-1700-00003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1" name="Text Box 317">
          <a:extLst>
            <a:ext uri="{FF2B5EF4-FFF2-40B4-BE49-F238E27FC236}">
              <a16:creationId xmlns:a16="http://schemas.microsoft.com/office/drawing/2014/main" id="{00000000-0008-0000-1700-00003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2" name="Text Box 318">
          <a:extLst>
            <a:ext uri="{FF2B5EF4-FFF2-40B4-BE49-F238E27FC236}">
              <a16:creationId xmlns:a16="http://schemas.microsoft.com/office/drawing/2014/main" id="{00000000-0008-0000-1700-00003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3" name="Text Box 319">
          <a:extLst>
            <a:ext uri="{FF2B5EF4-FFF2-40B4-BE49-F238E27FC236}">
              <a16:creationId xmlns:a16="http://schemas.microsoft.com/office/drawing/2014/main" id="{00000000-0008-0000-1700-00003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8" name="Text Box 324">
          <a:extLst>
            <a:ext uri="{FF2B5EF4-FFF2-40B4-BE49-F238E27FC236}">
              <a16:creationId xmlns:a16="http://schemas.microsoft.com/office/drawing/2014/main" id="{00000000-0008-0000-1700-00004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9" name="Text Box 325">
          <a:extLst>
            <a:ext uri="{FF2B5EF4-FFF2-40B4-BE49-F238E27FC236}">
              <a16:creationId xmlns:a16="http://schemas.microsoft.com/office/drawing/2014/main" id="{00000000-0008-0000-1700-00004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0" name="Text Box 326">
          <a:extLst>
            <a:ext uri="{FF2B5EF4-FFF2-40B4-BE49-F238E27FC236}">
              <a16:creationId xmlns:a16="http://schemas.microsoft.com/office/drawing/2014/main" id="{00000000-0008-0000-1700-00004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1" name="Text Box 327">
          <a:extLst>
            <a:ext uri="{FF2B5EF4-FFF2-40B4-BE49-F238E27FC236}">
              <a16:creationId xmlns:a16="http://schemas.microsoft.com/office/drawing/2014/main" id="{00000000-0008-0000-1700-00004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2" name="Text Box 328">
          <a:extLst>
            <a:ext uri="{FF2B5EF4-FFF2-40B4-BE49-F238E27FC236}">
              <a16:creationId xmlns:a16="http://schemas.microsoft.com/office/drawing/2014/main" id="{00000000-0008-0000-1700-00004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3" name="Text Box 329">
          <a:extLst>
            <a:ext uri="{FF2B5EF4-FFF2-40B4-BE49-F238E27FC236}">
              <a16:creationId xmlns:a16="http://schemas.microsoft.com/office/drawing/2014/main" id="{00000000-0008-0000-1700-00004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4" name="Text Box 330">
          <a:extLst>
            <a:ext uri="{FF2B5EF4-FFF2-40B4-BE49-F238E27FC236}">
              <a16:creationId xmlns:a16="http://schemas.microsoft.com/office/drawing/2014/main" id="{00000000-0008-0000-1700-00004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5" name="Text Box 331">
          <a:extLst>
            <a:ext uri="{FF2B5EF4-FFF2-40B4-BE49-F238E27FC236}">
              <a16:creationId xmlns:a16="http://schemas.microsoft.com/office/drawing/2014/main" id="{00000000-0008-0000-1700-00004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6" name="Text Box 332">
          <a:extLst>
            <a:ext uri="{FF2B5EF4-FFF2-40B4-BE49-F238E27FC236}">
              <a16:creationId xmlns:a16="http://schemas.microsoft.com/office/drawing/2014/main" id="{00000000-0008-0000-1700-00004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7" name="Text Box 333">
          <a:extLst>
            <a:ext uri="{FF2B5EF4-FFF2-40B4-BE49-F238E27FC236}">
              <a16:creationId xmlns:a16="http://schemas.microsoft.com/office/drawing/2014/main" id="{00000000-0008-0000-1700-00004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8" name="Text Box 334">
          <a:extLst>
            <a:ext uri="{FF2B5EF4-FFF2-40B4-BE49-F238E27FC236}">
              <a16:creationId xmlns:a16="http://schemas.microsoft.com/office/drawing/2014/main" id="{00000000-0008-0000-1700-00004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9" name="Text Box 335">
          <a:extLst>
            <a:ext uri="{FF2B5EF4-FFF2-40B4-BE49-F238E27FC236}">
              <a16:creationId xmlns:a16="http://schemas.microsoft.com/office/drawing/2014/main" id="{00000000-0008-0000-1700-00004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0" name="Text Box 336">
          <a:extLst>
            <a:ext uri="{FF2B5EF4-FFF2-40B4-BE49-F238E27FC236}">
              <a16:creationId xmlns:a16="http://schemas.microsoft.com/office/drawing/2014/main" id="{00000000-0008-0000-1700-00005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1" name="Text Box 337">
          <a:extLst>
            <a:ext uri="{FF2B5EF4-FFF2-40B4-BE49-F238E27FC236}">
              <a16:creationId xmlns:a16="http://schemas.microsoft.com/office/drawing/2014/main" id="{00000000-0008-0000-1700-00005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2" name="Text Box 338">
          <a:extLst>
            <a:ext uri="{FF2B5EF4-FFF2-40B4-BE49-F238E27FC236}">
              <a16:creationId xmlns:a16="http://schemas.microsoft.com/office/drawing/2014/main" id="{00000000-0008-0000-1700-00005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3" name="Text Box 339">
          <a:extLst>
            <a:ext uri="{FF2B5EF4-FFF2-40B4-BE49-F238E27FC236}">
              <a16:creationId xmlns:a16="http://schemas.microsoft.com/office/drawing/2014/main" id="{00000000-0008-0000-1700-00005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4" name="Text Box 340">
          <a:extLst>
            <a:ext uri="{FF2B5EF4-FFF2-40B4-BE49-F238E27FC236}">
              <a16:creationId xmlns:a16="http://schemas.microsoft.com/office/drawing/2014/main" id="{00000000-0008-0000-1700-00005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5" name="Text Box 341">
          <a:extLst>
            <a:ext uri="{FF2B5EF4-FFF2-40B4-BE49-F238E27FC236}">
              <a16:creationId xmlns:a16="http://schemas.microsoft.com/office/drawing/2014/main" id="{00000000-0008-0000-1700-00005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6" name="Text Box 342">
          <a:extLst>
            <a:ext uri="{FF2B5EF4-FFF2-40B4-BE49-F238E27FC236}">
              <a16:creationId xmlns:a16="http://schemas.microsoft.com/office/drawing/2014/main" id="{00000000-0008-0000-1700-00005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7" name="Text Box 343">
          <a:extLst>
            <a:ext uri="{FF2B5EF4-FFF2-40B4-BE49-F238E27FC236}">
              <a16:creationId xmlns:a16="http://schemas.microsoft.com/office/drawing/2014/main" id="{00000000-0008-0000-1700-00005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8" name="Text Box 344">
          <a:extLst>
            <a:ext uri="{FF2B5EF4-FFF2-40B4-BE49-F238E27FC236}">
              <a16:creationId xmlns:a16="http://schemas.microsoft.com/office/drawing/2014/main" id="{00000000-0008-0000-1700-00005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9" name="Text Box 345">
          <a:extLst>
            <a:ext uri="{FF2B5EF4-FFF2-40B4-BE49-F238E27FC236}">
              <a16:creationId xmlns:a16="http://schemas.microsoft.com/office/drawing/2014/main" id="{00000000-0008-0000-1700-00005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0" name="Text Box 346">
          <a:extLst>
            <a:ext uri="{FF2B5EF4-FFF2-40B4-BE49-F238E27FC236}">
              <a16:creationId xmlns:a16="http://schemas.microsoft.com/office/drawing/2014/main" id="{00000000-0008-0000-1700-00005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1" name="Text Box 347">
          <a:extLst>
            <a:ext uri="{FF2B5EF4-FFF2-40B4-BE49-F238E27FC236}">
              <a16:creationId xmlns:a16="http://schemas.microsoft.com/office/drawing/2014/main" id="{00000000-0008-0000-1700-00005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2" name="Text Box 348">
          <a:extLst>
            <a:ext uri="{FF2B5EF4-FFF2-40B4-BE49-F238E27FC236}">
              <a16:creationId xmlns:a16="http://schemas.microsoft.com/office/drawing/2014/main" id="{00000000-0008-0000-1700-00005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3" name="Text Box 349">
          <a:extLst>
            <a:ext uri="{FF2B5EF4-FFF2-40B4-BE49-F238E27FC236}">
              <a16:creationId xmlns:a16="http://schemas.microsoft.com/office/drawing/2014/main" id="{00000000-0008-0000-1700-00005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4" name="Text Box 350">
          <a:extLst>
            <a:ext uri="{FF2B5EF4-FFF2-40B4-BE49-F238E27FC236}">
              <a16:creationId xmlns:a16="http://schemas.microsoft.com/office/drawing/2014/main" id="{00000000-0008-0000-1700-00005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5" name="Text Box 351">
          <a:extLst>
            <a:ext uri="{FF2B5EF4-FFF2-40B4-BE49-F238E27FC236}">
              <a16:creationId xmlns:a16="http://schemas.microsoft.com/office/drawing/2014/main" id="{00000000-0008-0000-1700-00005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6" name="Text Box 352">
          <a:extLst>
            <a:ext uri="{FF2B5EF4-FFF2-40B4-BE49-F238E27FC236}">
              <a16:creationId xmlns:a16="http://schemas.microsoft.com/office/drawing/2014/main" id="{00000000-0008-0000-1700-00006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7" name="Text Box 353">
          <a:extLst>
            <a:ext uri="{FF2B5EF4-FFF2-40B4-BE49-F238E27FC236}">
              <a16:creationId xmlns:a16="http://schemas.microsoft.com/office/drawing/2014/main" id="{00000000-0008-0000-1700-00006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8" name="Text Box 354">
          <a:extLst>
            <a:ext uri="{FF2B5EF4-FFF2-40B4-BE49-F238E27FC236}">
              <a16:creationId xmlns:a16="http://schemas.microsoft.com/office/drawing/2014/main" id="{00000000-0008-0000-1700-00006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9" name="Text Box 355">
          <a:extLst>
            <a:ext uri="{FF2B5EF4-FFF2-40B4-BE49-F238E27FC236}">
              <a16:creationId xmlns:a16="http://schemas.microsoft.com/office/drawing/2014/main" id="{00000000-0008-0000-1700-00006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0" name="Text Box 356">
          <a:extLst>
            <a:ext uri="{FF2B5EF4-FFF2-40B4-BE49-F238E27FC236}">
              <a16:creationId xmlns:a16="http://schemas.microsoft.com/office/drawing/2014/main" id="{00000000-0008-0000-1700-00006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1" name="Text Box 357">
          <a:extLst>
            <a:ext uri="{FF2B5EF4-FFF2-40B4-BE49-F238E27FC236}">
              <a16:creationId xmlns:a16="http://schemas.microsoft.com/office/drawing/2014/main" id="{00000000-0008-0000-1700-00006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2" name="Text Box 358">
          <a:extLst>
            <a:ext uri="{FF2B5EF4-FFF2-40B4-BE49-F238E27FC236}">
              <a16:creationId xmlns:a16="http://schemas.microsoft.com/office/drawing/2014/main" id="{00000000-0008-0000-1700-00006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3" name="Text Box 359">
          <a:extLst>
            <a:ext uri="{FF2B5EF4-FFF2-40B4-BE49-F238E27FC236}">
              <a16:creationId xmlns:a16="http://schemas.microsoft.com/office/drawing/2014/main" id="{00000000-0008-0000-1700-00006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4" name="Text Box 360">
          <a:extLst>
            <a:ext uri="{FF2B5EF4-FFF2-40B4-BE49-F238E27FC236}">
              <a16:creationId xmlns:a16="http://schemas.microsoft.com/office/drawing/2014/main" id="{00000000-0008-0000-1700-00006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5" name="Text Box 361">
          <a:extLst>
            <a:ext uri="{FF2B5EF4-FFF2-40B4-BE49-F238E27FC236}">
              <a16:creationId xmlns:a16="http://schemas.microsoft.com/office/drawing/2014/main" id="{00000000-0008-0000-1700-00006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6" name="Text Box 362">
          <a:extLst>
            <a:ext uri="{FF2B5EF4-FFF2-40B4-BE49-F238E27FC236}">
              <a16:creationId xmlns:a16="http://schemas.microsoft.com/office/drawing/2014/main" id="{00000000-0008-0000-1700-00006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7" name="Text Box 363">
          <a:extLst>
            <a:ext uri="{FF2B5EF4-FFF2-40B4-BE49-F238E27FC236}">
              <a16:creationId xmlns:a16="http://schemas.microsoft.com/office/drawing/2014/main" id="{00000000-0008-0000-1700-00006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8" name="Text Box 364">
          <a:extLst>
            <a:ext uri="{FF2B5EF4-FFF2-40B4-BE49-F238E27FC236}">
              <a16:creationId xmlns:a16="http://schemas.microsoft.com/office/drawing/2014/main" id="{00000000-0008-0000-1700-00006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9" name="Text Box 365">
          <a:extLst>
            <a:ext uri="{FF2B5EF4-FFF2-40B4-BE49-F238E27FC236}">
              <a16:creationId xmlns:a16="http://schemas.microsoft.com/office/drawing/2014/main" id="{00000000-0008-0000-1700-00006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0" name="Text Box 366">
          <a:extLst>
            <a:ext uri="{FF2B5EF4-FFF2-40B4-BE49-F238E27FC236}">
              <a16:creationId xmlns:a16="http://schemas.microsoft.com/office/drawing/2014/main" id="{00000000-0008-0000-1700-00006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1" name="Text Box 367">
          <a:extLst>
            <a:ext uri="{FF2B5EF4-FFF2-40B4-BE49-F238E27FC236}">
              <a16:creationId xmlns:a16="http://schemas.microsoft.com/office/drawing/2014/main" id="{00000000-0008-0000-1700-00006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2" name="Text Box 368">
          <a:extLst>
            <a:ext uri="{FF2B5EF4-FFF2-40B4-BE49-F238E27FC236}">
              <a16:creationId xmlns:a16="http://schemas.microsoft.com/office/drawing/2014/main" id="{00000000-0008-0000-1700-00007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3" name="Text Box 369">
          <a:extLst>
            <a:ext uri="{FF2B5EF4-FFF2-40B4-BE49-F238E27FC236}">
              <a16:creationId xmlns:a16="http://schemas.microsoft.com/office/drawing/2014/main" id="{00000000-0008-0000-1700-00007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4" name="Text Box 370">
          <a:extLst>
            <a:ext uri="{FF2B5EF4-FFF2-40B4-BE49-F238E27FC236}">
              <a16:creationId xmlns:a16="http://schemas.microsoft.com/office/drawing/2014/main" id="{00000000-0008-0000-1700-00007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5" name="Text Box 371">
          <a:extLst>
            <a:ext uri="{FF2B5EF4-FFF2-40B4-BE49-F238E27FC236}">
              <a16:creationId xmlns:a16="http://schemas.microsoft.com/office/drawing/2014/main" id="{00000000-0008-0000-1700-00007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6" name="Text Box 372">
          <a:extLst>
            <a:ext uri="{FF2B5EF4-FFF2-40B4-BE49-F238E27FC236}">
              <a16:creationId xmlns:a16="http://schemas.microsoft.com/office/drawing/2014/main" id="{00000000-0008-0000-1700-00007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7" name="Text Box 373">
          <a:extLst>
            <a:ext uri="{FF2B5EF4-FFF2-40B4-BE49-F238E27FC236}">
              <a16:creationId xmlns:a16="http://schemas.microsoft.com/office/drawing/2014/main" id="{00000000-0008-0000-1700-00007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8" name="Text Box 374">
          <a:extLst>
            <a:ext uri="{FF2B5EF4-FFF2-40B4-BE49-F238E27FC236}">
              <a16:creationId xmlns:a16="http://schemas.microsoft.com/office/drawing/2014/main" id="{00000000-0008-0000-1700-00007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9" name="Text Box 375">
          <a:extLst>
            <a:ext uri="{FF2B5EF4-FFF2-40B4-BE49-F238E27FC236}">
              <a16:creationId xmlns:a16="http://schemas.microsoft.com/office/drawing/2014/main" id="{00000000-0008-0000-1700-00007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0" name="Text Box 376">
          <a:extLst>
            <a:ext uri="{FF2B5EF4-FFF2-40B4-BE49-F238E27FC236}">
              <a16:creationId xmlns:a16="http://schemas.microsoft.com/office/drawing/2014/main" id="{00000000-0008-0000-1700-00007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1" name="Text Box 377">
          <a:extLst>
            <a:ext uri="{FF2B5EF4-FFF2-40B4-BE49-F238E27FC236}">
              <a16:creationId xmlns:a16="http://schemas.microsoft.com/office/drawing/2014/main" id="{00000000-0008-0000-1700-00007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2" name="Text Box 378">
          <a:extLst>
            <a:ext uri="{FF2B5EF4-FFF2-40B4-BE49-F238E27FC236}">
              <a16:creationId xmlns:a16="http://schemas.microsoft.com/office/drawing/2014/main" id="{00000000-0008-0000-1700-00007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3" name="Text Box 379">
          <a:extLst>
            <a:ext uri="{FF2B5EF4-FFF2-40B4-BE49-F238E27FC236}">
              <a16:creationId xmlns:a16="http://schemas.microsoft.com/office/drawing/2014/main" id="{00000000-0008-0000-1700-00007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4" name="Text Box 380">
          <a:extLst>
            <a:ext uri="{FF2B5EF4-FFF2-40B4-BE49-F238E27FC236}">
              <a16:creationId xmlns:a16="http://schemas.microsoft.com/office/drawing/2014/main" id="{00000000-0008-0000-1700-00007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5" name="Text Box 381">
          <a:extLst>
            <a:ext uri="{FF2B5EF4-FFF2-40B4-BE49-F238E27FC236}">
              <a16:creationId xmlns:a16="http://schemas.microsoft.com/office/drawing/2014/main" id="{00000000-0008-0000-1700-00007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6" name="Text Box 382">
          <a:extLst>
            <a:ext uri="{FF2B5EF4-FFF2-40B4-BE49-F238E27FC236}">
              <a16:creationId xmlns:a16="http://schemas.microsoft.com/office/drawing/2014/main" id="{00000000-0008-0000-1700-00007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7" name="Text Box 383">
          <a:extLst>
            <a:ext uri="{FF2B5EF4-FFF2-40B4-BE49-F238E27FC236}">
              <a16:creationId xmlns:a16="http://schemas.microsoft.com/office/drawing/2014/main" id="{00000000-0008-0000-1700-00007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8" name="Text Box 384">
          <a:extLst>
            <a:ext uri="{FF2B5EF4-FFF2-40B4-BE49-F238E27FC236}">
              <a16:creationId xmlns:a16="http://schemas.microsoft.com/office/drawing/2014/main" id="{00000000-0008-0000-1700-00008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9" name="Text Box 385">
          <a:extLst>
            <a:ext uri="{FF2B5EF4-FFF2-40B4-BE49-F238E27FC236}">
              <a16:creationId xmlns:a16="http://schemas.microsoft.com/office/drawing/2014/main" id="{00000000-0008-0000-1700-00008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0" name="Text Box 386">
          <a:extLst>
            <a:ext uri="{FF2B5EF4-FFF2-40B4-BE49-F238E27FC236}">
              <a16:creationId xmlns:a16="http://schemas.microsoft.com/office/drawing/2014/main" id="{00000000-0008-0000-1700-00008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1" name="Text Box 387">
          <a:extLst>
            <a:ext uri="{FF2B5EF4-FFF2-40B4-BE49-F238E27FC236}">
              <a16:creationId xmlns:a16="http://schemas.microsoft.com/office/drawing/2014/main" id="{00000000-0008-0000-1700-00008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2" name="Text Box 388">
          <a:extLst>
            <a:ext uri="{FF2B5EF4-FFF2-40B4-BE49-F238E27FC236}">
              <a16:creationId xmlns:a16="http://schemas.microsoft.com/office/drawing/2014/main" id="{00000000-0008-0000-1700-00008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3" name="Text Box 389">
          <a:extLst>
            <a:ext uri="{FF2B5EF4-FFF2-40B4-BE49-F238E27FC236}">
              <a16:creationId xmlns:a16="http://schemas.microsoft.com/office/drawing/2014/main" id="{00000000-0008-0000-1700-00008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4" name="Text Box 390">
          <a:extLst>
            <a:ext uri="{FF2B5EF4-FFF2-40B4-BE49-F238E27FC236}">
              <a16:creationId xmlns:a16="http://schemas.microsoft.com/office/drawing/2014/main" id="{00000000-0008-0000-1700-00008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5" name="Text Box 391">
          <a:extLst>
            <a:ext uri="{FF2B5EF4-FFF2-40B4-BE49-F238E27FC236}">
              <a16:creationId xmlns:a16="http://schemas.microsoft.com/office/drawing/2014/main" id="{00000000-0008-0000-1700-00008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6" name="Text Box 392">
          <a:extLst>
            <a:ext uri="{FF2B5EF4-FFF2-40B4-BE49-F238E27FC236}">
              <a16:creationId xmlns:a16="http://schemas.microsoft.com/office/drawing/2014/main" id="{00000000-0008-0000-1700-00008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7" name="Text Box 393">
          <a:extLst>
            <a:ext uri="{FF2B5EF4-FFF2-40B4-BE49-F238E27FC236}">
              <a16:creationId xmlns:a16="http://schemas.microsoft.com/office/drawing/2014/main" id="{00000000-0008-0000-1700-00008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8" name="Text Box 394">
          <a:extLst>
            <a:ext uri="{FF2B5EF4-FFF2-40B4-BE49-F238E27FC236}">
              <a16:creationId xmlns:a16="http://schemas.microsoft.com/office/drawing/2014/main" id="{00000000-0008-0000-1700-00008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9" name="Text Box 395">
          <a:extLst>
            <a:ext uri="{FF2B5EF4-FFF2-40B4-BE49-F238E27FC236}">
              <a16:creationId xmlns:a16="http://schemas.microsoft.com/office/drawing/2014/main" id="{00000000-0008-0000-1700-00008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0" name="Text Box 396">
          <a:extLst>
            <a:ext uri="{FF2B5EF4-FFF2-40B4-BE49-F238E27FC236}">
              <a16:creationId xmlns:a16="http://schemas.microsoft.com/office/drawing/2014/main" id="{00000000-0008-0000-1700-00008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1" name="Text Box 397">
          <a:extLst>
            <a:ext uri="{FF2B5EF4-FFF2-40B4-BE49-F238E27FC236}">
              <a16:creationId xmlns:a16="http://schemas.microsoft.com/office/drawing/2014/main" id="{00000000-0008-0000-1700-00008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2" name="Text Box 398">
          <a:extLst>
            <a:ext uri="{FF2B5EF4-FFF2-40B4-BE49-F238E27FC236}">
              <a16:creationId xmlns:a16="http://schemas.microsoft.com/office/drawing/2014/main" id="{00000000-0008-0000-1700-00008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3" name="Text Box 399">
          <a:extLst>
            <a:ext uri="{FF2B5EF4-FFF2-40B4-BE49-F238E27FC236}">
              <a16:creationId xmlns:a16="http://schemas.microsoft.com/office/drawing/2014/main" id="{00000000-0008-0000-1700-00008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4" name="Text Box 400">
          <a:extLst>
            <a:ext uri="{FF2B5EF4-FFF2-40B4-BE49-F238E27FC236}">
              <a16:creationId xmlns:a16="http://schemas.microsoft.com/office/drawing/2014/main" id="{00000000-0008-0000-1700-00009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5" name="Text Box 401">
          <a:extLst>
            <a:ext uri="{FF2B5EF4-FFF2-40B4-BE49-F238E27FC236}">
              <a16:creationId xmlns:a16="http://schemas.microsoft.com/office/drawing/2014/main" id="{00000000-0008-0000-1700-00009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6" name="Text Box 402">
          <a:extLst>
            <a:ext uri="{FF2B5EF4-FFF2-40B4-BE49-F238E27FC236}">
              <a16:creationId xmlns:a16="http://schemas.microsoft.com/office/drawing/2014/main" id="{00000000-0008-0000-1700-00009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7" name="Text Box 403">
          <a:extLst>
            <a:ext uri="{FF2B5EF4-FFF2-40B4-BE49-F238E27FC236}">
              <a16:creationId xmlns:a16="http://schemas.microsoft.com/office/drawing/2014/main" id="{00000000-0008-0000-1700-00009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8" name="Text Box 404">
          <a:extLst>
            <a:ext uri="{FF2B5EF4-FFF2-40B4-BE49-F238E27FC236}">
              <a16:creationId xmlns:a16="http://schemas.microsoft.com/office/drawing/2014/main" id="{00000000-0008-0000-1700-00009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9" name="Text Box 405">
          <a:extLst>
            <a:ext uri="{FF2B5EF4-FFF2-40B4-BE49-F238E27FC236}">
              <a16:creationId xmlns:a16="http://schemas.microsoft.com/office/drawing/2014/main" id="{00000000-0008-0000-1700-00009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0" name="Text Box 406">
          <a:extLst>
            <a:ext uri="{FF2B5EF4-FFF2-40B4-BE49-F238E27FC236}">
              <a16:creationId xmlns:a16="http://schemas.microsoft.com/office/drawing/2014/main" id="{00000000-0008-0000-1700-00009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1" name="Text Box 407">
          <a:extLst>
            <a:ext uri="{FF2B5EF4-FFF2-40B4-BE49-F238E27FC236}">
              <a16:creationId xmlns:a16="http://schemas.microsoft.com/office/drawing/2014/main" id="{00000000-0008-0000-1700-00009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2" name="Text Box 408">
          <a:extLst>
            <a:ext uri="{FF2B5EF4-FFF2-40B4-BE49-F238E27FC236}">
              <a16:creationId xmlns:a16="http://schemas.microsoft.com/office/drawing/2014/main" id="{00000000-0008-0000-1700-00009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3" name="Text Box 409">
          <a:extLst>
            <a:ext uri="{FF2B5EF4-FFF2-40B4-BE49-F238E27FC236}">
              <a16:creationId xmlns:a16="http://schemas.microsoft.com/office/drawing/2014/main" id="{00000000-0008-0000-1700-00009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4" name="Text Box 410">
          <a:extLst>
            <a:ext uri="{FF2B5EF4-FFF2-40B4-BE49-F238E27FC236}">
              <a16:creationId xmlns:a16="http://schemas.microsoft.com/office/drawing/2014/main" id="{00000000-0008-0000-1700-00009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5" name="Text Box 411">
          <a:extLst>
            <a:ext uri="{FF2B5EF4-FFF2-40B4-BE49-F238E27FC236}">
              <a16:creationId xmlns:a16="http://schemas.microsoft.com/office/drawing/2014/main" id="{00000000-0008-0000-1700-00009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6" name="Text Box 412">
          <a:extLst>
            <a:ext uri="{FF2B5EF4-FFF2-40B4-BE49-F238E27FC236}">
              <a16:creationId xmlns:a16="http://schemas.microsoft.com/office/drawing/2014/main" id="{00000000-0008-0000-1700-00009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7" name="Text Box 413">
          <a:extLst>
            <a:ext uri="{FF2B5EF4-FFF2-40B4-BE49-F238E27FC236}">
              <a16:creationId xmlns:a16="http://schemas.microsoft.com/office/drawing/2014/main" id="{00000000-0008-0000-1700-00009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8" name="Text Box 414">
          <a:extLst>
            <a:ext uri="{FF2B5EF4-FFF2-40B4-BE49-F238E27FC236}">
              <a16:creationId xmlns:a16="http://schemas.microsoft.com/office/drawing/2014/main" id="{00000000-0008-0000-1700-00009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9" name="Text Box 415">
          <a:extLst>
            <a:ext uri="{FF2B5EF4-FFF2-40B4-BE49-F238E27FC236}">
              <a16:creationId xmlns:a16="http://schemas.microsoft.com/office/drawing/2014/main" id="{00000000-0008-0000-1700-00009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0" name="Text Box 416">
          <a:extLst>
            <a:ext uri="{FF2B5EF4-FFF2-40B4-BE49-F238E27FC236}">
              <a16:creationId xmlns:a16="http://schemas.microsoft.com/office/drawing/2014/main" id="{00000000-0008-0000-1700-0000A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1" name="Text Box 417">
          <a:extLst>
            <a:ext uri="{FF2B5EF4-FFF2-40B4-BE49-F238E27FC236}">
              <a16:creationId xmlns:a16="http://schemas.microsoft.com/office/drawing/2014/main" id="{00000000-0008-0000-1700-0000A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2" name="Text Box 418">
          <a:extLst>
            <a:ext uri="{FF2B5EF4-FFF2-40B4-BE49-F238E27FC236}">
              <a16:creationId xmlns:a16="http://schemas.microsoft.com/office/drawing/2014/main" id="{00000000-0008-0000-1700-0000A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3" name="Text Box 419">
          <a:extLst>
            <a:ext uri="{FF2B5EF4-FFF2-40B4-BE49-F238E27FC236}">
              <a16:creationId xmlns:a16="http://schemas.microsoft.com/office/drawing/2014/main" id="{00000000-0008-0000-1700-0000A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4" name="Text Box 420">
          <a:extLst>
            <a:ext uri="{FF2B5EF4-FFF2-40B4-BE49-F238E27FC236}">
              <a16:creationId xmlns:a16="http://schemas.microsoft.com/office/drawing/2014/main" id="{00000000-0008-0000-1700-0000A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5" name="Text Box 421">
          <a:extLst>
            <a:ext uri="{FF2B5EF4-FFF2-40B4-BE49-F238E27FC236}">
              <a16:creationId xmlns:a16="http://schemas.microsoft.com/office/drawing/2014/main" id="{00000000-0008-0000-1700-0000A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6" name="Text Box 422">
          <a:extLst>
            <a:ext uri="{FF2B5EF4-FFF2-40B4-BE49-F238E27FC236}">
              <a16:creationId xmlns:a16="http://schemas.microsoft.com/office/drawing/2014/main" id="{00000000-0008-0000-1700-0000A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7" name="Text Box 423">
          <a:extLst>
            <a:ext uri="{FF2B5EF4-FFF2-40B4-BE49-F238E27FC236}">
              <a16:creationId xmlns:a16="http://schemas.microsoft.com/office/drawing/2014/main" id="{00000000-0008-0000-1700-0000A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8" name="Text Box 424">
          <a:extLst>
            <a:ext uri="{FF2B5EF4-FFF2-40B4-BE49-F238E27FC236}">
              <a16:creationId xmlns:a16="http://schemas.microsoft.com/office/drawing/2014/main" id="{00000000-0008-0000-1700-0000A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9" name="Text Box 425">
          <a:extLst>
            <a:ext uri="{FF2B5EF4-FFF2-40B4-BE49-F238E27FC236}">
              <a16:creationId xmlns:a16="http://schemas.microsoft.com/office/drawing/2014/main" id="{00000000-0008-0000-1700-0000A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0" name="Text Box 426">
          <a:extLst>
            <a:ext uri="{FF2B5EF4-FFF2-40B4-BE49-F238E27FC236}">
              <a16:creationId xmlns:a16="http://schemas.microsoft.com/office/drawing/2014/main" id="{00000000-0008-0000-1700-0000A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1" name="Text Box 427">
          <a:extLst>
            <a:ext uri="{FF2B5EF4-FFF2-40B4-BE49-F238E27FC236}">
              <a16:creationId xmlns:a16="http://schemas.microsoft.com/office/drawing/2014/main" id="{00000000-0008-0000-1700-0000A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2" name="Text Box 428">
          <a:extLst>
            <a:ext uri="{FF2B5EF4-FFF2-40B4-BE49-F238E27FC236}">
              <a16:creationId xmlns:a16="http://schemas.microsoft.com/office/drawing/2014/main" id="{00000000-0008-0000-1700-0000A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3" name="Text Box 429">
          <a:extLst>
            <a:ext uri="{FF2B5EF4-FFF2-40B4-BE49-F238E27FC236}">
              <a16:creationId xmlns:a16="http://schemas.microsoft.com/office/drawing/2014/main" id="{00000000-0008-0000-1700-0000A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4" name="Text Box 430">
          <a:extLst>
            <a:ext uri="{FF2B5EF4-FFF2-40B4-BE49-F238E27FC236}">
              <a16:creationId xmlns:a16="http://schemas.microsoft.com/office/drawing/2014/main" id="{00000000-0008-0000-1700-0000A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5" name="Text Box 431">
          <a:extLst>
            <a:ext uri="{FF2B5EF4-FFF2-40B4-BE49-F238E27FC236}">
              <a16:creationId xmlns:a16="http://schemas.microsoft.com/office/drawing/2014/main" id="{00000000-0008-0000-1700-0000A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6" name="Text Box 432">
          <a:extLst>
            <a:ext uri="{FF2B5EF4-FFF2-40B4-BE49-F238E27FC236}">
              <a16:creationId xmlns:a16="http://schemas.microsoft.com/office/drawing/2014/main" id="{00000000-0008-0000-1700-0000B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7" name="Text Box 433">
          <a:extLst>
            <a:ext uri="{FF2B5EF4-FFF2-40B4-BE49-F238E27FC236}">
              <a16:creationId xmlns:a16="http://schemas.microsoft.com/office/drawing/2014/main" id="{00000000-0008-0000-1700-0000B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8" name="Text Box 434">
          <a:extLst>
            <a:ext uri="{FF2B5EF4-FFF2-40B4-BE49-F238E27FC236}">
              <a16:creationId xmlns:a16="http://schemas.microsoft.com/office/drawing/2014/main" id="{00000000-0008-0000-1700-0000B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9" name="Text Box 435">
          <a:extLst>
            <a:ext uri="{FF2B5EF4-FFF2-40B4-BE49-F238E27FC236}">
              <a16:creationId xmlns:a16="http://schemas.microsoft.com/office/drawing/2014/main" id="{00000000-0008-0000-1700-0000B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0" name="Text Box 436">
          <a:extLst>
            <a:ext uri="{FF2B5EF4-FFF2-40B4-BE49-F238E27FC236}">
              <a16:creationId xmlns:a16="http://schemas.microsoft.com/office/drawing/2014/main" id="{00000000-0008-0000-1700-0000B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1" name="Text Box 437">
          <a:extLst>
            <a:ext uri="{FF2B5EF4-FFF2-40B4-BE49-F238E27FC236}">
              <a16:creationId xmlns:a16="http://schemas.microsoft.com/office/drawing/2014/main" id="{00000000-0008-0000-1700-0000B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2" name="Text Box 438">
          <a:extLst>
            <a:ext uri="{FF2B5EF4-FFF2-40B4-BE49-F238E27FC236}">
              <a16:creationId xmlns:a16="http://schemas.microsoft.com/office/drawing/2014/main" id="{00000000-0008-0000-1700-0000B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3" name="Text Box 439">
          <a:extLst>
            <a:ext uri="{FF2B5EF4-FFF2-40B4-BE49-F238E27FC236}">
              <a16:creationId xmlns:a16="http://schemas.microsoft.com/office/drawing/2014/main" id="{00000000-0008-0000-1700-0000B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4" name="Text Box 440">
          <a:extLst>
            <a:ext uri="{FF2B5EF4-FFF2-40B4-BE49-F238E27FC236}">
              <a16:creationId xmlns:a16="http://schemas.microsoft.com/office/drawing/2014/main" id="{00000000-0008-0000-1700-0000B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5" name="Text Box 441">
          <a:extLst>
            <a:ext uri="{FF2B5EF4-FFF2-40B4-BE49-F238E27FC236}">
              <a16:creationId xmlns:a16="http://schemas.microsoft.com/office/drawing/2014/main" id="{00000000-0008-0000-1700-0000B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6" name="Text Box 442">
          <a:extLst>
            <a:ext uri="{FF2B5EF4-FFF2-40B4-BE49-F238E27FC236}">
              <a16:creationId xmlns:a16="http://schemas.microsoft.com/office/drawing/2014/main" id="{00000000-0008-0000-1700-0000B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7" name="Text Box 443">
          <a:extLst>
            <a:ext uri="{FF2B5EF4-FFF2-40B4-BE49-F238E27FC236}">
              <a16:creationId xmlns:a16="http://schemas.microsoft.com/office/drawing/2014/main" id="{00000000-0008-0000-1700-0000B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8" name="Text Box 444">
          <a:extLst>
            <a:ext uri="{FF2B5EF4-FFF2-40B4-BE49-F238E27FC236}">
              <a16:creationId xmlns:a16="http://schemas.microsoft.com/office/drawing/2014/main" id="{00000000-0008-0000-1700-0000B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9" name="Text Box 445">
          <a:extLst>
            <a:ext uri="{FF2B5EF4-FFF2-40B4-BE49-F238E27FC236}">
              <a16:creationId xmlns:a16="http://schemas.microsoft.com/office/drawing/2014/main" id="{00000000-0008-0000-1700-0000B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0" name="Text Box 446">
          <a:extLst>
            <a:ext uri="{FF2B5EF4-FFF2-40B4-BE49-F238E27FC236}">
              <a16:creationId xmlns:a16="http://schemas.microsoft.com/office/drawing/2014/main" id="{00000000-0008-0000-1700-0000B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1" name="Text Box 447">
          <a:extLst>
            <a:ext uri="{FF2B5EF4-FFF2-40B4-BE49-F238E27FC236}">
              <a16:creationId xmlns:a16="http://schemas.microsoft.com/office/drawing/2014/main" id="{00000000-0008-0000-1700-0000B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2" name="Text Box 448">
          <a:extLst>
            <a:ext uri="{FF2B5EF4-FFF2-40B4-BE49-F238E27FC236}">
              <a16:creationId xmlns:a16="http://schemas.microsoft.com/office/drawing/2014/main" id="{00000000-0008-0000-1700-0000C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3" name="Text Box 449">
          <a:extLst>
            <a:ext uri="{FF2B5EF4-FFF2-40B4-BE49-F238E27FC236}">
              <a16:creationId xmlns:a16="http://schemas.microsoft.com/office/drawing/2014/main" id="{00000000-0008-0000-1700-0000C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4" name="Text Box 450">
          <a:extLst>
            <a:ext uri="{FF2B5EF4-FFF2-40B4-BE49-F238E27FC236}">
              <a16:creationId xmlns:a16="http://schemas.microsoft.com/office/drawing/2014/main" id="{00000000-0008-0000-1700-0000C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5" name="Text Box 451">
          <a:extLst>
            <a:ext uri="{FF2B5EF4-FFF2-40B4-BE49-F238E27FC236}">
              <a16:creationId xmlns:a16="http://schemas.microsoft.com/office/drawing/2014/main" id="{00000000-0008-0000-1700-0000C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6" name="Text Box 452">
          <a:extLst>
            <a:ext uri="{FF2B5EF4-FFF2-40B4-BE49-F238E27FC236}">
              <a16:creationId xmlns:a16="http://schemas.microsoft.com/office/drawing/2014/main" id="{00000000-0008-0000-1700-0000C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7" name="Text Box 453">
          <a:extLst>
            <a:ext uri="{FF2B5EF4-FFF2-40B4-BE49-F238E27FC236}">
              <a16:creationId xmlns:a16="http://schemas.microsoft.com/office/drawing/2014/main" id="{00000000-0008-0000-1700-0000C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8" name="Text Box 454">
          <a:extLst>
            <a:ext uri="{FF2B5EF4-FFF2-40B4-BE49-F238E27FC236}">
              <a16:creationId xmlns:a16="http://schemas.microsoft.com/office/drawing/2014/main" id="{00000000-0008-0000-1700-0000C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9" name="Text Box 455">
          <a:extLst>
            <a:ext uri="{FF2B5EF4-FFF2-40B4-BE49-F238E27FC236}">
              <a16:creationId xmlns:a16="http://schemas.microsoft.com/office/drawing/2014/main" id="{00000000-0008-0000-1700-0000C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0" name="Text Box 456">
          <a:extLst>
            <a:ext uri="{FF2B5EF4-FFF2-40B4-BE49-F238E27FC236}">
              <a16:creationId xmlns:a16="http://schemas.microsoft.com/office/drawing/2014/main" id="{00000000-0008-0000-1700-0000C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1" name="Text Box 457">
          <a:extLst>
            <a:ext uri="{FF2B5EF4-FFF2-40B4-BE49-F238E27FC236}">
              <a16:creationId xmlns:a16="http://schemas.microsoft.com/office/drawing/2014/main" id="{00000000-0008-0000-1700-0000C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2" name="Text Box 458">
          <a:extLst>
            <a:ext uri="{FF2B5EF4-FFF2-40B4-BE49-F238E27FC236}">
              <a16:creationId xmlns:a16="http://schemas.microsoft.com/office/drawing/2014/main" id="{00000000-0008-0000-1700-0000C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3" name="Text Box 459">
          <a:extLst>
            <a:ext uri="{FF2B5EF4-FFF2-40B4-BE49-F238E27FC236}">
              <a16:creationId xmlns:a16="http://schemas.microsoft.com/office/drawing/2014/main" id="{00000000-0008-0000-1700-0000C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4" name="Text Box 460">
          <a:extLst>
            <a:ext uri="{FF2B5EF4-FFF2-40B4-BE49-F238E27FC236}">
              <a16:creationId xmlns:a16="http://schemas.microsoft.com/office/drawing/2014/main" id="{00000000-0008-0000-1700-0000C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5" name="Text Box 461">
          <a:extLst>
            <a:ext uri="{FF2B5EF4-FFF2-40B4-BE49-F238E27FC236}">
              <a16:creationId xmlns:a16="http://schemas.microsoft.com/office/drawing/2014/main" id="{00000000-0008-0000-1700-0000C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6" name="Text Box 462">
          <a:extLst>
            <a:ext uri="{FF2B5EF4-FFF2-40B4-BE49-F238E27FC236}">
              <a16:creationId xmlns:a16="http://schemas.microsoft.com/office/drawing/2014/main" id="{00000000-0008-0000-1700-0000C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7" name="Text Box 463">
          <a:extLst>
            <a:ext uri="{FF2B5EF4-FFF2-40B4-BE49-F238E27FC236}">
              <a16:creationId xmlns:a16="http://schemas.microsoft.com/office/drawing/2014/main" id="{00000000-0008-0000-1700-0000C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8" name="Text Box 464">
          <a:extLst>
            <a:ext uri="{FF2B5EF4-FFF2-40B4-BE49-F238E27FC236}">
              <a16:creationId xmlns:a16="http://schemas.microsoft.com/office/drawing/2014/main" id="{00000000-0008-0000-1700-0000D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9" name="Text Box 465">
          <a:extLst>
            <a:ext uri="{FF2B5EF4-FFF2-40B4-BE49-F238E27FC236}">
              <a16:creationId xmlns:a16="http://schemas.microsoft.com/office/drawing/2014/main" id="{00000000-0008-0000-1700-0000D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0" name="Text Box 466">
          <a:extLst>
            <a:ext uri="{FF2B5EF4-FFF2-40B4-BE49-F238E27FC236}">
              <a16:creationId xmlns:a16="http://schemas.microsoft.com/office/drawing/2014/main" id="{00000000-0008-0000-1700-0000D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1" name="Text Box 467">
          <a:extLst>
            <a:ext uri="{FF2B5EF4-FFF2-40B4-BE49-F238E27FC236}">
              <a16:creationId xmlns:a16="http://schemas.microsoft.com/office/drawing/2014/main" id="{00000000-0008-0000-1700-0000D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2" name="Text Box 468">
          <a:extLst>
            <a:ext uri="{FF2B5EF4-FFF2-40B4-BE49-F238E27FC236}">
              <a16:creationId xmlns:a16="http://schemas.microsoft.com/office/drawing/2014/main" id="{00000000-0008-0000-1700-0000D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3" name="Text Box 469">
          <a:extLst>
            <a:ext uri="{FF2B5EF4-FFF2-40B4-BE49-F238E27FC236}">
              <a16:creationId xmlns:a16="http://schemas.microsoft.com/office/drawing/2014/main" id="{00000000-0008-0000-1700-0000D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4" name="Text Box 470">
          <a:extLst>
            <a:ext uri="{FF2B5EF4-FFF2-40B4-BE49-F238E27FC236}">
              <a16:creationId xmlns:a16="http://schemas.microsoft.com/office/drawing/2014/main" id="{00000000-0008-0000-1700-0000D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5" name="Text Box 471">
          <a:extLst>
            <a:ext uri="{FF2B5EF4-FFF2-40B4-BE49-F238E27FC236}">
              <a16:creationId xmlns:a16="http://schemas.microsoft.com/office/drawing/2014/main" id="{00000000-0008-0000-1700-0000D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6" name="Text Box 472">
          <a:extLst>
            <a:ext uri="{FF2B5EF4-FFF2-40B4-BE49-F238E27FC236}">
              <a16:creationId xmlns:a16="http://schemas.microsoft.com/office/drawing/2014/main" id="{00000000-0008-0000-1700-0000D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7" name="Text Box 473">
          <a:extLst>
            <a:ext uri="{FF2B5EF4-FFF2-40B4-BE49-F238E27FC236}">
              <a16:creationId xmlns:a16="http://schemas.microsoft.com/office/drawing/2014/main" id="{00000000-0008-0000-1700-0000D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8" name="Text Box 474">
          <a:extLst>
            <a:ext uri="{FF2B5EF4-FFF2-40B4-BE49-F238E27FC236}">
              <a16:creationId xmlns:a16="http://schemas.microsoft.com/office/drawing/2014/main" id="{00000000-0008-0000-1700-0000D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9" name="Text Box 475">
          <a:extLst>
            <a:ext uri="{FF2B5EF4-FFF2-40B4-BE49-F238E27FC236}">
              <a16:creationId xmlns:a16="http://schemas.microsoft.com/office/drawing/2014/main" id="{00000000-0008-0000-1700-0000D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0" name="Text Box 476">
          <a:extLst>
            <a:ext uri="{FF2B5EF4-FFF2-40B4-BE49-F238E27FC236}">
              <a16:creationId xmlns:a16="http://schemas.microsoft.com/office/drawing/2014/main" id="{00000000-0008-0000-1700-0000D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1" name="Text Box 477">
          <a:extLst>
            <a:ext uri="{FF2B5EF4-FFF2-40B4-BE49-F238E27FC236}">
              <a16:creationId xmlns:a16="http://schemas.microsoft.com/office/drawing/2014/main" id="{00000000-0008-0000-1700-0000D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2" name="Text Box 478">
          <a:extLst>
            <a:ext uri="{FF2B5EF4-FFF2-40B4-BE49-F238E27FC236}">
              <a16:creationId xmlns:a16="http://schemas.microsoft.com/office/drawing/2014/main" id="{00000000-0008-0000-1700-0000D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3" name="Text Box 479">
          <a:extLst>
            <a:ext uri="{FF2B5EF4-FFF2-40B4-BE49-F238E27FC236}">
              <a16:creationId xmlns:a16="http://schemas.microsoft.com/office/drawing/2014/main" id="{00000000-0008-0000-1700-0000D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4" name="Text Box 480">
          <a:extLst>
            <a:ext uri="{FF2B5EF4-FFF2-40B4-BE49-F238E27FC236}">
              <a16:creationId xmlns:a16="http://schemas.microsoft.com/office/drawing/2014/main" id="{00000000-0008-0000-1700-0000E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5" name="Text Box 481">
          <a:extLst>
            <a:ext uri="{FF2B5EF4-FFF2-40B4-BE49-F238E27FC236}">
              <a16:creationId xmlns:a16="http://schemas.microsoft.com/office/drawing/2014/main" id="{00000000-0008-0000-1700-0000E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6" name="Text Box 482">
          <a:extLst>
            <a:ext uri="{FF2B5EF4-FFF2-40B4-BE49-F238E27FC236}">
              <a16:creationId xmlns:a16="http://schemas.microsoft.com/office/drawing/2014/main" id="{00000000-0008-0000-1700-0000E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7" name="Text Box 483">
          <a:extLst>
            <a:ext uri="{FF2B5EF4-FFF2-40B4-BE49-F238E27FC236}">
              <a16:creationId xmlns:a16="http://schemas.microsoft.com/office/drawing/2014/main" id="{00000000-0008-0000-1700-0000E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8" name="Text Box 484">
          <a:extLst>
            <a:ext uri="{FF2B5EF4-FFF2-40B4-BE49-F238E27FC236}">
              <a16:creationId xmlns:a16="http://schemas.microsoft.com/office/drawing/2014/main" id="{00000000-0008-0000-1700-0000E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9" name="Text Box 485">
          <a:extLst>
            <a:ext uri="{FF2B5EF4-FFF2-40B4-BE49-F238E27FC236}">
              <a16:creationId xmlns:a16="http://schemas.microsoft.com/office/drawing/2014/main" id="{00000000-0008-0000-1700-0000E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0" name="Text Box 486">
          <a:extLst>
            <a:ext uri="{FF2B5EF4-FFF2-40B4-BE49-F238E27FC236}">
              <a16:creationId xmlns:a16="http://schemas.microsoft.com/office/drawing/2014/main" id="{00000000-0008-0000-1700-0000E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1" name="Text Box 487">
          <a:extLst>
            <a:ext uri="{FF2B5EF4-FFF2-40B4-BE49-F238E27FC236}">
              <a16:creationId xmlns:a16="http://schemas.microsoft.com/office/drawing/2014/main" id="{00000000-0008-0000-1700-0000E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editAs="oneCell">
    <xdr:from>
      <xdr:col>0</xdr:col>
      <xdr:colOff>9525</xdr:colOff>
      <xdr:row>0</xdr:row>
      <xdr:rowOff>9525</xdr:rowOff>
    </xdr:from>
    <xdr:to>
      <xdr:col>0</xdr:col>
      <xdr:colOff>485775</xdr:colOff>
      <xdr:row>3</xdr:row>
      <xdr:rowOff>0</xdr:rowOff>
    </xdr:to>
    <xdr:pic>
      <xdr:nvPicPr>
        <xdr:cNvPr id="3230314" name="Picture 774" descr="TestFrame logo">
          <a:extLst>
            <a:ext uri="{FF2B5EF4-FFF2-40B4-BE49-F238E27FC236}">
              <a16:creationId xmlns:a16="http://schemas.microsoft.com/office/drawing/2014/main" id="{00000000-0008-0000-1700-00006A4A3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0</xdr:row>
      <xdr:rowOff>50800</xdr:rowOff>
    </xdr:from>
    <xdr:to>
      <xdr:col>2</xdr:col>
      <xdr:colOff>1054100</xdr:colOff>
      <xdr:row>2</xdr:row>
      <xdr:rowOff>12700</xdr:rowOff>
    </xdr:to>
    <xdr:sp macro="" textlink="">
      <xdr:nvSpPr>
        <xdr:cNvPr id="1097" name="cmdGenerateCode" hidden="1">
          <a:extLst>
            <a:ext uri="{63B3BB69-23CF-44E3-9099-C40C66FF867C}">
              <a14:compatExt xmlns:a14="http://schemas.microsoft.com/office/drawing/2010/main" spid="_x0000_s1097"/>
            </a:ext>
            <a:ext uri="{FF2B5EF4-FFF2-40B4-BE49-F238E27FC236}">
              <a16:creationId xmlns:a16="http://schemas.microsoft.com/office/drawing/2014/main" id="{00000000-0008-0000-1700-000049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279400</xdr:colOff>
      <xdr:row>4</xdr:row>
      <xdr:rowOff>50800</xdr:rowOff>
    </xdr:from>
    <xdr:to>
      <xdr:col>16</xdr:col>
      <xdr:colOff>279400</xdr:colOff>
      <xdr:row>6</xdr:row>
      <xdr:rowOff>25400</xdr:rowOff>
    </xdr:to>
    <xdr:sp macro="" textlink="">
      <xdr:nvSpPr>
        <xdr:cNvPr id="1213" name="cmdReset" hidden="1">
          <a:extLst>
            <a:ext uri="{63B3BB69-23CF-44E3-9099-C40C66FF867C}">
              <a14:compatExt xmlns:a14="http://schemas.microsoft.com/office/drawing/2010/main" spid="_x0000_s1213"/>
            </a:ext>
            <a:ext uri="{FF2B5EF4-FFF2-40B4-BE49-F238E27FC236}">
              <a16:creationId xmlns:a16="http://schemas.microsoft.com/office/drawing/2014/main" id="{00000000-0008-0000-1700-0000BD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10</xdr:col>
          <xdr:colOff>57150</xdr:colOff>
          <xdr:row>9</xdr:row>
          <xdr:rowOff>0</xdr:rowOff>
        </xdr:from>
        <xdr:to>
          <xdr:col>10</xdr:col>
          <xdr:colOff>361950</xdr:colOff>
          <xdr:row>9</xdr:row>
          <xdr:rowOff>209550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17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9</xdr:row>
          <xdr:rowOff>0</xdr:rowOff>
        </xdr:from>
        <xdr:to>
          <xdr:col>11</xdr:col>
          <xdr:colOff>361950</xdr:colOff>
          <xdr:row>9</xdr:row>
          <xdr:rowOff>209550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17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9</xdr:row>
          <xdr:rowOff>0</xdr:rowOff>
        </xdr:from>
        <xdr:to>
          <xdr:col>12</xdr:col>
          <xdr:colOff>342900</xdr:colOff>
          <xdr:row>9</xdr:row>
          <xdr:rowOff>209550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17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0</xdr:rowOff>
        </xdr:from>
        <xdr:to>
          <xdr:col>13</xdr:col>
          <xdr:colOff>342900</xdr:colOff>
          <xdr:row>9</xdr:row>
          <xdr:rowOff>209550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17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57150</xdr:colOff>
          <xdr:row>9</xdr:row>
          <xdr:rowOff>0</xdr:rowOff>
        </xdr:from>
        <xdr:to>
          <xdr:col>14</xdr:col>
          <xdr:colOff>342900</xdr:colOff>
          <xdr:row>9</xdr:row>
          <xdr:rowOff>209550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17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9</xdr:row>
          <xdr:rowOff>0</xdr:rowOff>
        </xdr:from>
        <xdr:to>
          <xdr:col>16</xdr:col>
          <xdr:colOff>19050</xdr:colOff>
          <xdr:row>9</xdr:row>
          <xdr:rowOff>209550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17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0</xdr:rowOff>
        </xdr:from>
        <xdr:to>
          <xdr:col>16</xdr:col>
          <xdr:colOff>342900</xdr:colOff>
          <xdr:row>9</xdr:row>
          <xdr:rowOff>209550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17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9</xdr:row>
          <xdr:rowOff>0</xdr:rowOff>
        </xdr:from>
        <xdr:to>
          <xdr:col>17</xdr:col>
          <xdr:colOff>342900</xdr:colOff>
          <xdr:row>9</xdr:row>
          <xdr:rowOff>209550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17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9</xdr:row>
          <xdr:rowOff>0</xdr:rowOff>
        </xdr:from>
        <xdr:to>
          <xdr:col>18</xdr:col>
          <xdr:colOff>342900</xdr:colOff>
          <xdr:row>9</xdr:row>
          <xdr:rowOff>209550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17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0</xdr:rowOff>
        </xdr:from>
        <xdr:to>
          <xdr:col>19</xdr:col>
          <xdr:colOff>361950</xdr:colOff>
          <xdr:row>9</xdr:row>
          <xdr:rowOff>209550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17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9</xdr:row>
          <xdr:rowOff>0</xdr:rowOff>
        </xdr:from>
        <xdr:to>
          <xdr:col>20</xdr:col>
          <xdr:colOff>361950</xdr:colOff>
          <xdr:row>9</xdr:row>
          <xdr:rowOff>209550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17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9</xdr:row>
          <xdr:rowOff>0</xdr:rowOff>
        </xdr:from>
        <xdr:to>
          <xdr:col>21</xdr:col>
          <xdr:colOff>361950</xdr:colOff>
          <xdr:row>9</xdr:row>
          <xdr:rowOff>209550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17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9</xdr:row>
          <xdr:rowOff>0</xdr:rowOff>
        </xdr:from>
        <xdr:to>
          <xdr:col>22</xdr:col>
          <xdr:colOff>361950</xdr:colOff>
          <xdr:row>9</xdr:row>
          <xdr:rowOff>209550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17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2</xdr:col>
      <xdr:colOff>25400</xdr:colOff>
      <xdr:row>2</xdr:row>
      <xdr:rowOff>63500</xdr:rowOff>
    </xdr:from>
    <xdr:to>
      <xdr:col>2</xdr:col>
      <xdr:colOff>1054100</xdr:colOff>
      <xdr:row>4</xdr:row>
      <xdr:rowOff>25400</xdr:rowOff>
    </xdr:to>
    <xdr:sp macro="" textlink="">
      <xdr:nvSpPr>
        <xdr:cNvPr id="1639" name="cmdSort" hidden="1">
          <a:extLst>
            <a:ext uri="{63B3BB69-23CF-44E3-9099-C40C66FF867C}">
              <a14:compatExt xmlns:a14="http://schemas.microsoft.com/office/drawing/2010/main" spid="_x0000_s1639"/>
            </a:ext>
            <a:ext uri="{FF2B5EF4-FFF2-40B4-BE49-F238E27FC236}">
              <a16:creationId xmlns:a16="http://schemas.microsoft.com/office/drawing/2014/main" id="{00000000-0008-0000-1700-000067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4</xdr:row>
      <xdr:rowOff>63500</xdr:rowOff>
    </xdr:from>
    <xdr:to>
      <xdr:col>2</xdr:col>
      <xdr:colOff>1054100</xdr:colOff>
      <xdr:row>6</xdr:row>
      <xdr:rowOff>38100</xdr:rowOff>
    </xdr:to>
    <xdr:sp macro="" textlink="">
      <xdr:nvSpPr>
        <xdr:cNvPr id="1640" name="cmdCleanCode" hidden="1">
          <a:extLst>
            <a:ext uri="{63B3BB69-23CF-44E3-9099-C40C66FF867C}">
              <a14:compatExt xmlns:a14="http://schemas.microsoft.com/office/drawing/2010/main" spid="_x0000_s1640"/>
            </a:ext>
            <a:ext uri="{FF2B5EF4-FFF2-40B4-BE49-F238E27FC236}">
              <a16:creationId xmlns:a16="http://schemas.microsoft.com/office/drawing/2014/main" id="{00000000-0008-0000-1700-000068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9</xdr:col>
          <xdr:colOff>57150</xdr:colOff>
          <xdr:row>9</xdr:row>
          <xdr:rowOff>0</xdr:rowOff>
        </xdr:from>
        <xdr:to>
          <xdr:col>9</xdr:col>
          <xdr:colOff>342900</xdr:colOff>
          <xdr:row>9</xdr:row>
          <xdr:rowOff>209550</xdr:rowOff>
        </xdr:to>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1700-0000B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9</xdr:row>
          <xdr:rowOff>0</xdr:rowOff>
        </xdr:from>
        <xdr:to>
          <xdr:col>8</xdr:col>
          <xdr:colOff>361950</xdr:colOff>
          <xdr:row>9</xdr:row>
          <xdr:rowOff>209550</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1700-0000B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19</xdr:col>
      <xdr:colOff>279400</xdr:colOff>
      <xdr:row>4</xdr:row>
      <xdr:rowOff>50800</xdr:rowOff>
    </xdr:from>
    <xdr:to>
      <xdr:col>22</xdr:col>
      <xdr:colOff>165100</xdr:colOff>
      <xdr:row>6</xdr:row>
      <xdr:rowOff>25400</xdr:rowOff>
    </xdr:to>
    <xdr:sp macro="" textlink="">
      <xdr:nvSpPr>
        <xdr:cNvPr id="115382" name="cmdResetTestRun" hidden="1">
          <a:extLst>
            <a:ext uri="{63B3BB69-23CF-44E3-9099-C40C66FF867C}">
              <a14:compatExt xmlns:a14="http://schemas.microsoft.com/office/drawing/2010/main" spid="_x0000_s115382"/>
            </a:ext>
            <a:ext uri="{FF2B5EF4-FFF2-40B4-BE49-F238E27FC236}">
              <a16:creationId xmlns:a16="http://schemas.microsoft.com/office/drawing/2014/main" id="{00000000-0008-0000-1700-0000B6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1</xdr:row>
      <xdr:rowOff>101600</xdr:rowOff>
    </xdr:from>
    <xdr:to>
      <xdr:col>2</xdr:col>
      <xdr:colOff>4762500</xdr:colOff>
      <xdr:row>3</xdr:row>
      <xdr:rowOff>0</xdr:rowOff>
    </xdr:to>
    <xdr:sp macro="" textlink="">
      <xdr:nvSpPr>
        <xdr:cNvPr id="115386" name="chkFunctionalPriority" hidden="1">
          <a:extLst>
            <a:ext uri="{63B3BB69-23CF-44E3-9099-C40C66FF867C}">
              <a14:compatExt xmlns:a14="http://schemas.microsoft.com/office/drawing/2010/main" spid="_x0000_s115386"/>
            </a:ext>
            <a:ext uri="{FF2B5EF4-FFF2-40B4-BE49-F238E27FC236}">
              <a16:creationId xmlns:a16="http://schemas.microsoft.com/office/drawing/2014/main" id="{00000000-0008-0000-1700-0000BA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2</xdr:row>
      <xdr:rowOff>152400</xdr:rowOff>
    </xdr:from>
    <xdr:to>
      <xdr:col>2</xdr:col>
      <xdr:colOff>4762500</xdr:colOff>
      <xdr:row>4</xdr:row>
      <xdr:rowOff>50800</xdr:rowOff>
    </xdr:to>
    <xdr:sp macro="" textlink="">
      <xdr:nvSpPr>
        <xdr:cNvPr id="115387" name="chkIssueNumber" hidden="1">
          <a:extLst>
            <a:ext uri="{63B3BB69-23CF-44E3-9099-C40C66FF867C}">
              <a14:compatExt xmlns:a14="http://schemas.microsoft.com/office/drawing/2010/main" spid="_x0000_s115387"/>
            </a:ext>
            <a:ext uri="{FF2B5EF4-FFF2-40B4-BE49-F238E27FC236}">
              <a16:creationId xmlns:a16="http://schemas.microsoft.com/office/drawing/2014/main" id="{00000000-0008-0000-1700-0000BB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4</xdr:row>
      <xdr:rowOff>38100</xdr:rowOff>
    </xdr:from>
    <xdr:to>
      <xdr:col>2</xdr:col>
      <xdr:colOff>4762500</xdr:colOff>
      <xdr:row>5</xdr:row>
      <xdr:rowOff>101600</xdr:rowOff>
    </xdr:to>
    <xdr:sp macro="" textlink="">
      <xdr:nvSpPr>
        <xdr:cNvPr id="115389" name="chkStatus" hidden="1">
          <a:extLst>
            <a:ext uri="{63B3BB69-23CF-44E3-9099-C40C66FF867C}">
              <a14:compatExt xmlns:a14="http://schemas.microsoft.com/office/drawing/2010/main" spid="_x0000_s115389"/>
            </a:ext>
            <a:ext uri="{FF2B5EF4-FFF2-40B4-BE49-F238E27FC236}">
              <a16:creationId xmlns:a16="http://schemas.microsoft.com/office/drawing/2014/main" id="{00000000-0008-0000-1700-0000BD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5</xdr:row>
      <xdr:rowOff>76200</xdr:rowOff>
    </xdr:from>
    <xdr:to>
      <xdr:col>2</xdr:col>
      <xdr:colOff>4762500</xdr:colOff>
      <xdr:row>6</xdr:row>
      <xdr:rowOff>139700</xdr:rowOff>
    </xdr:to>
    <xdr:sp macro="" textlink="">
      <xdr:nvSpPr>
        <xdr:cNvPr id="115390" name="chkTestPriority" hidden="1">
          <a:extLst>
            <a:ext uri="{63B3BB69-23CF-44E3-9099-C40C66FF867C}">
              <a14:compatExt xmlns:a14="http://schemas.microsoft.com/office/drawing/2010/main" spid="_x0000_s115390"/>
            </a:ext>
            <a:ext uri="{FF2B5EF4-FFF2-40B4-BE49-F238E27FC236}">
              <a16:creationId xmlns:a16="http://schemas.microsoft.com/office/drawing/2014/main" id="{00000000-0008-0000-1700-0000BE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0</xdr:row>
      <xdr:rowOff>25400</xdr:rowOff>
    </xdr:from>
    <xdr:to>
      <xdr:col>2</xdr:col>
      <xdr:colOff>5295900</xdr:colOff>
      <xdr:row>1</xdr:row>
      <xdr:rowOff>88900</xdr:rowOff>
    </xdr:to>
    <xdr:sp macro="" textlink="">
      <xdr:nvSpPr>
        <xdr:cNvPr id="115391" name="Label1" hidden="1">
          <a:extLst>
            <a:ext uri="{63B3BB69-23CF-44E3-9099-C40C66FF867C}">
              <a14:compatExt xmlns:a14="http://schemas.microsoft.com/office/drawing/2010/main" spid="_x0000_s115391"/>
            </a:ext>
            <a:ext uri="{FF2B5EF4-FFF2-40B4-BE49-F238E27FC236}">
              <a16:creationId xmlns:a16="http://schemas.microsoft.com/office/drawing/2014/main" id="{00000000-0008-0000-1700-0000BF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8</xdr:col>
      <xdr:colOff>25400</xdr:colOff>
      <xdr:row>6</xdr:row>
      <xdr:rowOff>25400</xdr:rowOff>
    </xdr:from>
    <xdr:to>
      <xdr:col>13</xdr:col>
      <xdr:colOff>25400</xdr:colOff>
      <xdr:row>8</xdr:row>
      <xdr:rowOff>12700</xdr:rowOff>
    </xdr:to>
    <xdr:sp macro="" textlink="">
      <xdr:nvSpPr>
        <xdr:cNvPr id="115472" name="chkKeepHistory" hidden="1">
          <a:extLst>
            <a:ext uri="{63B3BB69-23CF-44E3-9099-C40C66FF867C}">
              <a14:compatExt xmlns:a14="http://schemas.microsoft.com/office/drawing/2010/main" spid="_x0000_s115472"/>
            </a:ext>
            <a:ext uri="{FF2B5EF4-FFF2-40B4-BE49-F238E27FC236}">
              <a16:creationId xmlns:a16="http://schemas.microsoft.com/office/drawing/2014/main" id="{00000000-0008-0000-1700-000010C3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0</xdr:row>
      <xdr:rowOff>50800</xdr:rowOff>
    </xdr:from>
    <xdr:to>
      <xdr:col>2</xdr:col>
      <xdr:colOff>1054100</xdr:colOff>
      <xdr:row>2</xdr:row>
      <xdr:rowOff>12700</xdr:rowOff>
    </xdr:to>
    <xdr:pic>
      <xdr:nvPicPr>
        <xdr:cNvPr id="2" name="cmdGenerateCode">
          <a:extLst>
            <a:ext uri="{FF2B5EF4-FFF2-40B4-BE49-F238E27FC236}">
              <a16:creationId xmlns:a16="http://schemas.microsoft.com/office/drawing/2014/main" id="{00000000-0008-0000-17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50800"/>
          <a:ext cx="10287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13</xdr:col>
      <xdr:colOff>279400</xdr:colOff>
      <xdr:row>4</xdr:row>
      <xdr:rowOff>50800</xdr:rowOff>
    </xdr:from>
    <xdr:to>
      <xdr:col>16</xdr:col>
      <xdr:colOff>279400</xdr:colOff>
      <xdr:row>6</xdr:row>
      <xdr:rowOff>25400</xdr:rowOff>
    </xdr:to>
    <xdr:pic>
      <xdr:nvPicPr>
        <xdr:cNvPr id="3" name="cmdReset">
          <a:extLst>
            <a:ext uri="{FF2B5EF4-FFF2-40B4-BE49-F238E27FC236}">
              <a16:creationId xmlns:a16="http://schemas.microsoft.com/office/drawing/2014/main" id="{00000000-0008-0000-17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532600" y="660400"/>
          <a:ext cx="12573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25400</xdr:colOff>
      <xdr:row>2</xdr:row>
      <xdr:rowOff>63500</xdr:rowOff>
    </xdr:from>
    <xdr:to>
      <xdr:col>2</xdr:col>
      <xdr:colOff>1054100</xdr:colOff>
      <xdr:row>4</xdr:row>
      <xdr:rowOff>25400</xdr:rowOff>
    </xdr:to>
    <xdr:pic>
      <xdr:nvPicPr>
        <xdr:cNvPr id="4" name="cmdSort">
          <a:extLst>
            <a:ext uri="{FF2B5EF4-FFF2-40B4-BE49-F238E27FC236}">
              <a16:creationId xmlns:a16="http://schemas.microsoft.com/office/drawing/2014/main" id="{00000000-0008-0000-17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32400" y="368300"/>
          <a:ext cx="10287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25400</xdr:colOff>
      <xdr:row>4</xdr:row>
      <xdr:rowOff>63500</xdr:rowOff>
    </xdr:from>
    <xdr:to>
      <xdr:col>2</xdr:col>
      <xdr:colOff>1054100</xdr:colOff>
      <xdr:row>6</xdr:row>
      <xdr:rowOff>38100</xdr:rowOff>
    </xdr:to>
    <xdr:pic>
      <xdr:nvPicPr>
        <xdr:cNvPr id="5" name="cmdCleanCode">
          <a:extLst>
            <a:ext uri="{FF2B5EF4-FFF2-40B4-BE49-F238E27FC236}">
              <a16:creationId xmlns:a16="http://schemas.microsoft.com/office/drawing/2014/main" id="{00000000-0008-0000-17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2400" y="673100"/>
          <a:ext cx="10287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19</xdr:col>
      <xdr:colOff>279400</xdr:colOff>
      <xdr:row>4</xdr:row>
      <xdr:rowOff>50800</xdr:rowOff>
    </xdr:from>
    <xdr:to>
      <xdr:col>22</xdr:col>
      <xdr:colOff>165100</xdr:colOff>
      <xdr:row>6</xdr:row>
      <xdr:rowOff>25400</xdr:rowOff>
    </xdr:to>
    <xdr:pic>
      <xdr:nvPicPr>
        <xdr:cNvPr id="6" name="cmdResetTestRun">
          <a:extLst>
            <a:ext uri="{FF2B5EF4-FFF2-40B4-BE49-F238E27FC236}">
              <a16:creationId xmlns:a16="http://schemas.microsoft.com/office/drawing/2014/main" id="{00000000-0008-0000-17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047200" y="660400"/>
          <a:ext cx="11811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1</xdr:row>
      <xdr:rowOff>101600</xdr:rowOff>
    </xdr:from>
    <xdr:to>
      <xdr:col>2</xdr:col>
      <xdr:colOff>4762500</xdr:colOff>
      <xdr:row>3</xdr:row>
      <xdr:rowOff>0</xdr:rowOff>
    </xdr:to>
    <xdr:pic>
      <xdr:nvPicPr>
        <xdr:cNvPr id="7" name="chkFunctionalPriority">
          <a:extLst>
            <a:ext uri="{FF2B5EF4-FFF2-40B4-BE49-F238E27FC236}">
              <a16:creationId xmlns:a16="http://schemas.microsoft.com/office/drawing/2014/main" id="{00000000-0008-0000-17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254000"/>
          <a:ext cx="152400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2</xdr:row>
      <xdr:rowOff>152400</xdr:rowOff>
    </xdr:from>
    <xdr:to>
      <xdr:col>2</xdr:col>
      <xdr:colOff>4762500</xdr:colOff>
      <xdr:row>4</xdr:row>
      <xdr:rowOff>50800</xdr:rowOff>
    </xdr:to>
    <xdr:pic>
      <xdr:nvPicPr>
        <xdr:cNvPr id="8" name="chkIssueNumber">
          <a:extLst>
            <a:ext uri="{FF2B5EF4-FFF2-40B4-BE49-F238E27FC236}">
              <a16:creationId xmlns:a16="http://schemas.microsoft.com/office/drawing/2014/main" id="{00000000-0008-0000-17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457200"/>
          <a:ext cx="152400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4</xdr:row>
      <xdr:rowOff>38100</xdr:rowOff>
    </xdr:from>
    <xdr:to>
      <xdr:col>2</xdr:col>
      <xdr:colOff>4762500</xdr:colOff>
      <xdr:row>5</xdr:row>
      <xdr:rowOff>101600</xdr:rowOff>
    </xdr:to>
    <xdr:pic>
      <xdr:nvPicPr>
        <xdr:cNvPr id="9" name="chkStatus">
          <a:extLst>
            <a:ext uri="{FF2B5EF4-FFF2-40B4-BE49-F238E27FC236}">
              <a16:creationId xmlns:a16="http://schemas.microsoft.com/office/drawing/2014/main" id="{00000000-0008-0000-17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445500" y="647700"/>
          <a:ext cx="15240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5</xdr:row>
      <xdr:rowOff>76200</xdr:rowOff>
    </xdr:from>
    <xdr:to>
      <xdr:col>2</xdr:col>
      <xdr:colOff>4762500</xdr:colOff>
      <xdr:row>6</xdr:row>
      <xdr:rowOff>139700</xdr:rowOff>
    </xdr:to>
    <xdr:pic>
      <xdr:nvPicPr>
        <xdr:cNvPr id="10" name="chkTestPriority">
          <a:extLst>
            <a:ext uri="{FF2B5EF4-FFF2-40B4-BE49-F238E27FC236}">
              <a16:creationId xmlns:a16="http://schemas.microsoft.com/office/drawing/2014/main" id="{00000000-0008-0000-17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838200"/>
          <a:ext cx="15240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0</xdr:row>
      <xdr:rowOff>25400</xdr:rowOff>
    </xdr:from>
    <xdr:to>
      <xdr:col>2</xdr:col>
      <xdr:colOff>5295900</xdr:colOff>
      <xdr:row>1</xdr:row>
      <xdr:rowOff>88900</xdr:rowOff>
    </xdr:to>
    <xdr:pic>
      <xdr:nvPicPr>
        <xdr:cNvPr id="11" name="Label1">
          <a:extLst>
            <a:ext uri="{FF2B5EF4-FFF2-40B4-BE49-F238E27FC236}">
              <a16:creationId xmlns:a16="http://schemas.microsoft.com/office/drawing/2014/main" id="{00000000-0008-0000-17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445500" y="25400"/>
          <a:ext cx="20574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8</xdr:col>
      <xdr:colOff>25400</xdr:colOff>
      <xdr:row>6</xdr:row>
      <xdr:rowOff>25400</xdr:rowOff>
    </xdr:from>
    <xdr:to>
      <xdr:col>13</xdr:col>
      <xdr:colOff>25400</xdr:colOff>
      <xdr:row>8</xdr:row>
      <xdr:rowOff>12700</xdr:rowOff>
    </xdr:to>
    <xdr:pic>
      <xdr:nvPicPr>
        <xdr:cNvPr id="12" name="chkKeepHistory">
          <a:extLst>
            <a:ext uri="{FF2B5EF4-FFF2-40B4-BE49-F238E27FC236}">
              <a16:creationId xmlns:a16="http://schemas.microsoft.com/office/drawing/2014/main" id="{00000000-0008-0000-17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094200" y="939800"/>
          <a:ext cx="21844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0</xdr:row>
      <xdr:rowOff>0</xdr:rowOff>
    </xdr:to>
    <xdr:sp macro="" textlink="">
      <xdr:nvSpPr>
        <xdr:cNvPr id="94209" name="Text Box 1">
          <a:extLst>
            <a:ext uri="{FF2B5EF4-FFF2-40B4-BE49-F238E27FC236}">
              <a16:creationId xmlns:a16="http://schemas.microsoft.com/office/drawing/2014/main" id="{00000000-0008-0000-1800-000001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0" name="Text Box 2">
          <a:extLst>
            <a:ext uri="{FF2B5EF4-FFF2-40B4-BE49-F238E27FC236}">
              <a16:creationId xmlns:a16="http://schemas.microsoft.com/office/drawing/2014/main" id="{00000000-0008-0000-1800-000002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1" name="Text Box 3">
          <a:extLst>
            <a:ext uri="{FF2B5EF4-FFF2-40B4-BE49-F238E27FC236}">
              <a16:creationId xmlns:a16="http://schemas.microsoft.com/office/drawing/2014/main" id="{00000000-0008-0000-1800-000003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2" name="Text Box 4">
          <a:extLst>
            <a:ext uri="{FF2B5EF4-FFF2-40B4-BE49-F238E27FC236}">
              <a16:creationId xmlns:a16="http://schemas.microsoft.com/office/drawing/2014/main" id="{00000000-0008-0000-1800-000004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xdr:col>
      <xdr:colOff>28575</xdr:colOff>
      <xdr:row>30</xdr:row>
      <xdr:rowOff>0</xdr:rowOff>
    </xdr:from>
    <xdr:to>
      <xdr:col>33</xdr:col>
      <xdr:colOff>225430</xdr:colOff>
      <xdr:row>63</xdr:row>
      <xdr:rowOff>85725</xdr:rowOff>
    </xdr:to>
    <xdr:sp macro="" textlink="">
      <xdr:nvSpPr>
        <xdr:cNvPr id="94213" name="Text Box 5">
          <a:extLst>
            <a:ext uri="{FF2B5EF4-FFF2-40B4-BE49-F238E27FC236}">
              <a16:creationId xmlns:a16="http://schemas.microsoft.com/office/drawing/2014/main" id="{00000000-0008-0000-1800-000005700100}"/>
            </a:ext>
          </a:extLst>
        </xdr:cNvPr>
        <xdr:cNvSpPr txBox="1">
          <a:spLocks noChangeArrowheads="1"/>
        </xdr:cNvSpPr>
      </xdr:nvSpPr>
      <xdr:spPr bwMode="auto">
        <a:xfrm>
          <a:off x="165100" y="5257800"/>
          <a:ext cx="13106400" cy="5105400"/>
        </a:xfrm>
        <a:prstGeom prst="rect">
          <a:avLst/>
        </a:prstGeom>
        <a:no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Deze sheet is een toevoeging aan de huidige Excel analyse templates. Deze sheet geeft snel inzicht in het uitgevoerde test proces. </a:t>
          </a:r>
        </a:p>
        <a:p>
          <a:pPr algn="l" rtl="0">
            <a:defRPr sz="1000"/>
          </a:pPr>
          <a:r>
            <a:rPr lang="en-US" sz="1000" b="0" i="0" u="none" strike="noStrike" baseline="0">
              <a:solidFill>
                <a:srgbClr val="000000"/>
              </a:solidFill>
              <a:latin typeface="Arial"/>
              <a:cs typeface="Arial"/>
            </a:rPr>
            <a:t>De eerste actie die gedaan moet worden is het schatten van de verwachting van het aantal testcases. Vul dit aantal in indien dit bekend is.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Op de sheet “Test status”, moet voor elke run de selectie(S) worden geselecteerd om aan te geven welke test cases worden uitgevoerd.</a:t>
          </a:r>
        </a:p>
        <a:p>
          <a:pPr algn="l" rtl="0">
            <a:defRPr sz="1000"/>
          </a:pPr>
          <a:r>
            <a:rPr lang="en-US" sz="1000" b="0" i="0" u="none" strike="noStrike" baseline="0">
              <a:solidFill>
                <a:srgbClr val="000000"/>
              </a:solidFill>
              <a:latin typeface="Arial"/>
              <a:cs typeface="Arial"/>
            </a:rPr>
            <a:t>De test cases die niet worden uitgevoerd krijgen de status N. Na elke test run moeten de selecties geëvalueerd worden en krijgt elke test case </a:t>
          </a:r>
        </a:p>
        <a:p>
          <a:pPr algn="l" rtl="0">
            <a:defRPr sz="1000"/>
          </a:pPr>
          <a:r>
            <a:rPr lang="en-US" sz="1000" b="0" i="0" u="none" strike="noStrike" baseline="0">
              <a:solidFill>
                <a:srgbClr val="000000"/>
              </a:solidFill>
              <a:latin typeface="Arial"/>
              <a:cs typeface="Arial"/>
            </a:rPr>
            <a:t>een nieuwe status. Dit kan één van onderstaande statussen zijn.</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F : Fault In Application</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&lt;leeg&gt; : Not Ready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 het aangeven van de statussen wordt automatisch een kwaliteit status aan elke test case toegevoegd. </a:t>
          </a:r>
        </a:p>
        <a:p>
          <a:pPr algn="l" rtl="0">
            <a:defRPr sz="1000"/>
          </a:pPr>
          <a:r>
            <a:rPr lang="en-US" sz="1000" b="0" i="0" u="none" strike="noStrike" baseline="0">
              <a:solidFill>
                <a:srgbClr val="000000"/>
              </a:solidFill>
              <a:latin typeface="Arial"/>
              <a:cs typeface="Arial"/>
            </a:rPr>
            <a:t>De kwaliteit statussen zijn de volgende:</a:t>
          </a:r>
        </a:p>
        <a:p>
          <a:pPr algn="l" rtl="0">
            <a:defRPr sz="1000"/>
          </a:pPr>
          <a:r>
            <a:rPr lang="en-US" sz="1000" b="0" i="0" u="none" strike="noStrike" baseline="0">
              <a:solidFill>
                <a:srgbClr val="000000"/>
              </a:solidFill>
              <a:latin typeface="Arial"/>
              <a:cs typeface="Arial"/>
            </a:rPr>
            <a:t>GNF : Good, Never Fault</a:t>
          </a:r>
        </a:p>
        <a:p>
          <a:pPr algn="l" rtl="0">
            <a:defRPr sz="1000"/>
          </a:pPr>
          <a:r>
            <a:rPr lang="en-US" sz="1000" b="0" i="0" u="none" strike="noStrike" baseline="0">
              <a:solidFill>
                <a:srgbClr val="000000"/>
              </a:solidFill>
              <a:latin typeface="Arial"/>
              <a:cs typeface="Arial"/>
            </a:rPr>
            <a:t>GWF : Good, Was Fault</a:t>
          </a:r>
        </a:p>
        <a:p>
          <a:pPr algn="l" rtl="0">
            <a:defRPr sz="1000"/>
          </a:pPr>
          <a:r>
            <a:rPr lang="en-US" sz="1000" b="0" i="0" u="none" strike="noStrike" baseline="0">
              <a:solidFill>
                <a:srgbClr val="000000"/>
              </a:solidFill>
              <a:latin typeface="Arial"/>
              <a:cs typeface="Arial"/>
            </a:rPr>
            <a:t>FWG : Fault, Was Good</a:t>
          </a:r>
        </a:p>
        <a:p>
          <a:pPr algn="l" rtl="0">
            <a:defRPr sz="1000"/>
          </a:pPr>
          <a:r>
            <a:rPr lang="en-US" sz="1000" b="0" i="0" u="none" strike="noStrike" baseline="0">
              <a:solidFill>
                <a:srgbClr val="000000"/>
              </a:solidFill>
              <a:latin typeface="Arial"/>
              <a:cs typeface="Arial"/>
            </a:rPr>
            <a:t>FNG : Fault, Never Good</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SPG: Selected, Presumed Good</a:t>
          </a:r>
        </a:p>
        <a:p>
          <a:pPr algn="l" rtl="0">
            <a:defRPr sz="1000"/>
          </a:pPr>
          <a:r>
            <a:rPr lang="en-US" sz="1000" b="0" i="0" u="none" strike="noStrike" baseline="0">
              <a:solidFill>
                <a:srgbClr val="000000"/>
              </a:solidFill>
              <a:latin typeface="Arial"/>
              <a:cs typeface="Arial"/>
            </a:rPr>
            <a:t>SPF: Selected, Presumed Fault</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NPG : Not tested, Presumed Good</a:t>
          </a:r>
        </a:p>
        <a:p>
          <a:pPr algn="l" rtl="0">
            <a:defRPr sz="1000"/>
          </a:pPr>
          <a:r>
            <a:rPr lang="en-US" sz="1000" b="0" i="0" u="none" strike="noStrike" baseline="0">
              <a:solidFill>
                <a:srgbClr val="000000"/>
              </a:solidFill>
              <a:latin typeface="Arial"/>
              <a:cs typeface="Arial"/>
            </a:rPr>
            <a:t>NPF : Not tested, Presumed Fault</a:t>
          </a:r>
        </a:p>
        <a:p>
          <a:pPr algn="l" rtl="0">
            <a:defRPr sz="1000"/>
          </a:pPr>
          <a:r>
            <a:rPr lang="en-US" sz="1000" b="0" i="0" u="none" strike="noStrike" baseline="0">
              <a:solidFill>
                <a:srgbClr val="000000"/>
              </a:solidFill>
              <a:latin typeface="Arial"/>
              <a:cs typeface="Arial"/>
            </a:rPr>
            <a:t>Not Ready: &lt;leeg&gt;</a:t>
          </a:r>
        </a:p>
        <a:p>
          <a:pPr algn="l" rtl="0">
            <a:defRPr sz="1000"/>
          </a:pPr>
          <a:r>
            <a:rPr lang="en-US" sz="1000" b="0" i="0" u="none" strike="noStrike" baseline="0">
              <a:solidFill>
                <a:srgbClr val="000000"/>
              </a:solidFill>
              <a:latin typeface="Arial"/>
              <a:cs typeface="Arial"/>
            </a:rPr>
            <a:t>De data betreffende de kwaliteit van de testcases wordt automatisch gegenereerd en getoond in de linker tabel. Deze data wordt ook </a:t>
          </a:r>
        </a:p>
        <a:p>
          <a:pPr algn="l" rtl="0">
            <a:defRPr sz="1000"/>
          </a:pPr>
          <a:r>
            <a:rPr lang="en-US" sz="1000" b="0" i="0" u="none" strike="noStrike" baseline="0">
              <a:solidFill>
                <a:srgbClr val="000000"/>
              </a:solidFill>
              <a:latin typeface="Arial"/>
              <a:cs typeface="Arial"/>
            </a:rPr>
            <a:t>gevisualiseerd in verschillende grafieken.</a:t>
          </a:r>
        </a:p>
        <a:p>
          <a:pPr algn="l" rtl="0">
            <a:defRPr sz="1000"/>
          </a:pPr>
          <a:endParaRPr lang="en-US"/>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38100</xdr:colOff>
      <xdr:row>4</xdr:row>
      <xdr:rowOff>0</xdr:rowOff>
    </xdr:from>
    <xdr:to>
      <xdr:col>9</xdr:col>
      <xdr:colOff>0</xdr:colOff>
      <xdr:row>24</xdr:row>
      <xdr:rowOff>104775</xdr:rowOff>
    </xdr:to>
    <xdr:graphicFrame macro="">
      <xdr:nvGraphicFramePr>
        <xdr:cNvPr id="1903475" name="grafiek 1030">
          <a:extLst>
            <a:ext uri="{FF2B5EF4-FFF2-40B4-BE49-F238E27FC236}">
              <a16:creationId xmlns:a16="http://schemas.microsoft.com/office/drawing/2014/main" id="{00000000-0008-0000-1900-000073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4</xdr:row>
      <xdr:rowOff>0</xdr:rowOff>
    </xdr:from>
    <xdr:to>
      <xdr:col>17</xdr:col>
      <xdr:colOff>28575</xdr:colOff>
      <xdr:row>24</xdr:row>
      <xdr:rowOff>104775</xdr:rowOff>
    </xdr:to>
    <xdr:graphicFrame macro="">
      <xdr:nvGraphicFramePr>
        <xdr:cNvPr id="1903476" name="grafiek 7">
          <a:extLst>
            <a:ext uri="{FF2B5EF4-FFF2-40B4-BE49-F238E27FC236}">
              <a16:creationId xmlns:a16="http://schemas.microsoft.com/office/drawing/2014/main" id="{00000000-0008-0000-1900-000074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25</xdr:row>
      <xdr:rowOff>9525</xdr:rowOff>
    </xdr:from>
    <xdr:to>
      <xdr:col>17</xdr:col>
      <xdr:colOff>38100</xdr:colOff>
      <xdr:row>44</xdr:row>
      <xdr:rowOff>38100</xdr:rowOff>
    </xdr:to>
    <xdr:graphicFrame macro="">
      <xdr:nvGraphicFramePr>
        <xdr:cNvPr id="1903477" name="Chart 16">
          <a:extLst>
            <a:ext uri="{FF2B5EF4-FFF2-40B4-BE49-F238E27FC236}">
              <a16:creationId xmlns:a16="http://schemas.microsoft.com/office/drawing/2014/main" id="{00000000-0008-0000-1900-000075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xdr:row>
      <xdr:rowOff>12700</xdr:rowOff>
    </xdr:from>
    <xdr:to>
      <xdr:col>2</xdr:col>
      <xdr:colOff>647700</xdr:colOff>
      <xdr:row>2</xdr:row>
      <xdr:rowOff>127000</xdr:rowOff>
    </xdr:to>
    <xdr:sp macro="" textlink="">
      <xdr:nvSpPr>
        <xdr:cNvPr id="65540" name="lblCurRunTotal" hidden="1">
          <a:extLst>
            <a:ext uri="{63B3BB69-23CF-44E3-9099-C40C66FF867C}">
              <a14:compatExt xmlns:a14="http://schemas.microsoft.com/office/drawing/2010/main" spid="_x0000_s65540"/>
            </a:ext>
            <a:ext uri="{FF2B5EF4-FFF2-40B4-BE49-F238E27FC236}">
              <a16:creationId xmlns:a16="http://schemas.microsoft.com/office/drawing/2014/main" id="{00000000-0008-0000-1900-000004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25400</xdr:colOff>
      <xdr:row>1</xdr:row>
      <xdr:rowOff>0</xdr:rowOff>
    </xdr:from>
    <xdr:to>
      <xdr:col>3</xdr:col>
      <xdr:colOff>266700</xdr:colOff>
      <xdr:row>3</xdr:row>
      <xdr:rowOff>25400</xdr:rowOff>
    </xdr:to>
    <xdr:sp macro="" textlink="">
      <xdr:nvSpPr>
        <xdr:cNvPr id="65541" name="spbCurRunTotal" hidden="1">
          <a:extLst>
            <a:ext uri="{63B3BB69-23CF-44E3-9099-C40C66FF867C}">
              <a14:compatExt xmlns:a14="http://schemas.microsoft.com/office/drawing/2010/main" spid="_x0000_s65541"/>
            </a:ext>
            <a:ext uri="{FF2B5EF4-FFF2-40B4-BE49-F238E27FC236}">
              <a16:creationId xmlns:a16="http://schemas.microsoft.com/office/drawing/2014/main" id="{00000000-0008-0000-1900-000005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25400</xdr:colOff>
      <xdr:row>1</xdr:row>
      <xdr:rowOff>12700</xdr:rowOff>
    </xdr:from>
    <xdr:to>
      <xdr:col>2</xdr:col>
      <xdr:colOff>647700</xdr:colOff>
      <xdr:row>2</xdr:row>
      <xdr:rowOff>127000</xdr:rowOff>
    </xdr:to>
    <xdr:pic>
      <xdr:nvPicPr>
        <xdr:cNvPr id="2" name="lblCurRunTotal">
          <a:extLst>
            <a:ext uri="{FF2B5EF4-FFF2-40B4-BE49-F238E27FC236}">
              <a16:creationId xmlns:a16="http://schemas.microsoft.com/office/drawing/2014/main" id="{00000000-0008-0000-19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600" y="177800"/>
          <a:ext cx="14986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25400</xdr:colOff>
      <xdr:row>1</xdr:row>
      <xdr:rowOff>0</xdr:rowOff>
    </xdr:from>
    <xdr:to>
      <xdr:col>3</xdr:col>
      <xdr:colOff>266700</xdr:colOff>
      <xdr:row>3</xdr:row>
      <xdr:rowOff>25400</xdr:rowOff>
    </xdr:to>
    <xdr:pic>
      <xdr:nvPicPr>
        <xdr:cNvPr id="3" name="spbCurRunTotal">
          <a:extLst>
            <a:ext uri="{FF2B5EF4-FFF2-40B4-BE49-F238E27FC236}">
              <a16:creationId xmlns:a16="http://schemas.microsoft.com/office/drawing/2014/main" id="{00000000-0008-0000-19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54200" y="165100"/>
          <a:ext cx="241300" cy="355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38100</xdr:colOff>
      <xdr:row>4</xdr:row>
      <xdr:rowOff>9525</xdr:rowOff>
    </xdr:from>
    <xdr:to>
      <xdr:col>18</xdr:col>
      <xdr:colOff>457200</xdr:colOff>
      <xdr:row>27</xdr:row>
      <xdr:rowOff>9525</xdr:rowOff>
    </xdr:to>
    <xdr:graphicFrame macro="">
      <xdr:nvGraphicFramePr>
        <xdr:cNvPr id="77466" name="Chart 29">
          <a:extLst>
            <a:ext uri="{FF2B5EF4-FFF2-40B4-BE49-F238E27FC236}">
              <a16:creationId xmlns:a16="http://schemas.microsoft.com/office/drawing/2014/main" id="{00000000-0008-0000-1A00-00009A2E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xdr:colOff>
      <xdr:row>1</xdr:row>
      <xdr:rowOff>0</xdr:rowOff>
    </xdr:from>
    <xdr:to>
      <xdr:col>3</xdr:col>
      <xdr:colOff>88900</xdr:colOff>
      <xdr:row>3</xdr:row>
      <xdr:rowOff>12700</xdr:rowOff>
    </xdr:to>
    <xdr:sp macro="" textlink="">
      <xdr:nvSpPr>
        <xdr:cNvPr id="76824" name="lblBarsToRun" hidden="1">
          <a:extLst>
            <a:ext uri="{63B3BB69-23CF-44E3-9099-C40C66FF867C}">
              <a14:compatExt xmlns:a14="http://schemas.microsoft.com/office/drawing/2010/main" spid="_x0000_s76824"/>
            </a:ext>
            <a:ext uri="{FF2B5EF4-FFF2-40B4-BE49-F238E27FC236}">
              <a16:creationId xmlns:a16="http://schemas.microsoft.com/office/drawing/2014/main" id="{00000000-0008-0000-1A00-000018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12700</xdr:colOff>
      <xdr:row>1</xdr:row>
      <xdr:rowOff>38100</xdr:rowOff>
    </xdr:from>
    <xdr:to>
      <xdr:col>3</xdr:col>
      <xdr:colOff>254000</xdr:colOff>
      <xdr:row>3</xdr:row>
      <xdr:rowOff>63500</xdr:rowOff>
    </xdr:to>
    <xdr:sp macro="" textlink="">
      <xdr:nvSpPr>
        <xdr:cNvPr id="76825" name="spbBarsToRun" hidden="1">
          <a:extLst>
            <a:ext uri="{63B3BB69-23CF-44E3-9099-C40C66FF867C}">
              <a14:compatExt xmlns:a14="http://schemas.microsoft.com/office/drawing/2010/main" spid="_x0000_s76825"/>
            </a:ext>
            <a:ext uri="{FF2B5EF4-FFF2-40B4-BE49-F238E27FC236}">
              <a16:creationId xmlns:a16="http://schemas.microsoft.com/office/drawing/2014/main" id="{00000000-0008-0000-1A00-000019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101600</xdr:colOff>
      <xdr:row>1</xdr:row>
      <xdr:rowOff>0</xdr:rowOff>
    </xdr:from>
    <xdr:to>
      <xdr:col>3</xdr:col>
      <xdr:colOff>88900</xdr:colOff>
      <xdr:row>3</xdr:row>
      <xdr:rowOff>12700</xdr:rowOff>
    </xdr:to>
    <xdr:pic>
      <xdr:nvPicPr>
        <xdr:cNvPr id="2" name="lblBarsToRun">
          <a:extLst>
            <a:ext uri="{FF2B5EF4-FFF2-40B4-BE49-F238E27FC236}">
              <a16:creationId xmlns:a16="http://schemas.microsoft.com/office/drawing/2014/main" id="{00000000-0008-0000-1A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800" y="165100"/>
          <a:ext cx="1739900" cy="342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12700</xdr:colOff>
      <xdr:row>1</xdr:row>
      <xdr:rowOff>38100</xdr:rowOff>
    </xdr:from>
    <xdr:to>
      <xdr:col>3</xdr:col>
      <xdr:colOff>254000</xdr:colOff>
      <xdr:row>3</xdr:row>
      <xdr:rowOff>63500</xdr:rowOff>
    </xdr:to>
    <xdr:pic>
      <xdr:nvPicPr>
        <xdr:cNvPr id="3" name="spbBarsToRun">
          <a:extLst>
            <a:ext uri="{FF2B5EF4-FFF2-40B4-BE49-F238E27FC236}">
              <a16:creationId xmlns:a16="http://schemas.microsoft.com/office/drawing/2014/main" id="{00000000-0008-0000-1A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1500" y="203200"/>
          <a:ext cx="241300" cy="355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1320800</xdr:colOff>
      <xdr:row>0</xdr:row>
      <xdr:rowOff>63500</xdr:rowOff>
    </xdr:from>
    <xdr:to>
      <xdr:col>1</xdr:col>
      <xdr:colOff>12700</xdr:colOff>
      <xdr:row>0</xdr:row>
      <xdr:rowOff>381000</xdr:rowOff>
    </xdr:to>
    <xdr:sp macro="" textlink="">
      <xdr:nvSpPr>
        <xdr:cNvPr id="129026" name="spbPivotTable" hidden="1">
          <a:extLst>
            <a:ext uri="{63B3BB69-23CF-44E3-9099-C40C66FF867C}">
              <a14:compatExt xmlns:a14="http://schemas.microsoft.com/office/drawing/2010/main" spid="_x0000_s129026"/>
            </a:ext>
            <a:ext uri="{FF2B5EF4-FFF2-40B4-BE49-F238E27FC236}">
              <a16:creationId xmlns:a16="http://schemas.microsoft.com/office/drawing/2014/main" id="{00000000-0008-0000-1B00-000002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xdr:col>
      <xdr:colOff>165100</xdr:colOff>
      <xdr:row>0</xdr:row>
      <xdr:rowOff>63500</xdr:rowOff>
    </xdr:from>
    <xdr:to>
      <xdr:col>2</xdr:col>
      <xdr:colOff>0</xdr:colOff>
      <xdr:row>0</xdr:row>
      <xdr:rowOff>330200</xdr:rowOff>
    </xdr:to>
    <xdr:sp macro="" textlink="">
      <xdr:nvSpPr>
        <xdr:cNvPr id="129027" name="chkCumulated" hidden="1">
          <a:extLst>
            <a:ext uri="{63B3BB69-23CF-44E3-9099-C40C66FF867C}">
              <a14:compatExt xmlns:a14="http://schemas.microsoft.com/office/drawing/2010/main" spid="_x0000_s129027"/>
            </a:ext>
            <a:ext uri="{FF2B5EF4-FFF2-40B4-BE49-F238E27FC236}">
              <a16:creationId xmlns:a16="http://schemas.microsoft.com/office/drawing/2014/main" id="{00000000-0008-0000-1B00-000003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38100</xdr:colOff>
      <xdr:row>0</xdr:row>
      <xdr:rowOff>101600</xdr:rowOff>
    </xdr:from>
    <xdr:to>
      <xdr:col>0</xdr:col>
      <xdr:colOff>1092200</xdr:colOff>
      <xdr:row>0</xdr:row>
      <xdr:rowOff>368300</xdr:rowOff>
    </xdr:to>
    <xdr:sp macro="" textlink="">
      <xdr:nvSpPr>
        <xdr:cNvPr id="129029" name="lblPivotTable" hidden="1">
          <a:extLst>
            <a:ext uri="{63B3BB69-23CF-44E3-9099-C40C66FF867C}">
              <a14:compatExt xmlns:a14="http://schemas.microsoft.com/office/drawing/2010/main" spid="_x0000_s129029"/>
            </a:ext>
            <a:ext uri="{FF2B5EF4-FFF2-40B4-BE49-F238E27FC236}">
              <a16:creationId xmlns:a16="http://schemas.microsoft.com/office/drawing/2014/main" id="{00000000-0008-0000-1B00-000005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12700</xdr:colOff>
      <xdr:row>0</xdr:row>
      <xdr:rowOff>76200</xdr:rowOff>
    </xdr:from>
    <xdr:to>
      <xdr:col>4</xdr:col>
      <xdr:colOff>406400</xdr:colOff>
      <xdr:row>0</xdr:row>
      <xdr:rowOff>368300</xdr:rowOff>
    </xdr:to>
    <xdr:sp macro="" textlink="">
      <xdr:nvSpPr>
        <xdr:cNvPr id="129031" name="cmdDelete" hidden="1">
          <a:extLst>
            <a:ext uri="{63B3BB69-23CF-44E3-9099-C40C66FF867C}">
              <a14:compatExt xmlns:a14="http://schemas.microsoft.com/office/drawing/2010/main" spid="_x0000_s129031"/>
            </a:ext>
            <a:ext uri="{FF2B5EF4-FFF2-40B4-BE49-F238E27FC236}">
              <a16:creationId xmlns:a16="http://schemas.microsoft.com/office/drawing/2014/main" id="{00000000-0008-0000-1B00-000007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1320800</xdr:colOff>
      <xdr:row>0</xdr:row>
      <xdr:rowOff>63500</xdr:rowOff>
    </xdr:from>
    <xdr:to>
      <xdr:col>1</xdr:col>
      <xdr:colOff>12700</xdr:colOff>
      <xdr:row>0</xdr:row>
      <xdr:rowOff>381000</xdr:rowOff>
    </xdr:to>
    <xdr:pic>
      <xdr:nvPicPr>
        <xdr:cNvPr id="2" name="spbPivotTable">
          <a:extLst>
            <a:ext uri="{FF2B5EF4-FFF2-40B4-BE49-F238E27FC236}">
              <a16:creationId xmlns:a16="http://schemas.microsoft.com/office/drawing/2014/main" id="{00000000-0008-0000-1B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 y="63500"/>
          <a:ext cx="342900" cy="317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xdr:col>
      <xdr:colOff>165100</xdr:colOff>
      <xdr:row>0</xdr:row>
      <xdr:rowOff>63500</xdr:rowOff>
    </xdr:from>
    <xdr:to>
      <xdr:col>2</xdr:col>
      <xdr:colOff>0</xdr:colOff>
      <xdr:row>0</xdr:row>
      <xdr:rowOff>330200</xdr:rowOff>
    </xdr:to>
    <xdr:pic>
      <xdr:nvPicPr>
        <xdr:cNvPr id="3" name="chkCumulated">
          <a:extLst>
            <a:ext uri="{FF2B5EF4-FFF2-40B4-BE49-F238E27FC236}">
              <a16:creationId xmlns:a16="http://schemas.microsoft.com/office/drawing/2014/main" id="{00000000-0008-0000-1B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6100" y="63500"/>
          <a:ext cx="13843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0</xdr:col>
      <xdr:colOff>38100</xdr:colOff>
      <xdr:row>0</xdr:row>
      <xdr:rowOff>101600</xdr:rowOff>
    </xdr:from>
    <xdr:to>
      <xdr:col>0</xdr:col>
      <xdr:colOff>1092200</xdr:colOff>
      <xdr:row>0</xdr:row>
      <xdr:rowOff>368300</xdr:rowOff>
    </xdr:to>
    <xdr:pic>
      <xdr:nvPicPr>
        <xdr:cNvPr id="4" name="lblPivotTable">
          <a:extLst>
            <a:ext uri="{FF2B5EF4-FFF2-40B4-BE49-F238E27FC236}">
              <a16:creationId xmlns:a16="http://schemas.microsoft.com/office/drawing/2014/main" id="{00000000-0008-0000-1B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101600"/>
          <a:ext cx="10541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12700</xdr:colOff>
      <xdr:row>0</xdr:row>
      <xdr:rowOff>76200</xdr:rowOff>
    </xdr:from>
    <xdr:to>
      <xdr:col>4</xdr:col>
      <xdr:colOff>406400</xdr:colOff>
      <xdr:row>0</xdr:row>
      <xdr:rowOff>368300</xdr:rowOff>
    </xdr:to>
    <xdr:pic>
      <xdr:nvPicPr>
        <xdr:cNvPr id="5" name="cmdDelete">
          <a:extLst>
            <a:ext uri="{FF2B5EF4-FFF2-40B4-BE49-F238E27FC236}">
              <a16:creationId xmlns:a16="http://schemas.microsoft.com/office/drawing/2014/main" id="{00000000-0008-0000-1B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76200"/>
          <a:ext cx="21336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C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57377" name="cmdFixeren_Testcodes" hidden="1">
          <a:extLst>
            <a:ext uri="{63B3BB69-23CF-44E3-9099-C40C66FF867C}">
              <a14:compatExt xmlns:a14="http://schemas.microsoft.com/office/drawing/2010/main" spid="_x0000_s357377"/>
            </a:ext>
            <a:ext uri="{FF2B5EF4-FFF2-40B4-BE49-F238E27FC236}">
              <a16:creationId xmlns:a16="http://schemas.microsoft.com/office/drawing/2014/main" id="{00000000-0008-0000-1C00-0000017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57378" name="cmdGroupingTestcases" hidden="1">
          <a:extLst>
            <a:ext uri="{63B3BB69-23CF-44E3-9099-C40C66FF867C}">
              <a14:compatExt xmlns:a14="http://schemas.microsoft.com/office/drawing/2010/main" spid="_x0000_s357378"/>
            </a:ext>
            <a:ext uri="{FF2B5EF4-FFF2-40B4-BE49-F238E27FC236}">
              <a16:creationId xmlns:a16="http://schemas.microsoft.com/office/drawing/2014/main" id="{00000000-0008-0000-1C00-0000027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57379" name="cmdTestrun_by_Test_Priority" hidden="1">
          <a:extLst>
            <a:ext uri="{63B3BB69-23CF-44E3-9099-C40C66FF867C}">
              <a14:compatExt xmlns:a14="http://schemas.microsoft.com/office/drawing/2010/main" spid="_x0000_s357379"/>
            </a:ext>
            <a:ext uri="{FF2B5EF4-FFF2-40B4-BE49-F238E27FC236}">
              <a16:creationId xmlns:a16="http://schemas.microsoft.com/office/drawing/2014/main" id="{00000000-0008-0000-1C00-0000037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57380" name="cmdRecalculateNumbers" hidden="1">
          <a:extLst>
            <a:ext uri="{63B3BB69-23CF-44E3-9099-C40C66FF867C}">
              <a14:compatExt xmlns:a14="http://schemas.microsoft.com/office/drawing/2010/main" spid="_x0000_s357380"/>
            </a:ext>
            <a:ext uri="{FF2B5EF4-FFF2-40B4-BE49-F238E27FC236}">
              <a16:creationId xmlns:a16="http://schemas.microsoft.com/office/drawing/2014/main" id="{00000000-0008-0000-1C00-00000474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C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C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C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C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120458" name="Picture 5" descr="TestFrame logo">
          <a:extLst>
            <a:ext uri="{FF2B5EF4-FFF2-40B4-BE49-F238E27FC236}">
              <a16:creationId xmlns:a16="http://schemas.microsoft.com/office/drawing/2014/main" id="{00000000-0008-0000-0200-00008AD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19809" name="cmdFixeren_Testcodes" hidden="1">
          <a:extLst>
            <a:ext uri="{63B3BB69-23CF-44E3-9099-C40C66FF867C}">
              <a14:compatExt xmlns:a14="http://schemas.microsoft.com/office/drawing/2010/main" spid="_x0000_s119809"/>
            </a:ext>
            <a:ext uri="{FF2B5EF4-FFF2-40B4-BE49-F238E27FC236}">
              <a16:creationId xmlns:a16="http://schemas.microsoft.com/office/drawing/2014/main" id="{00000000-0008-0000-0200-000001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19810" name="cmdGroupingTestcases" hidden="1">
          <a:extLst>
            <a:ext uri="{63B3BB69-23CF-44E3-9099-C40C66FF867C}">
              <a14:compatExt xmlns:a14="http://schemas.microsoft.com/office/drawing/2010/main" spid="_x0000_s119810"/>
            </a:ext>
            <a:ext uri="{FF2B5EF4-FFF2-40B4-BE49-F238E27FC236}">
              <a16:creationId xmlns:a16="http://schemas.microsoft.com/office/drawing/2014/main" id="{00000000-0008-0000-0200-000002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19811" name="cmdTestrun_by_Test_Priority" hidden="1">
          <a:extLst>
            <a:ext uri="{63B3BB69-23CF-44E3-9099-C40C66FF867C}">
              <a14:compatExt xmlns:a14="http://schemas.microsoft.com/office/drawing/2010/main" spid="_x0000_s119811"/>
            </a:ext>
            <a:ext uri="{FF2B5EF4-FFF2-40B4-BE49-F238E27FC236}">
              <a16:creationId xmlns:a16="http://schemas.microsoft.com/office/drawing/2014/main" id="{00000000-0008-0000-0200-000003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19812" name="cmdRecalculateNumbers" hidden="1">
          <a:extLst>
            <a:ext uri="{63B3BB69-23CF-44E3-9099-C40C66FF867C}">
              <a14:compatExt xmlns:a14="http://schemas.microsoft.com/office/drawing/2010/main" spid="_x0000_s119812"/>
            </a:ext>
            <a:ext uri="{FF2B5EF4-FFF2-40B4-BE49-F238E27FC236}">
              <a16:creationId xmlns:a16="http://schemas.microsoft.com/office/drawing/2014/main" id="{00000000-0008-0000-0200-000004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2" name="cmdFixeren_Testcodes">
          <a:extLst>
            <a:ext uri="{FF2B5EF4-FFF2-40B4-BE49-F238E27FC236}">
              <a16:creationId xmlns:a16="http://schemas.microsoft.com/office/drawing/2014/main" id="{00000000-0008-0000-02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3" name="cmdGroupingTestcases">
          <a:extLst>
            <a:ext uri="{FF2B5EF4-FFF2-40B4-BE49-F238E27FC236}">
              <a16:creationId xmlns:a16="http://schemas.microsoft.com/office/drawing/2014/main" id="{00000000-0008-0000-02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4" name="cmdTestrun_by_Test_Priority">
          <a:extLst>
            <a:ext uri="{FF2B5EF4-FFF2-40B4-BE49-F238E27FC236}">
              <a16:creationId xmlns:a16="http://schemas.microsoft.com/office/drawing/2014/main" id="{00000000-0008-0000-02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5" name="cmdRecalculateNumbers">
          <a:extLst>
            <a:ext uri="{FF2B5EF4-FFF2-40B4-BE49-F238E27FC236}">
              <a16:creationId xmlns:a16="http://schemas.microsoft.com/office/drawing/2014/main" id="{00000000-0008-0000-02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D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58401" name="cmdFixeren_Testcodes" hidden="1">
          <a:extLst>
            <a:ext uri="{63B3BB69-23CF-44E3-9099-C40C66FF867C}">
              <a14:compatExt xmlns:a14="http://schemas.microsoft.com/office/drawing/2010/main" spid="_x0000_s358401"/>
            </a:ext>
            <a:ext uri="{FF2B5EF4-FFF2-40B4-BE49-F238E27FC236}">
              <a16:creationId xmlns:a16="http://schemas.microsoft.com/office/drawing/2014/main" id="{00000000-0008-0000-1D00-0000017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58402" name="cmdGroupingTestcases" hidden="1">
          <a:extLst>
            <a:ext uri="{63B3BB69-23CF-44E3-9099-C40C66FF867C}">
              <a14:compatExt xmlns:a14="http://schemas.microsoft.com/office/drawing/2010/main" spid="_x0000_s358402"/>
            </a:ext>
            <a:ext uri="{FF2B5EF4-FFF2-40B4-BE49-F238E27FC236}">
              <a16:creationId xmlns:a16="http://schemas.microsoft.com/office/drawing/2014/main" id="{00000000-0008-0000-1D00-0000027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58403" name="cmdTestrun_by_Test_Priority" hidden="1">
          <a:extLst>
            <a:ext uri="{63B3BB69-23CF-44E3-9099-C40C66FF867C}">
              <a14:compatExt xmlns:a14="http://schemas.microsoft.com/office/drawing/2010/main" spid="_x0000_s358403"/>
            </a:ext>
            <a:ext uri="{FF2B5EF4-FFF2-40B4-BE49-F238E27FC236}">
              <a16:creationId xmlns:a16="http://schemas.microsoft.com/office/drawing/2014/main" id="{00000000-0008-0000-1D00-0000037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58404" name="cmdRecalculateNumbers" hidden="1">
          <a:extLst>
            <a:ext uri="{63B3BB69-23CF-44E3-9099-C40C66FF867C}">
              <a14:compatExt xmlns:a14="http://schemas.microsoft.com/office/drawing/2010/main" spid="_x0000_s358404"/>
            </a:ext>
            <a:ext uri="{FF2B5EF4-FFF2-40B4-BE49-F238E27FC236}">
              <a16:creationId xmlns:a16="http://schemas.microsoft.com/office/drawing/2014/main" id="{00000000-0008-0000-1D00-0000047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D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D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D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D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E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60449" name="cmdFixeren_Testcodes" hidden="1">
          <a:extLst>
            <a:ext uri="{63B3BB69-23CF-44E3-9099-C40C66FF867C}">
              <a14:compatExt xmlns:a14="http://schemas.microsoft.com/office/drawing/2010/main" spid="_x0000_s360449"/>
            </a:ext>
            <a:ext uri="{FF2B5EF4-FFF2-40B4-BE49-F238E27FC236}">
              <a16:creationId xmlns:a16="http://schemas.microsoft.com/office/drawing/2014/main" id="{00000000-0008-0000-1E00-0000018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60450" name="cmdGroupingTestcases" hidden="1">
          <a:extLst>
            <a:ext uri="{63B3BB69-23CF-44E3-9099-C40C66FF867C}">
              <a14:compatExt xmlns:a14="http://schemas.microsoft.com/office/drawing/2010/main" spid="_x0000_s360450"/>
            </a:ext>
            <a:ext uri="{FF2B5EF4-FFF2-40B4-BE49-F238E27FC236}">
              <a16:creationId xmlns:a16="http://schemas.microsoft.com/office/drawing/2014/main" id="{00000000-0008-0000-1E00-0000028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60451" name="cmdTestrun_by_Test_Priority" hidden="1">
          <a:extLst>
            <a:ext uri="{63B3BB69-23CF-44E3-9099-C40C66FF867C}">
              <a14:compatExt xmlns:a14="http://schemas.microsoft.com/office/drawing/2010/main" spid="_x0000_s360451"/>
            </a:ext>
            <a:ext uri="{FF2B5EF4-FFF2-40B4-BE49-F238E27FC236}">
              <a16:creationId xmlns:a16="http://schemas.microsoft.com/office/drawing/2014/main" id="{00000000-0008-0000-1E00-0000038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60452" name="cmdRecalculateNumbers" hidden="1">
          <a:extLst>
            <a:ext uri="{63B3BB69-23CF-44E3-9099-C40C66FF867C}">
              <a14:compatExt xmlns:a14="http://schemas.microsoft.com/office/drawing/2010/main" spid="_x0000_s360452"/>
            </a:ext>
            <a:ext uri="{FF2B5EF4-FFF2-40B4-BE49-F238E27FC236}">
              <a16:creationId xmlns:a16="http://schemas.microsoft.com/office/drawing/2014/main" id="{00000000-0008-0000-1E00-00000480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E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E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E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E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1F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62497" name="cmdFixeren_Testcodes" hidden="1">
          <a:extLst>
            <a:ext uri="{63B3BB69-23CF-44E3-9099-C40C66FF867C}">
              <a14:compatExt xmlns:a14="http://schemas.microsoft.com/office/drawing/2010/main" spid="_x0000_s362497"/>
            </a:ext>
            <a:ext uri="{FF2B5EF4-FFF2-40B4-BE49-F238E27FC236}">
              <a16:creationId xmlns:a16="http://schemas.microsoft.com/office/drawing/2014/main" id="{00000000-0008-0000-1F00-0000018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62498" name="cmdGroupingTestcases" hidden="1">
          <a:extLst>
            <a:ext uri="{63B3BB69-23CF-44E3-9099-C40C66FF867C}">
              <a14:compatExt xmlns:a14="http://schemas.microsoft.com/office/drawing/2010/main" spid="_x0000_s362498"/>
            </a:ext>
            <a:ext uri="{FF2B5EF4-FFF2-40B4-BE49-F238E27FC236}">
              <a16:creationId xmlns:a16="http://schemas.microsoft.com/office/drawing/2014/main" id="{00000000-0008-0000-1F00-0000028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62499" name="cmdTestrun_by_Test_Priority" hidden="1">
          <a:extLst>
            <a:ext uri="{63B3BB69-23CF-44E3-9099-C40C66FF867C}">
              <a14:compatExt xmlns:a14="http://schemas.microsoft.com/office/drawing/2010/main" spid="_x0000_s362499"/>
            </a:ext>
            <a:ext uri="{FF2B5EF4-FFF2-40B4-BE49-F238E27FC236}">
              <a16:creationId xmlns:a16="http://schemas.microsoft.com/office/drawing/2014/main" id="{00000000-0008-0000-1F00-0000038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62500" name="cmdRecalculateNumbers" hidden="1">
          <a:extLst>
            <a:ext uri="{63B3BB69-23CF-44E3-9099-C40C66FF867C}">
              <a14:compatExt xmlns:a14="http://schemas.microsoft.com/office/drawing/2010/main" spid="_x0000_s362500"/>
            </a:ext>
            <a:ext uri="{FF2B5EF4-FFF2-40B4-BE49-F238E27FC236}">
              <a16:creationId xmlns:a16="http://schemas.microsoft.com/office/drawing/2014/main" id="{00000000-0008-0000-1F00-00000488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1F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1F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1F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1F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2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63521" name="cmdFixeren_Testcodes" hidden="1">
          <a:extLst>
            <a:ext uri="{63B3BB69-23CF-44E3-9099-C40C66FF867C}">
              <a14:compatExt xmlns:a14="http://schemas.microsoft.com/office/drawing/2010/main" spid="_x0000_s363521"/>
            </a:ext>
            <a:ext uri="{FF2B5EF4-FFF2-40B4-BE49-F238E27FC236}">
              <a16:creationId xmlns:a16="http://schemas.microsoft.com/office/drawing/2014/main" id="{00000000-0008-0000-2000-0000018C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363522" name="cmdGroupingTestcases" hidden="1">
          <a:extLst>
            <a:ext uri="{63B3BB69-23CF-44E3-9099-C40C66FF867C}">
              <a14:compatExt xmlns:a14="http://schemas.microsoft.com/office/drawing/2010/main" spid="_x0000_s363522"/>
            </a:ext>
            <a:ext uri="{FF2B5EF4-FFF2-40B4-BE49-F238E27FC236}">
              <a16:creationId xmlns:a16="http://schemas.microsoft.com/office/drawing/2014/main" id="{00000000-0008-0000-2000-0000028C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363523" name="cmdTestrun_by_Test_Priority" hidden="1">
          <a:extLst>
            <a:ext uri="{63B3BB69-23CF-44E3-9099-C40C66FF867C}">
              <a14:compatExt xmlns:a14="http://schemas.microsoft.com/office/drawing/2010/main" spid="_x0000_s363523"/>
            </a:ext>
            <a:ext uri="{FF2B5EF4-FFF2-40B4-BE49-F238E27FC236}">
              <a16:creationId xmlns:a16="http://schemas.microsoft.com/office/drawing/2014/main" id="{00000000-0008-0000-2000-0000038C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363524" name="cmdRecalculateNumbers" hidden="1">
          <a:extLst>
            <a:ext uri="{63B3BB69-23CF-44E3-9099-C40C66FF867C}">
              <a14:compatExt xmlns:a14="http://schemas.microsoft.com/office/drawing/2010/main" spid="_x0000_s363524"/>
            </a:ext>
            <a:ext uri="{FF2B5EF4-FFF2-40B4-BE49-F238E27FC236}">
              <a16:creationId xmlns:a16="http://schemas.microsoft.com/office/drawing/2014/main" id="{00000000-0008-0000-2000-0000048C05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20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20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20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20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128647" name="Picture 5" descr="TestFrame logo">
          <a:extLst>
            <a:ext uri="{FF2B5EF4-FFF2-40B4-BE49-F238E27FC236}">
              <a16:creationId xmlns:a16="http://schemas.microsoft.com/office/drawing/2014/main" id="{00000000-0008-0000-0300-000087F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28003" name="cmdTestrun_by_Test_Priority" hidden="1">
          <a:extLst>
            <a:ext uri="{63B3BB69-23CF-44E3-9099-C40C66FF867C}">
              <a14:compatExt xmlns:a14="http://schemas.microsoft.com/office/drawing/2010/main" spid="_x0000_s128003"/>
            </a:ext>
            <a:ext uri="{FF2B5EF4-FFF2-40B4-BE49-F238E27FC236}">
              <a16:creationId xmlns:a16="http://schemas.microsoft.com/office/drawing/2014/main" id="{00000000-0008-0000-0300-000003F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25400</xdr:rowOff>
    </xdr:to>
    <xdr:sp macro="" textlink="">
      <xdr:nvSpPr>
        <xdr:cNvPr id="128004" name="cmdRecalculateNumbers" hidden="1">
          <a:extLst>
            <a:ext uri="{63B3BB69-23CF-44E3-9099-C40C66FF867C}">
              <a14:compatExt xmlns:a14="http://schemas.microsoft.com/office/drawing/2010/main" spid="_x0000_s128004"/>
            </a:ext>
            <a:ext uri="{FF2B5EF4-FFF2-40B4-BE49-F238E27FC236}">
              <a16:creationId xmlns:a16="http://schemas.microsoft.com/office/drawing/2014/main" id="{00000000-0008-0000-0300-000004F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pic>
      <xdr:nvPicPr>
        <xdr:cNvPr id="2" name="cmdTestrun_by_Test_Priority">
          <a:extLst>
            <a:ext uri="{FF2B5EF4-FFF2-40B4-BE49-F238E27FC236}">
              <a16:creationId xmlns:a16="http://schemas.microsoft.com/office/drawing/2014/main" id="{00000000-0008-0000-03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25400</xdr:rowOff>
    </xdr:to>
    <xdr:pic>
      <xdr:nvPicPr>
        <xdr:cNvPr id="3" name="cmdRecalculateNumbers">
          <a:extLst>
            <a:ext uri="{FF2B5EF4-FFF2-40B4-BE49-F238E27FC236}">
              <a16:creationId xmlns:a16="http://schemas.microsoft.com/office/drawing/2014/main" id="{00000000-0008-0000-03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8890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34091" name="Picture 5" descr="TestFrame logo">
          <a:extLst>
            <a:ext uri="{FF2B5EF4-FFF2-40B4-BE49-F238E27FC236}">
              <a16:creationId xmlns:a16="http://schemas.microsoft.com/office/drawing/2014/main" id="{00000000-0008-0000-0400-00006B9203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1651000</xdr:colOff>
      <xdr:row>3</xdr:row>
      <xdr:rowOff>0</xdr:rowOff>
    </xdr:from>
    <xdr:to>
      <xdr:col>5</xdr:col>
      <xdr:colOff>1447800</xdr:colOff>
      <xdr:row>4</xdr:row>
      <xdr:rowOff>127000</xdr:rowOff>
    </xdr:to>
    <xdr:sp macro="" textlink="">
      <xdr:nvSpPr>
        <xdr:cNvPr id="233473" name="cmdFixeren_Testcodes" hidden="1">
          <a:extLst>
            <a:ext uri="{63B3BB69-23CF-44E3-9099-C40C66FF867C}">
              <a14:compatExt xmlns:a14="http://schemas.microsoft.com/office/drawing/2010/main" spid="_x0000_s233473"/>
            </a:ext>
            <a:ext uri="{FF2B5EF4-FFF2-40B4-BE49-F238E27FC236}">
              <a16:creationId xmlns:a16="http://schemas.microsoft.com/office/drawing/2014/main" id="{00000000-0008-0000-0400-00000190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1</xdr:row>
      <xdr:rowOff>0</xdr:rowOff>
    </xdr:from>
    <xdr:to>
      <xdr:col>5</xdr:col>
      <xdr:colOff>1447800</xdr:colOff>
      <xdr:row>2</xdr:row>
      <xdr:rowOff>127000</xdr:rowOff>
    </xdr:to>
    <xdr:sp macro="" textlink="">
      <xdr:nvSpPr>
        <xdr:cNvPr id="233474" name="cmdGroupingTestcases" hidden="1">
          <a:extLst>
            <a:ext uri="{63B3BB69-23CF-44E3-9099-C40C66FF867C}">
              <a14:compatExt xmlns:a14="http://schemas.microsoft.com/office/drawing/2010/main" spid="_x0000_s233474"/>
            </a:ext>
            <a:ext uri="{FF2B5EF4-FFF2-40B4-BE49-F238E27FC236}">
              <a16:creationId xmlns:a16="http://schemas.microsoft.com/office/drawing/2014/main" id="{00000000-0008-0000-0400-00000290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0</xdr:row>
      <xdr:rowOff>0</xdr:rowOff>
    </xdr:from>
    <xdr:to>
      <xdr:col>5</xdr:col>
      <xdr:colOff>1447800</xdr:colOff>
      <xdr:row>1</xdr:row>
      <xdr:rowOff>127000</xdr:rowOff>
    </xdr:to>
    <xdr:sp macro="" textlink="">
      <xdr:nvSpPr>
        <xdr:cNvPr id="233475" name="cmdTestrun_by_Test_Priority" hidden="1">
          <a:extLst>
            <a:ext uri="{63B3BB69-23CF-44E3-9099-C40C66FF867C}">
              <a14:compatExt xmlns:a14="http://schemas.microsoft.com/office/drawing/2010/main" spid="_x0000_s233475"/>
            </a:ext>
            <a:ext uri="{FF2B5EF4-FFF2-40B4-BE49-F238E27FC236}">
              <a16:creationId xmlns:a16="http://schemas.microsoft.com/office/drawing/2014/main" id="{00000000-0008-0000-0400-00000390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5</xdr:row>
      <xdr:rowOff>0</xdr:rowOff>
    </xdr:from>
    <xdr:to>
      <xdr:col>5</xdr:col>
      <xdr:colOff>1447800</xdr:colOff>
      <xdr:row>6</xdr:row>
      <xdr:rowOff>127000</xdr:rowOff>
    </xdr:to>
    <xdr:sp macro="" textlink="">
      <xdr:nvSpPr>
        <xdr:cNvPr id="233476" name="cmdRecalculateNumbers" hidden="1">
          <a:extLst>
            <a:ext uri="{63B3BB69-23CF-44E3-9099-C40C66FF867C}">
              <a14:compatExt xmlns:a14="http://schemas.microsoft.com/office/drawing/2010/main" spid="_x0000_s233476"/>
            </a:ext>
            <a:ext uri="{FF2B5EF4-FFF2-40B4-BE49-F238E27FC236}">
              <a16:creationId xmlns:a16="http://schemas.microsoft.com/office/drawing/2014/main" id="{00000000-0008-0000-0400-00000490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3</xdr:row>
      <xdr:rowOff>0</xdr:rowOff>
    </xdr:from>
    <xdr:to>
      <xdr:col>5</xdr:col>
      <xdr:colOff>1447800</xdr:colOff>
      <xdr:row>4</xdr:row>
      <xdr:rowOff>127000</xdr:rowOff>
    </xdr:to>
    <xdr:pic>
      <xdr:nvPicPr>
        <xdr:cNvPr id="2" name="cmdFixeren_Testcodes">
          <a:extLst>
            <a:ext uri="{FF2B5EF4-FFF2-40B4-BE49-F238E27FC236}">
              <a16:creationId xmlns:a16="http://schemas.microsoft.com/office/drawing/2014/main" id="{00000000-0008-0000-04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6200" y="4953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1</xdr:row>
      <xdr:rowOff>0</xdr:rowOff>
    </xdr:from>
    <xdr:to>
      <xdr:col>5</xdr:col>
      <xdr:colOff>1447800</xdr:colOff>
      <xdr:row>2</xdr:row>
      <xdr:rowOff>127000</xdr:rowOff>
    </xdr:to>
    <xdr:pic>
      <xdr:nvPicPr>
        <xdr:cNvPr id="3" name="cmdGroupingTestcases">
          <a:extLst>
            <a:ext uri="{FF2B5EF4-FFF2-40B4-BE49-F238E27FC236}">
              <a16:creationId xmlns:a16="http://schemas.microsoft.com/office/drawing/2014/main" id="{00000000-0008-0000-04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36200" y="1651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0</xdr:row>
      <xdr:rowOff>0</xdr:rowOff>
    </xdr:from>
    <xdr:to>
      <xdr:col>5</xdr:col>
      <xdr:colOff>1447800</xdr:colOff>
      <xdr:row>1</xdr:row>
      <xdr:rowOff>127000</xdr:rowOff>
    </xdr:to>
    <xdr:pic>
      <xdr:nvPicPr>
        <xdr:cNvPr id="4" name="cmdTestrun_by_Test_Priority">
          <a:extLst>
            <a:ext uri="{FF2B5EF4-FFF2-40B4-BE49-F238E27FC236}">
              <a16:creationId xmlns:a16="http://schemas.microsoft.com/office/drawing/2014/main" id="{00000000-0008-0000-04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36200" y="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5</xdr:row>
      <xdr:rowOff>0</xdr:rowOff>
    </xdr:from>
    <xdr:to>
      <xdr:col>5</xdr:col>
      <xdr:colOff>1447800</xdr:colOff>
      <xdr:row>6</xdr:row>
      <xdr:rowOff>127000</xdr:rowOff>
    </xdr:to>
    <xdr:pic>
      <xdr:nvPicPr>
        <xdr:cNvPr id="5" name="cmdRecalculateNumbers">
          <a:extLst>
            <a:ext uri="{FF2B5EF4-FFF2-40B4-BE49-F238E27FC236}">
              <a16:creationId xmlns:a16="http://schemas.microsoft.com/office/drawing/2014/main" id="{00000000-0008-0000-04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236200" y="8255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1651000</xdr:colOff>
      <xdr:row>3</xdr:row>
      <xdr:rowOff>0</xdr:rowOff>
    </xdr:from>
    <xdr:to>
      <xdr:col>5</xdr:col>
      <xdr:colOff>1447800</xdr:colOff>
      <xdr:row>4</xdr:row>
      <xdr:rowOff>127000</xdr:rowOff>
    </xdr:to>
    <xdr:sp macro="" textlink="">
      <xdr:nvSpPr>
        <xdr:cNvPr id="240641" name="cmdFixeren_Testcodes" hidden="1">
          <a:extLst>
            <a:ext uri="{63B3BB69-23CF-44E3-9099-C40C66FF867C}">
              <a14:compatExt xmlns:a14="http://schemas.microsoft.com/office/drawing/2010/main" spid="_x0000_s240641"/>
            </a:ext>
            <a:ext uri="{FF2B5EF4-FFF2-40B4-BE49-F238E27FC236}">
              <a16:creationId xmlns:a16="http://schemas.microsoft.com/office/drawing/2014/main" id="{00000000-0008-0000-0500-000001AC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1</xdr:row>
      <xdr:rowOff>0</xdr:rowOff>
    </xdr:from>
    <xdr:to>
      <xdr:col>5</xdr:col>
      <xdr:colOff>1447800</xdr:colOff>
      <xdr:row>2</xdr:row>
      <xdr:rowOff>127000</xdr:rowOff>
    </xdr:to>
    <xdr:sp macro="" textlink="">
      <xdr:nvSpPr>
        <xdr:cNvPr id="240642" name="cmdGroupingTestcases" hidden="1">
          <a:extLst>
            <a:ext uri="{63B3BB69-23CF-44E3-9099-C40C66FF867C}">
              <a14:compatExt xmlns:a14="http://schemas.microsoft.com/office/drawing/2010/main" spid="_x0000_s240642"/>
            </a:ext>
            <a:ext uri="{FF2B5EF4-FFF2-40B4-BE49-F238E27FC236}">
              <a16:creationId xmlns:a16="http://schemas.microsoft.com/office/drawing/2014/main" id="{00000000-0008-0000-0500-000002AC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0</xdr:row>
      <xdr:rowOff>0</xdr:rowOff>
    </xdr:from>
    <xdr:to>
      <xdr:col>5</xdr:col>
      <xdr:colOff>1447800</xdr:colOff>
      <xdr:row>1</xdr:row>
      <xdr:rowOff>127000</xdr:rowOff>
    </xdr:to>
    <xdr:sp macro="" textlink="">
      <xdr:nvSpPr>
        <xdr:cNvPr id="240643" name="cmdTestrun_by_Test_Priority" hidden="1">
          <a:extLst>
            <a:ext uri="{63B3BB69-23CF-44E3-9099-C40C66FF867C}">
              <a14:compatExt xmlns:a14="http://schemas.microsoft.com/office/drawing/2010/main" spid="_x0000_s240643"/>
            </a:ext>
            <a:ext uri="{FF2B5EF4-FFF2-40B4-BE49-F238E27FC236}">
              <a16:creationId xmlns:a16="http://schemas.microsoft.com/office/drawing/2014/main" id="{00000000-0008-0000-0500-000003AC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5</xdr:row>
      <xdr:rowOff>0</xdr:rowOff>
    </xdr:from>
    <xdr:to>
      <xdr:col>5</xdr:col>
      <xdr:colOff>1447800</xdr:colOff>
      <xdr:row>6</xdr:row>
      <xdr:rowOff>127000</xdr:rowOff>
    </xdr:to>
    <xdr:sp macro="" textlink="">
      <xdr:nvSpPr>
        <xdr:cNvPr id="240644" name="cmdRecalculateNumbers" hidden="1">
          <a:extLst>
            <a:ext uri="{63B3BB69-23CF-44E3-9099-C40C66FF867C}">
              <a14:compatExt xmlns:a14="http://schemas.microsoft.com/office/drawing/2010/main" spid="_x0000_s240644"/>
            </a:ext>
            <a:ext uri="{FF2B5EF4-FFF2-40B4-BE49-F238E27FC236}">
              <a16:creationId xmlns:a16="http://schemas.microsoft.com/office/drawing/2014/main" id="{00000000-0008-0000-0500-000004AC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3</xdr:row>
      <xdr:rowOff>0</xdr:rowOff>
    </xdr:from>
    <xdr:to>
      <xdr:col>5</xdr:col>
      <xdr:colOff>1447800</xdr:colOff>
      <xdr:row>4</xdr:row>
      <xdr:rowOff>127000</xdr:rowOff>
    </xdr:to>
    <xdr:pic>
      <xdr:nvPicPr>
        <xdr:cNvPr id="3" name="cmdFixeren_Testcodes">
          <a:extLst>
            <a:ext uri="{FF2B5EF4-FFF2-40B4-BE49-F238E27FC236}">
              <a16:creationId xmlns:a16="http://schemas.microsoft.com/office/drawing/2014/main" id="{00000000-0008-0000-05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6200" y="4953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1</xdr:row>
      <xdr:rowOff>0</xdr:rowOff>
    </xdr:from>
    <xdr:to>
      <xdr:col>5</xdr:col>
      <xdr:colOff>1447800</xdr:colOff>
      <xdr:row>2</xdr:row>
      <xdr:rowOff>127000</xdr:rowOff>
    </xdr:to>
    <xdr:pic>
      <xdr:nvPicPr>
        <xdr:cNvPr id="4" name="cmdGroupingTestcases">
          <a:extLst>
            <a:ext uri="{FF2B5EF4-FFF2-40B4-BE49-F238E27FC236}">
              <a16:creationId xmlns:a16="http://schemas.microsoft.com/office/drawing/2014/main" id="{00000000-0008-0000-05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36200" y="1651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0</xdr:row>
      <xdr:rowOff>0</xdr:rowOff>
    </xdr:from>
    <xdr:to>
      <xdr:col>5</xdr:col>
      <xdr:colOff>1447800</xdr:colOff>
      <xdr:row>1</xdr:row>
      <xdr:rowOff>127000</xdr:rowOff>
    </xdr:to>
    <xdr:pic>
      <xdr:nvPicPr>
        <xdr:cNvPr id="5" name="cmdTestrun_by_Test_Priority">
          <a:extLst>
            <a:ext uri="{FF2B5EF4-FFF2-40B4-BE49-F238E27FC236}">
              <a16:creationId xmlns:a16="http://schemas.microsoft.com/office/drawing/2014/main" id="{00000000-0008-0000-05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36200" y="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5</xdr:row>
      <xdr:rowOff>0</xdr:rowOff>
    </xdr:from>
    <xdr:to>
      <xdr:col>5</xdr:col>
      <xdr:colOff>1447800</xdr:colOff>
      <xdr:row>6</xdr:row>
      <xdr:rowOff>127000</xdr:rowOff>
    </xdr:to>
    <xdr:pic>
      <xdr:nvPicPr>
        <xdr:cNvPr id="6" name="cmdRecalculateNumbers">
          <a:extLst>
            <a:ext uri="{FF2B5EF4-FFF2-40B4-BE49-F238E27FC236}">
              <a16:creationId xmlns:a16="http://schemas.microsoft.com/office/drawing/2014/main" id="{00000000-0008-0000-05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236200" y="8255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1651000</xdr:colOff>
      <xdr:row>3</xdr:row>
      <xdr:rowOff>0</xdr:rowOff>
    </xdr:from>
    <xdr:to>
      <xdr:col>5</xdr:col>
      <xdr:colOff>1447800</xdr:colOff>
      <xdr:row>4</xdr:row>
      <xdr:rowOff>127000</xdr:rowOff>
    </xdr:to>
    <xdr:sp macro="" textlink="">
      <xdr:nvSpPr>
        <xdr:cNvPr id="247809" name="cmdFixeren_Testcodes" hidden="1">
          <a:extLst>
            <a:ext uri="{63B3BB69-23CF-44E3-9099-C40C66FF867C}">
              <a14:compatExt xmlns:a14="http://schemas.microsoft.com/office/drawing/2010/main" spid="_x0000_s247809"/>
            </a:ext>
            <a:ext uri="{FF2B5EF4-FFF2-40B4-BE49-F238E27FC236}">
              <a16:creationId xmlns:a16="http://schemas.microsoft.com/office/drawing/2014/main" id="{00000000-0008-0000-0600-000001C8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1</xdr:row>
      <xdr:rowOff>0</xdr:rowOff>
    </xdr:from>
    <xdr:to>
      <xdr:col>5</xdr:col>
      <xdr:colOff>1447800</xdr:colOff>
      <xdr:row>2</xdr:row>
      <xdr:rowOff>127000</xdr:rowOff>
    </xdr:to>
    <xdr:sp macro="" textlink="">
      <xdr:nvSpPr>
        <xdr:cNvPr id="247810" name="cmdGroupingTestcases" hidden="1">
          <a:extLst>
            <a:ext uri="{63B3BB69-23CF-44E3-9099-C40C66FF867C}">
              <a14:compatExt xmlns:a14="http://schemas.microsoft.com/office/drawing/2010/main" spid="_x0000_s247810"/>
            </a:ext>
            <a:ext uri="{FF2B5EF4-FFF2-40B4-BE49-F238E27FC236}">
              <a16:creationId xmlns:a16="http://schemas.microsoft.com/office/drawing/2014/main" id="{00000000-0008-0000-0600-000002C8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0</xdr:row>
      <xdr:rowOff>0</xdr:rowOff>
    </xdr:from>
    <xdr:to>
      <xdr:col>5</xdr:col>
      <xdr:colOff>1447800</xdr:colOff>
      <xdr:row>1</xdr:row>
      <xdr:rowOff>127000</xdr:rowOff>
    </xdr:to>
    <xdr:sp macro="" textlink="">
      <xdr:nvSpPr>
        <xdr:cNvPr id="247811" name="cmdTestrun_by_Test_Priority" hidden="1">
          <a:extLst>
            <a:ext uri="{63B3BB69-23CF-44E3-9099-C40C66FF867C}">
              <a14:compatExt xmlns:a14="http://schemas.microsoft.com/office/drawing/2010/main" spid="_x0000_s247811"/>
            </a:ext>
            <a:ext uri="{FF2B5EF4-FFF2-40B4-BE49-F238E27FC236}">
              <a16:creationId xmlns:a16="http://schemas.microsoft.com/office/drawing/2014/main" id="{00000000-0008-0000-0600-000003C8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5</xdr:row>
      <xdr:rowOff>0</xdr:rowOff>
    </xdr:from>
    <xdr:to>
      <xdr:col>5</xdr:col>
      <xdr:colOff>1447800</xdr:colOff>
      <xdr:row>6</xdr:row>
      <xdr:rowOff>127000</xdr:rowOff>
    </xdr:to>
    <xdr:sp macro="" textlink="">
      <xdr:nvSpPr>
        <xdr:cNvPr id="247812" name="cmdRecalculateNumbers" hidden="1">
          <a:extLst>
            <a:ext uri="{63B3BB69-23CF-44E3-9099-C40C66FF867C}">
              <a14:compatExt xmlns:a14="http://schemas.microsoft.com/office/drawing/2010/main" spid="_x0000_s247812"/>
            </a:ext>
            <a:ext uri="{FF2B5EF4-FFF2-40B4-BE49-F238E27FC236}">
              <a16:creationId xmlns:a16="http://schemas.microsoft.com/office/drawing/2014/main" id="{00000000-0008-0000-0600-000004C8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3</xdr:row>
      <xdr:rowOff>0</xdr:rowOff>
    </xdr:from>
    <xdr:to>
      <xdr:col>5</xdr:col>
      <xdr:colOff>1447800</xdr:colOff>
      <xdr:row>4</xdr:row>
      <xdr:rowOff>127000</xdr:rowOff>
    </xdr:to>
    <xdr:pic>
      <xdr:nvPicPr>
        <xdr:cNvPr id="3" name="cmdFixeren_Testcodes">
          <a:extLst>
            <a:ext uri="{FF2B5EF4-FFF2-40B4-BE49-F238E27FC236}">
              <a16:creationId xmlns:a16="http://schemas.microsoft.com/office/drawing/2014/main" id="{00000000-0008-0000-06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6200" y="4953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1</xdr:row>
      <xdr:rowOff>0</xdr:rowOff>
    </xdr:from>
    <xdr:to>
      <xdr:col>5</xdr:col>
      <xdr:colOff>1447800</xdr:colOff>
      <xdr:row>2</xdr:row>
      <xdr:rowOff>127000</xdr:rowOff>
    </xdr:to>
    <xdr:pic>
      <xdr:nvPicPr>
        <xdr:cNvPr id="4" name="cmdGroupingTestcases">
          <a:extLst>
            <a:ext uri="{FF2B5EF4-FFF2-40B4-BE49-F238E27FC236}">
              <a16:creationId xmlns:a16="http://schemas.microsoft.com/office/drawing/2014/main" id="{00000000-0008-0000-06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36200" y="1651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0</xdr:row>
      <xdr:rowOff>0</xdr:rowOff>
    </xdr:from>
    <xdr:to>
      <xdr:col>5</xdr:col>
      <xdr:colOff>1447800</xdr:colOff>
      <xdr:row>1</xdr:row>
      <xdr:rowOff>127000</xdr:rowOff>
    </xdr:to>
    <xdr:pic>
      <xdr:nvPicPr>
        <xdr:cNvPr id="5" name="cmdTestrun_by_Test_Priority">
          <a:extLst>
            <a:ext uri="{FF2B5EF4-FFF2-40B4-BE49-F238E27FC236}">
              <a16:creationId xmlns:a16="http://schemas.microsoft.com/office/drawing/2014/main" id="{00000000-0008-0000-06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36200" y="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5</xdr:row>
      <xdr:rowOff>0</xdr:rowOff>
    </xdr:from>
    <xdr:to>
      <xdr:col>5</xdr:col>
      <xdr:colOff>1447800</xdr:colOff>
      <xdr:row>6</xdr:row>
      <xdr:rowOff>127000</xdr:rowOff>
    </xdr:to>
    <xdr:pic>
      <xdr:nvPicPr>
        <xdr:cNvPr id="6" name="cmdRecalculateNumbers">
          <a:extLst>
            <a:ext uri="{FF2B5EF4-FFF2-40B4-BE49-F238E27FC236}">
              <a16:creationId xmlns:a16="http://schemas.microsoft.com/office/drawing/2014/main" id="{00000000-0008-0000-06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236200" y="8255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1651000</xdr:colOff>
      <xdr:row>3</xdr:row>
      <xdr:rowOff>0</xdr:rowOff>
    </xdr:from>
    <xdr:to>
      <xdr:col>5</xdr:col>
      <xdr:colOff>1447800</xdr:colOff>
      <xdr:row>4</xdr:row>
      <xdr:rowOff>127000</xdr:rowOff>
    </xdr:to>
    <xdr:sp macro="" textlink="">
      <xdr:nvSpPr>
        <xdr:cNvPr id="254977" name="cmdFixeren_Testcodes" hidden="1">
          <a:extLst>
            <a:ext uri="{63B3BB69-23CF-44E3-9099-C40C66FF867C}">
              <a14:compatExt xmlns:a14="http://schemas.microsoft.com/office/drawing/2010/main" spid="_x0000_s254977"/>
            </a:ext>
            <a:ext uri="{FF2B5EF4-FFF2-40B4-BE49-F238E27FC236}">
              <a16:creationId xmlns:a16="http://schemas.microsoft.com/office/drawing/2014/main" id="{00000000-0008-0000-0700-000001E4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1</xdr:row>
      <xdr:rowOff>0</xdr:rowOff>
    </xdr:from>
    <xdr:to>
      <xdr:col>5</xdr:col>
      <xdr:colOff>1447800</xdr:colOff>
      <xdr:row>2</xdr:row>
      <xdr:rowOff>127000</xdr:rowOff>
    </xdr:to>
    <xdr:sp macro="" textlink="">
      <xdr:nvSpPr>
        <xdr:cNvPr id="254978" name="cmdGroupingTestcases" hidden="1">
          <a:extLst>
            <a:ext uri="{63B3BB69-23CF-44E3-9099-C40C66FF867C}">
              <a14:compatExt xmlns:a14="http://schemas.microsoft.com/office/drawing/2010/main" spid="_x0000_s254978"/>
            </a:ext>
            <a:ext uri="{FF2B5EF4-FFF2-40B4-BE49-F238E27FC236}">
              <a16:creationId xmlns:a16="http://schemas.microsoft.com/office/drawing/2014/main" id="{00000000-0008-0000-0700-000002E4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0</xdr:row>
      <xdr:rowOff>0</xdr:rowOff>
    </xdr:from>
    <xdr:to>
      <xdr:col>5</xdr:col>
      <xdr:colOff>1447800</xdr:colOff>
      <xdr:row>1</xdr:row>
      <xdr:rowOff>127000</xdr:rowOff>
    </xdr:to>
    <xdr:sp macro="" textlink="">
      <xdr:nvSpPr>
        <xdr:cNvPr id="254979" name="cmdTestrun_by_Test_Priority" hidden="1">
          <a:extLst>
            <a:ext uri="{63B3BB69-23CF-44E3-9099-C40C66FF867C}">
              <a14:compatExt xmlns:a14="http://schemas.microsoft.com/office/drawing/2010/main" spid="_x0000_s254979"/>
            </a:ext>
            <a:ext uri="{FF2B5EF4-FFF2-40B4-BE49-F238E27FC236}">
              <a16:creationId xmlns:a16="http://schemas.microsoft.com/office/drawing/2014/main" id="{00000000-0008-0000-0700-000003E4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5</xdr:row>
      <xdr:rowOff>0</xdr:rowOff>
    </xdr:from>
    <xdr:to>
      <xdr:col>5</xdr:col>
      <xdr:colOff>1447800</xdr:colOff>
      <xdr:row>6</xdr:row>
      <xdr:rowOff>127000</xdr:rowOff>
    </xdr:to>
    <xdr:sp macro="" textlink="">
      <xdr:nvSpPr>
        <xdr:cNvPr id="254980" name="cmdRecalculateNumbers" hidden="1">
          <a:extLst>
            <a:ext uri="{63B3BB69-23CF-44E3-9099-C40C66FF867C}">
              <a14:compatExt xmlns:a14="http://schemas.microsoft.com/office/drawing/2010/main" spid="_x0000_s254980"/>
            </a:ext>
            <a:ext uri="{FF2B5EF4-FFF2-40B4-BE49-F238E27FC236}">
              <a16:creationId xmlns:a16="http://schemas.microsoft.com/office/drawing/2014/main" id="{00000000-0008-0000-0700-000004E403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1651000</xdr:colOff>
      <xdr:row>3</xdr:row>
      <xdr:rowOff>0</xdr:rowOff>
    </xdr:from>
    <xdr:to>
      <xdr:col>5</xdr:col>
      <xdr:colOff>1447800</xdr:colOff>
      <xdr:row>4</xdr:row>
      <xdr:rowOff>127000</xdr:rowOff>
    </xdr:to>
    <xdr:pic>
      <xdr:nvPicPr>
        <xdr:cNvPr id="3" name="cmdFixeren_Testcodes">
          <a:extLst>
            <a:ext uri="{FF2B5EF4-FFF2-40B4-BE49-F238E27FC236}">
              <a16:creationId xmlns:a16="http://schemas.microsoft.com/office/drawing/2014/main" id="{00000000-0008-0000-07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36200" y="4953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1</xdr:row>
      <xdr:rowOff>0</xdr:rowOff>
    </xdr:from>
    <xdr:to>
      <xdr:col>5</xdr:col>
      <xdr:colOff>1447800</xdr:colOff>
      <xdr:row>2</xdr:row>
      <xdr:rowOff>127000</xdr:rowOff>
    </xdr:to>
    <xdr:pic>
      <xdr:nvPicPr>
        <xdr:cNvPr id="4" name="cmdGroupingTestcases">
          <a:extLst>
            <a:ext uri="{FF2B5EF4-FFF2-40B4-BE49-F238E27FC236}">
              <a16:creationId xmlns:a16="http://schemas.microsoft.com/office/drawing/2014/main" id="{00000000-0008-0000-07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236200" y="1651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0</xdr:row>
      <xdr:rowOff>0</xdr:rowOff>
    </xdr:from>
    <xdr:to>
      <xdr:col>5</xdr:col>
      <xdr:colOff>1447800</xdr:colOff>
      <xdr:row>1</xdr:row>
      <xdr:rowOff>127000</xdr:rowOff>
    </xdr:to>
    <xdr:pic>
      <xdr:nvPicPr>
        <xdr:cNvPr id="5" name="cmdTestrun_by_Test_Priority">
          <a:extLst>
            <a:ext uri="{FF2B5EF4-FFF2-40B4-BE49-F238E27FC236}">
              <a16:creationId xmlns:a16="http://schemas.microsoft.com/office/drawing/2014/main" id="{00000000-0008-0000-07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236200" y="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1651000</xdr:colOff>
      <xdr:row>5</xdr:row>
      <xdr:rowOff>0</xdr:rowOff>
    </xdr:from>
    <xdr:to>
      <xdr:col>5</xdr:col>
      <xdr:colOff>1447800</xdr:colOff>
      <xdr:row>6</xdr:row>
      <xdr:rowOff>127000</xdr:rowOff>
    </xdr:to>
    <xdr:pic>
      <xdr:nvPicPr>
        <xdr:cNvPr id="6" name="cmdRecalculateNumbers">
          <a:extLst>
            <a:ext uri="{FF2B5EF4-FFF2-40B4-BE49-F238E27FC236}">
              <a16:creationId xmlns:a16="http://schemas.microsoft.com/office/drawing/2014/main" id="{00000000-0008-0000-07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236200" y="825500"/>
          <a:ext cx="1905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1498600</xdr:colOff>
      <xdr:row>1</xdr:row>
      <xdr:rowOff>127000</xdr:rowOff>
    </xdr:from>
    <xdr:to>
      <xdr:col>3</xdr:col>
      <xdr:colOff>596900</xdr:colOff>
      <xdr:row>2</xdr:row>
      <xdr:rowOff>139700</xdr:rowOff>
    </xdr:to>
    <xdr:sp macro="" textlink="">
      <xdr:nvSpPr>
        <xdr:cNvPr id="263169" name="cmdFixeren_Testcodes" hidden="1">
          <a:extLst>
            <a:ext uri="{63B3BB69-23CF-44E3-9099-C40C66FF867C}">
              <a14:compatExt xmlns:a14="http://schemas.microsoft.com/office/drawing/2010/main" spid="_x0000_s263169"/>
            </a:ext>
            <a:ext uri="{FF2B5EF4-FFF2-40B4-BE49-F238E27FC236}">
              <a16:creationId xmlns:a16="http://schemas.microsoft.com/office/drawing/2014/main" id="{00000000-0008-0000-0800-0000010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0</xdr:row>
      <xdr:rowOff>101600</xdr:rowOff>
    </xdr:from>
    <xdr:to>
      <xdr:col>3</xdr:col>
      <xdr:colOff>596900</xdr:colOff>
      <xdr:row>1</xdr:row>
      <xdr:rowOff>101600</xdr:rowOff>
    </xdr:to>
    <xdr:sp macro="" textlink="">
      <xdr:nvSpPr>
        <xdr:cNvPr id="263170" name="cmdGroupingTestcases" hidden="1">
          <a:extLst>
            <a:ext uri="{63B3BB69-23CF-44E3-9099-C40C66FF867C}">
              <a14:compatExt xmlns:a14="http://schemas.microsoft.com/office/drawing/2010/main" spid="_x0000_s263170"/>
            </a:ext>
            <a:ext uri="{FF2B5EF4-FFF2-40B4-BE49-F238E27FC236}">
              <a16:creationId xmlns:a16="http://schemas.microsoft.com/office/drawing/2014/main" id="{00000000-0008-0000-0800-0000020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0</xdr:row>
      <xdr:rowOff>0</xdr:rowOff>
    </xdr:from>
    <xdr:to>
      <xdr:col>3</xdr:col>
      <xdr:colOff>596900</xdr:colOff>
      <xdr:row>1</xdr:row>
      <xdr:rowOff>0</xdr:rowOff>
    </xdr:to>
    <xdr:sp macro="" textlink="">
      <xdr:nvSpPr>
        <xdr:cNvPr id="263171" name="cmdTestrun_by_Test_Priority" hidden="1">
          <a:extLst>
            <a:ext uri="{63B3BB69-23CF-44E3-9099-C40C66FF867C}">
              <a14:compatExt xmlns:a14="http://schemas.microsoft.com/office/drawing/2010/main" spid="_x0000_s263171"/>
            </a:ext>
            <a:ext uri="{FF2B5EF4-FFF2-40B4-BE49-F238E27FC236}">
              <a16:creationId xmlns:a16="http://schemas.microsoft.com/office/drawing/2014/main" id="{00000000-0008-0000-0800-0000030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2</xdr:row>
      <xdr:rowOff>152400</xdr:rowOff>
    </xdr:from>
    <xdr:to>
      <xdr:col>3</xdr:col>
      <xdr:colOff>596900</xdr:colOff>
      <xdr:row>4</xdr:row>
      <xdr:rowOff>0</xdr:rowOff>
    </xdr:to>
    <xdr:sp macro="" textlink="">
      <xdr:nvSpPr>
        <xdr:cNvPr id="263172" name="cmdRecalculateNumbers" hidden="1">
          <a:extLst>
            <a:ext uri="{63B3BB69-23CF-44E3-9099-C40C66FF867C}">
              <a14:compatExt xmlns:a14="http://schemas.microsoft.com/office/drawing/2010/main" spid="_x0000_s263172"/>
            </a:ext>
            <a:ext uri="{FF2B5EF4-FFF2-40B4-BE49-F238E27FC236}">
              <a16:creationId xmlns:a16="http://schemas.microsoft.com/office/drawing/2014/main" id="{00000000-0008-0000-0800-0000040404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1498600</xdr:colOff>
      <xdr:row>1</xdr:row>
      <xdr:rowOff>127000</xdr:rowOff>
    </xdr:from>
    <xdr:to>
      <xdr:col>3</xdr:col>
      <xdr:colOff>596900</xdr:colOff>
      <xdr:row>2</xdr:row>
      <xdr:rowOff>139700</xdr:rowOff>
    </xdr:to>
    <xdr:pic>
      <xdr:nvPicPr>
        <xdr:cNvPr id="3" name="cmdFixeren_Testcodes">
          <a:extLst>
            <a:ext uri="{FF2B5EF4-FFF2-40B4-BE49-F238E27FC236}">
              <a16:creationId xmlns:a16="http://schemas.microsoft.com/office/drawing/2014/main" id="{00000000-0008-0000-08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7400" y="292100"/>
          <a:ext cx="12065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0</xdr:row>
      <xdr:rowOff>101600</xdr:rowOff>
    </xdr:from>
    <xdr:to>
      <xdr:col>3</xdr:col>
      <xdr:colOff>596900</xdr:colOff>
      <xdr:row>1</xdr:row>
      <xdr:rowOff>101600</xdr:rowOff>
    </xdr:to>
    <xdr:pic>
      <xdr:nvPicPr>
        <xdr:cNvPr id="4" name="cmdGroupingTestcases">
          <a:extLst>
            <a:ext uri="{FF2B5EF4-FFF2-40B4-BE49-F238E27FC236}">
              <a16:creationId xmlns:a16="http://schemas.microsoft.com/office/drawing/2014/main" id="{00000000-0008-0000-08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67400" y="101600"/>
          <a:ext cx="1206500" cy="165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0</xdr:row>
      <xdr:rowOff>0</xdr:rowOff>
    </xdr:from>
    <xdr:to>
      <xdr:col>3</xdr:col>
      <xdr:colOff>596900</xdr:colOff>
      <xdr:row>1</xdr:row>
      <xdr:rowOff>0</xdr:rowOff>
    </xdr:to>
    <xdr:pic>
      <xdr:nvPicPr>
        <xdr:cNvPr id="5" name="cmdTestrun_by_Test_Priority">
          <a:extLst>
            <a:ext uri="{FF2B5EF4-FFF2-40B4-BE49-F238E27FC236}">
              <a16:creationId xmlns:a16="http://schemas.microsoft.com/office/drawing/2014/main" id="{00000000-0008-0000-08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867400" y="0"/>
          <a:ext cx="1206500" cy="165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1498600</xdr:colOff>
      <xdr:row>2</xdr:row>
      <xdr:rowOff>152400</xdr:rowOff>
    </xdr:from>
    <xdr:to>
      <xdr:col>3</xdr:col>
      <xdr:colOff>596900</xdr:colOff>
      <xdr:row>4</xdr:row>
      <xdr:rowOff>0</xdr:rowOff>
    </xdr:to>
    <xdr:pic>
      <xdr:nvPicPr>
        <xdr:cNvPr id="6" name="cmdRecalculateNumbers">
          <a:extLst>
            <a:ext uri="{FF2B5EF4-FFF2-40B4-BE49-F238E27FC236}">
              <a16:creationId xmlns:a16="http://schemas.microsoft.com/office/drawing/2014/main" id="{00000000-0008-0000-08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867400" y="482600"/>
          <a:ext cx="1206500" cy="177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2.vml"/><Relationship Id="rId16" Type="http://schemas.openxmlformats.org/officeDocument/2006/relationships/ctrlProp" Target="../ctrlProps/ctrlProp14.xml"/><Relationship Id="rId1" Type="http://schemas.openxmlformats.org/officeDocument/2006/relationships/drawing" Target="../drawings/drawing24.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lusterkaart"/>
  <dimension ref="A1:L24"/>
  <sheetViews>
    <sheetView tabSelected="1" workbookViewId="0">
      <pane ySplit="6" topLeftCell="A7" activePane="bottomLeft" state="frozen"/>
      <selection pane="bottomLeft" activeCell="K16" sqref="K16"/>
    </sheetView>
  </sheetViews>
  <sheetFormatPr defaultColWidth="11.42578125" defaultRowHeight="12.75" x14ac:dyDescent="0.2"/>
  <cols>
    <col min="1" max="1" width="24.42578125" style="86" customWidth="1"/>
    <col min="2" max="2" width="79.42578125" style="86" customWidth="1"/>
    <col min="3" max="3" width="28.7109375" style="86" customWidth="1"/>
    <col min="4" max="4" width="12.7109375" style="86" customWidth="1"/>
    <col min="5" max="7" width="11.42578125" style="86" customWidth="1"/>
    <col min="8" max="12" width="11.42578125" style="85" customWidth="1"/>
    <col min="13" max="16384" width="11.42578125" style="86"/>
  </cols>
  <sheetData>
    <row r="1" spans="1:12" x14ac:dyDescent="0.2">
      <c r="A1" s="83" t="s">
        <v>58</v>
      </c>
      <c r="B1" s="83" t="s">
        <v>201</v>
      </c>
      <c r="C1" s="83" t="s">
        <v>131</v>
      </c>
      <c r="D1" s="112" t="s">
        <v>200</v>
      </c>
      <c r="E1" s="84" t="s">
        <v>187</v>
      </c>
      <c r="F1" s="84"/>
      <c r="G1" s="84"/>
    </row>
    <row r="2" spans="1:12" x14ac:dyDescent="0.2">
      <c r="A2" s="83" t="s">
        <v>140</v>
      </c>
      <c r="B2" s="83" t="s">
        <v>18</v>
      </c>
      <c r="C2" s="83" t="s">
        <v>132</v>
      </c>
      <c r="D2" s="104">
        <v>42773</v>
      </c>
      <c r="E2" s="84"/>
      <c r="F2" s="84"/>
      <c r="G2" s="84"/>
    </row>
    <row r="3" spans="1:12" x14ac:dyDescent="0.2">
      <c r="A3" s="83" t="s">
        <v>46</v>
      </c>
      <c r="B3" s="83" t="str">
        <f>'Versie informatie'!B25</f>
        <v>2.11</v>
      </c>
      <c r="C3" s="83" t="s">
        <v>93</v>
      </c>
      <c r="D3" s="83" t="s">
        <v>3270</v>
      </c>
      <c r="E3" s="84"/>
      <c r="F3" s="84"/>
      <c r="G3" s="84"/>
    </row>
    <row r="4" spans="1:12" x14ac:dyDescent="0.2">
      <c r="A4" s="83" t="s">
        <v>47</v>
      </c>
      <c r="B4" s="109">
        <f>'Versie informatie'!C10</f>
        <v>41228</v>
      </c>
      <c r="C4" s="84"/>
      <c r="D4" s="84"/>
      <c r="E4" s="84"/>
      <c r="F4" s="84"/>
      <c r="G4" s="84"/>
    </row>
    <row r="5" spans="1:12" x14ac:dyDescent="0.2">
      <c r="A5" s="83" t="s">
        <v>48</v>
      </c>
      <c r="B5" s="83" t="s">
        <v>3270</v>
      </c>
      <c r="C5" s="84"/>
      <c r="D5" s="84"/>
      <c r="E5" s="84"/>
      <c r="F5" s="84"/>
      <c r="G5" s="84"/>
    </row>
    <row r="6" spans="1:12" s="87" customFormat="1" x14ac:dyDescent="0.2">
      <c r="A6" s="83" t="s">
        <v>130</v>
      </c>
      <c r="B6" s="84" t="s">
        <v>91</v>
      </c>
      <c r="C6" s="83" t="s">
        <v>147</v>
      </c>
      <c r="D6" s="84"/>
      <c r="E6" s="84"/>
      <c r="F6" s="84"/>
      <c r="G6" s="84"/>
      <c r="H6" s="85"/>
      <c r="I6" s="85"/>
      <c r="J6" s="85"/>
      <c r="K6" s="85"/>
      <c r="L6" s="85"/>
    </row>
    <row r="7" spans="1:12" s="85" customFormat="1" x14ac:dyDescent="0.2">
      <c r="B7" s="88"/>
      <c r="C7" s="89"/>
    </row>
    <row r="8" spans="1:12" x14ac:dyDescent="0.2">
      <c r="A8" s="84" t="s">
        <v>92</v>
      </c>
      <c r="B8" s="84"/>
      <c r="C8" s="84"/>
      <c r="D8" s="84"/>
      <c r="E8" s="84"/>
      <c r="F8" s="84"/>
      <c r="G8" s="84"/>
    </row>
    <row r="9" spans="1:12" s="89" customFormat="1" x14ac:dyDescent="0.2">
      <c r="A9" s="90" t="s">
        <v>95</v>
      </c>
      <c r="B9" s="36" t="s">
        <v>35</v>
      </c>
    </row>
    <row r="10" spans="1:12" s="89" customFormat="1" x14ac:dyDescent="0.2">
      <c r="A10" s="90" t="s">
        <v>96</v>
      </c>
      <c r="B10" s="36" t="s">
        <v>23</v>
      </c>
    </row>
    <row r="11" spans="1:12" s="89" customFormat="1" x14ac:dyDescent="0.2">
      <c r="A11" s="90" t="s">
        <v>25</v>
      </c>
      <c r="B11" s="36" t="s">
        <v>31</v>
      </c>
    </row>
    <row r="12" spans="1:12" s="89" customFormat="1" x14ac:dyDescent="0.2">
      <c r="A12" s="90" t="s">
        <v>0</v>
      </c>
      <c r="B12" s="36" t="s">
        <v>1</v>
      </c>
    </row>
    <row r="13" spans="1:12" s="89" customFormat="1" x14ac:dyDescent="0.2">
      <c r="A13" s="90"/>
      <c r="B13" s="36"/>
    </row>
    <row r="14" spans="1:12" s="89" customFormat="1" x14ac:dyDescent="0.2">
      <c r="A14" s="84" t="s">
        <v>97</v>
      </c>
      <c r="B14" s="83"/>
      <c r="C14" s="84"/>
      <c r="D14" s="84"/>
      <c r="E14" s="84"/>
      <c r="F14" s="84"/>
      <c r="G14" s="84"/>
    </row>
    <row r="15" spans="1:12" s="89" customFormat="1" ht="25.5" x14ac:dyDescent="0.2">
      <c r="A15" s="90" t="s">
        <v>24</v>
      </c>
      <c r="B15" s="36" t="s">
        <v>98</v>
      </c>
    </row>
    <row r="16" spans="1:12" s="89" customFormat="1" ht="89.25" x14ac:dyDescent="0.2">
      <c r="A16" s="90" t="s">
        <v>99</v>
      </c>
      <c r="B16" s="36" t="s">
        <v>34</v>
      </c>
      <c r="C16" s="13"/>
    </row>
    <row r="17" spans="1:12" s="89" customFormat="1" x14ac:dyDescent="0.2">
      <c r="A17" s="90" t="s">
        <v>100</v>
      </c>
      <c r="B17" s="82" t="s">
        <v>101</v>
      </c>
    </row>
    <row r="18" spans="1:12" s="89" customFormat="1" x14ac:dyDescent="0.2">
      <c r="A18" s="90"/>
      <c r="B18" s="82"/>
    </row>
    <row r="19" spans="1:12" s="89" customFormat="1" x14ac:dyDescent="0.2">
      <c r="A19" s="84" t="s">
        <v>176</v>
      </c>
      <c r="B19" s="83"/>
      <c r="C19" s="84"/>
      <c r="D19" s="84"/>
      <c r="E19" s="84"/>
      <c r="F19" s="84"/>
      <c r="G19" s="84"/>
    </row>
    <row r="20" spans="1:12" s="89" customFormat="1" ht="68.25" customHeight="1" x14ac:dyDescent="0.2">
      <c r="A20" s="90" t="s">
        <v>177</v>
      </c>
      <c r="B20" s="130" t="s">
        <v>52</v>
      </c>
    </row>
    <row r="21" spans="1:12" s="89" customFormat="1" ht="51" x14ac:dyDescent="0.2">
      <c r="A21" s="90" t="s">
        <v>178</v>
      </c>
      <c r="B21" s="82" t="s">
        <v>120</v>
      </c>
    </row>
    <row r="22" spans="1:12" s="89" customFormat="1" x14ac:dyDescent="0.2">
      <c r="A22" s="84" t="s">
        <v>121</v>
      </c>
      <c r="B22" s="83"/>
      <c r="C22" s="84"/>
      <c r="D22" s="84"/>
      <c r="E22" s="84"/>
      <c r="F22" s="84"/>
      <c r="G22" s="84"/>
    </row>
    <row r="23" spans="1:12" s="91" customFormat="1" ht="38.25" x14ac:dyDescent="0.2">
      <c r="A23" s="90" t="s">
        <v>122</v>
      </c>
      <c r="B23" s="82" t="s">
        <v>27</v>
      </c>
      <c r="H23" s="89"/>
      <c r="I23" s="89"/>
      <c r="J23" s="89"/>
      <c r="K23" s="89"/>
      <c r="L23" s="89"/>
    </row>
    <row r="24" spans="1:12" s="91" customFormat="1" x14ac:dyDescent="0.2">
      <c r="H24" s="89"/>
      <c r="I24" s="89"/>
      <c r="J24" s="89"/>
      <c r="K24" s="89"/>
      <c r="L24" s="89"/>
    </row>
  </sheetData>
  <phoneticPr fontId="0" type="noConversion"/>
  <pageMargins left="0.75" right="0.75" top="1" bottom="1" header="0.5" footer="0.5"/>
  <pageSetup paperSize="9" scale="5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outlinePr summaryBelow="0"/>
    <pageSetUpPr fitToPage="1"/>
  </sheetPr>
  <dimension ref="A1:H1600"/>
  <sheetViews>
    <sheetView workbookViewId="0">
      <pane ySplit="7" topLeftCell="A661" activePane="bottomLeft" state="frozen"/>
      <selection pane="bottomLeft" activeCell="B907" sqref="B907"/>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5" width="27.710937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1787</v>
      </c>
      <c r="E1" s="83"/>
      <c r="F1" s="83" t="s">
        <v>49</v>
      </c>
      <c r="G1" s="83" t="s">
        <v>195</v>
      </c>
      <c r="H1" s="83" t="s">
        <v>196</v>
      </c>
    </row>
    <row r="2" spans="1:8" s="99" customFormat="1" x14ac:dyDescent="0.2">
      <c r="A2" s="83" t="s">
        <v>43</v>
      </c>
      <c r="B2" s="83" t="str">
        <f>Clusterkaart!B3</f>
        <v>2.11</v>
      </c>
      <c r="C2" s="83" t="s">
        <v>149</v>
      </c>
      <c r="D2" s="83" t="s">
        <v>1788</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76</v>
      </c>
      <c r="C6" s="83"/>
      <c r="D6" s="83"/>
      <c r="E6" s="83"/>
      <c r="F6" s="100" t="s">
        <v>144</v>
      </c>
      <c r="G6" s="101" t="s">
        <v>20</v>
      </c>
      <c r="H6" s="100" t="s">
        <v>51</v>
      </c>
    </row>
    <row r="7" spans="1:8" s="99" customFormat="1" x14ac:dyDescent="0.2">
      <c r="A7" s="83" t="s">
        <v>146</v>
      </c>
      <c r="B7" s="83">
        <f>COUNTIF(A:A,"testgeval")+COUNTIF(A:A,"test geval")</f>
        <v>91</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collapsed="1" x14ac:dyDescent="0.2">
      <c r="A10" s="195" t="s">
        <v>158</v>
      </c>
      <c r="B10" s="194" t="str">
        <f ca="1">CONCATENATE(VLOOKUP("*ID",C:D,2,FALSE),"C",COUNTIF(OFFSET(A$1,0,0,ROW(),1), "*conditie")*10)</f>
        <v>NPRE08C10</v>
      </c>
      <c r="C10" s="296" t="s">
        <v>1789</v>
      </c>
      <c r="D10" s="297"/>
      <c r="E10" s="297"/>
      <c r="F10" s="195" t="s">
        <v>141</v>
      </c>
      <c r="G10" s="195" t="s">
        <v>19</v>
      </c>
      <c r="H10" s="195" t="s">
        <v>197</v>
      </c>
    </row>
    <row r="11" spans="1:8" s="99" customFormat="1" hidden="1" outlineLevel="1" x14ac:dyDescent="0.2">
      <c r="A11" s="110"/>
      <c r="B11" s="118"/>
      <c r="C11" s="102"/>
    </row>
    <row r="12" spans="1:8" s="99" customFormat="1" hidden="1" outlineLevel="1" x14ac:dyDescent="0.2">
      <c r="A12" s="110" t="s">
        <v>55</v>
      </c>
      <c r="B12" s="122"/>
      <c r="C12" s="102"/>
    </row>
    <row r="13" spans="1:8" s="99" customFormat="1" hidden="1" outlineLevel="1" x14ac:dyDescent="0.2">
      <c r="A13" s="110"/>
      <c r="B13" s="118"/>
      <c r="C13" s="102"/>
    </row>
    <row r="14" spans="1:8" s="88" customFormat="1" hidden="1" outlineLevel="1" collapsed="1" x14ac:dyDescent="0.2">
      <c r="A14" s="193" t="s">
        <v>159</v>
      </c>
      <c r="B14" s="193" t="str">
        <f ca="1">CONCATENATE(VLOOKUP("*ID",C:D,2,FALSE),"C",COUNTIF(OFFSET(A$1,0,0,ROW(),1), "*conditie")*10)&amp; "T" &amp;(COUNTIF(OFFSET(B$1,0,0,ROW()-1,1),CONCATENATE(VLOOKUP("*ID",C:D,2,FALSE),"C",COUNTIF(OFFSET(A$1,0,0,ROW(),1), "*conditie")*10)&amp; "T*") +1) * 10</f>
        <v>NPRE08C10T10</v>
      </c>
      <c r="C14" s="295" t="s">
        <v>1790</v>
      </c>
      <c r="D14" s="295"/>
      <c r="E14" s="295"/>
      <c r="F14" s="193" t="s">
        <v>141</v>
      </c>
      <c r="G14" s="193" t="s">
        <v>19</v>
      </c>
      <c r="H14" s="193" t="s">
        <v>197</v>
      </c>
    </row>
    <row r="15" spans="1:8" hidden="1" outlineLevel="2" x14ac:dyDescent="0.2">
      <c r="A15" s="110"/>
      <c r="B15" s="122"/>
      <c r="C15" s="152"/>
    </row>
    <row r="16" spans="1:8" hidden="1" outlineLevel="2" x14ac:dyDescent="0.2">
      <c r="A16" s="110" t="s">
        <v>109</v>
      </c>
      <c r="B16" s="131" t="s">
        <v>1791</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1792</v>
      </c>
      <c r="C24" s="152"/>
    </row>
    <row r="25" spans="1:8" s="123" customFormat="1" hidden="1" outlineLevel="2" x14ac:dyDescent="0.2">
      <c r="A25" s="126"/>
      <c r="B25" s="200" t="s">
        <v>2531</v>
      </c>
    </row>
    <row r="26" spans="1:8" s="123" customFormat="1" ht="15" hidden="1" outlineLevel="2" x14ac:dyDescent="0.25">
      <c r="A26" s="110" t="s">
        <v>40</v>
      </c>
      <c r="B26" s="240" t="s">
        <v>2814</v>
      </c>
    </row>
    <row r="27" spans="1:8" s="123" customFormat="1" hidden="1" outlineLevel="2" x14ac:dyDescent="0.2">
      <c r="A27" s="126"/>
    </row>
    <row r="28" spans="1:8" s="99" customFormat="1" collapsed="1" x14ac:dyDescent="0.2">
      <c r="A28" s="195" t="s">
        <v>158</v>
      </c>
      <c r="B28" s="194" t="str">
        <f ca="1">CONCATENATE(VLOOKUP("*ID",C:D,2,FALSE),"C",COUNTIF(OFFSET(A$1,0,0,ROW(),1), "*conditie")*10)</f>
        <v>NPRE08C20</v>
      </c>
      <c r="C28" s="296" t="s">
        <v>1793</v>
      </c>
      <c r="D28" s="297"/>
      <c r="E28" s="297"/>
      <c r="F28" s="195" t="s">
        <v>141</v>
      </c>
      <c r="G28" s="195" t="s">
        <v>19</v>
      </c>
      <c r="H28" s="195" t="s">
        <v>197</v>
      </c>
    </row>
    <row r="29" spans="1:8" s="99" customFormat="1" hidden="1" outlineLevel="1" x14ac:dyDescent="0.2">
      <c r="A29" s="110"/>
      <c r="B29" s="118"/>
      <c r="C29" s="102"/>
    </row>
    <row r="30" spans="1:8" s="99" customFormat="1" hidden="1" outlineLevel="1" x14ac:dyDescent="0.2">
      <c r="A30" s="110" t="s">
        <v>55</v>
      </c>
      <c r="B30" s="122"/>
      <c r="C30" s="102"/>
    </row>
    <row r="31" spans="1:8" s="99" customFormat="1" hidden="1" outlineLevel="1" x14ac:dyDescent="0.2">
      <c r="A31" s="110"/>
      <c r="B31" s="118"/>
      <c r="C31" s="102"/>
    </row>
    <row r="32" spans="1:8" s="88" customFormat="1" hidden="1" outlineLevel="1" collapsed="1" x14ac:dyDescent="0.2">
      <c r="A32" s="193" t="s">
        <v>159</v>
      </c>
      <c r="B32" s="193" t="str">
        <f ca="1">CONCATENATE(VLOOKUP("*ID",C:D,2,FALSE),"C",COUNTIF(OFFSET(A$1,0,0,ROW(),1), "*conditie")*10)&amp; "T" &amp;(COUNTIF(OFFSET(B$1,0,0,ROW()-1,1),CONCATENATE(VLOOKUP("*ID",C:D,2,FALSE),"C",COUNTIF(OFFSET(A$1,0,0,ROW(),1), "*conditie")*10)&amp; "T*") +1) * 10</f>
        <v>NPRE08C20T10</v>
      </c>
      <c r="C32" s="295" t="s">
        <v>1794</v>
      </c>
      <c r="D32" s="295"/>
      <c r="E32" s="295"/>
      <c r="F32" s="193" t="s">
        <v>141</v>
      </c>
      <c r="G32" s="193" t="s">
        <v>19</v>
      </c>
      <c r="H32" s="193" t="s">
        <v>197</v>
      </c>
    </row>
    <row r="33" spans="1:8" hidden="1" outlineLevel="2" x14ac:dyDescent="0.2">
      <c r="A33" s="110"/>
      <c r="B33" s="122"/>
      <c r="C33" s="152"/>
    </row>
    <row r="34" spans="1:8" hidden="1" outlineLevel="2" x14ac:dyDescent="0.2">
      <c r="A34" s="110" t="s">
        <v>109</v>
      </c>
      <c r="B34" s="131"/>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1795</v>
      </c>
      <c r="C42" s="152"/>
    </row>
    <row r="43" spans="1:8" s="123" customFormat="1" hidden="1" outlineLevel="2" x14ac:dyDescent="0.2">
      <c r="A43" s="126"/>
    </row>
    <row r="44" spans="1:8" s="123" customFormat="1" ht="15" hidden="1" outlineLevel="2" x14ac:dyDescent="0.25">
      <c r="A44" s="110" t="s">
        <v>40</v>
      </c>
      <c r="B44" s="240" t="s">
        <v>2815</v>
      </c>
    </row>
    <row r="45" spans="1:8" s="123" customFormat="1" hidden="1" outlineLevel="2" x14ac:dyDescent="0.2">
      <c r="A45" s="126"/>
    </row>
    <row r="46" spans="1:8" s="99" customFormat="1" collapsed="1" x14ac:dyDescent="0.2">
      <c r="A46" s="195" t="s">
        <v>158</v>
      </c>
      <c r="B46" s="194" t="str">
        <f ca="1">CONCATENATE(VLOOKUP("*ID",C:D,2,FALSE),"C",COUNTIF(OFFSET(A$1,0,0,ROW(),1), "*conditie")*10)</f>
        <v>NPRE08C30</v>
      </c>
      <c r="C46" s="296" t="s">
        <v>1796</v>
      </c>
      <c r="D46" s="297"/>
      <c r="E46" s="297"/>
      <c r="F46" s="195" t="s">
        <v>141</v>
      </c>
      <c r="G46" s="195" t="s">
        <v>19</v>
      </c>
      <c r="H46" s="195" t="s">
        <v>197</v>
      </c>
    </row>
    <row r="47" spans="1:8" s="99" customFormat="1" hidden="1" outlineLevel="1" x14ac:dyDescent="0.2">
      <c r="A47" s="110"/>
      <c r="B47" s="118"/>
      <c r="C47" s="102"/>
    </row>
    <row r="48" spans="1:8" s="99" customFormat="1" hidden="1" outlineLevel="1" x14ac:dyDescent="0.2">
      <c r="A48" s="110" t="s">
        <v>55</v>
      </c>
      <c r="B48" s="122"/>
      <c r="C48" s="102"/>
    </row>
    <row r="49" spans="1:8" s="99" customFormat="1" hidden="1" outlineLevel="1" x14ac:dyDescent="0.2">
      <c r="A49" s="110"/>
      <c r="B49" s="118"/>
      <c r="C49" s="102"/>
    </row>
    <row r="50" spans="1:8" s="88" customFormat="1" hidden="1" outlineLevel="1" collapsed="1" x14ac:dyDescent="0.2">
      <c r="A50" s="193" t="s">
        <v>159</v>
      </c>
      <c r="B50" s="193" t="str">
        <f ca="1">CONCATENATE(VLOOKUP("*ID",C:D,2,FALSE),"C",COUNTIF(OFFSET(A$1,0,0,ROW(),1), "*conditie")*10)&amp; "T" &amp;(COUNTIF(OFFSET(B$1,0,0,ROW()-1,1),CONCATENATE(VLOOKUP("*ID",C:D,2,FALSE),"C",COUNTIF(OFFSET(A$1,0,0,ROW(),1), "*conditie")*10)&amp; "T*") +1) * 10</f>
        <v>NPRE08C30T10</v>
      </c>
      <c r="C50" s="295" t="s">
        <v>1797</v>
      </c>
      <c r="D50" s="295"/>
      <c r="E50" s="295"/>
      <c r="F50" s="193" t="s">
        <v>141</v>
      </c>
      <c r="G50" s="193" t="s">
        <v>19</v>
      </c>
      <c r="H50" s="193" t="s">
        <v>197</v>
      </c>
    </row>
    <row r="51" spans="1:8" hidden="1" outlineLevel="2" x14ac:dyDescent="0.2">
      <c r="A51" s="110"/>
      <c r="B51" s="122"/>
      <c r="C51" s="152"/>
    </row>
    <row r="52" spans="1:8" hidden="1" outlineLevel="2" x14ac:dyDescent="0.2">
      <c r="A52" s="110" t="s">
        <v>109</v>
      </c>
      <c r="B52" s="131"/>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1798</v>
      </c>
      <c r="C60" s="152"/>
    </row>
    <row r="61" spans="1:8" s="123" customFormat="1" hidden="1" outlineLevel="2" x14ac:dyDescent="0.2">
      <c r="A61" s="126"/>
      <c r="B61" s="200" t="s">
        <v>2532</v>
      </c>
    </row>
    <row r="62" spans="1:8" s="123" customFormat="1" ht="15" hidden="1" outlineLevel="2" x14ac:dyDescent="0.25">
      <c r="A62" s="110" t="s">
        <v>40</v>
      </c>
      <c r="B62" s="240" t="s">
        <v>2816</v>
      </c>
    </row>
    <row r="63" spans="1:8" s="123" customFormat="1" hidden="1" outlineLevel="2" x14ac:dyDescent="0.2">
      <c r="A63" s="126"/>
    </row>
    <row r="64" spans="1:8" s="99" customFormat="1" collapsed="1" x14ac:dyDescent="0.2">
      <c r="A64" s="195" t="s">
        <v>158</v>
      </c>
      <c r="B64" s="194" t="str">
        <f ca="1">CONCATENATE(VLOOKUP("*ID",C:D,2,FALSE),"C",COUNTIF(OFFSET(A$1,0,0,ROW(),1), "*conditie")*10)</f>
        <v>NPRE08C40</v>
      </c>
      <c r="C64" s="296" t="s">
        <v>1799</v>
      </c>
      <c r="D64" s="297"/>
      <c r="E64" s="297"/>
      <c r="F64" s="195" t="s">
        <v>141</v>
      </c>
      <c r="G64" s="195" t="s">
        <v>19</v>
      </c>
      <c r="H64" s="195" t="s">
        <v>197</v>
      </c>
    </row>
    <row r="65" spans="1:8" s="99" customFormat="1" hidden="1" outlineLevel="1" x14ac:dyDescent="0.2">
      <c r="A65" s="110"/>
      <c r="B65" s="118"/>
      <c r="C65" s="102"/>
    </row>
    <row r="66" spans="1:8" s="99" customFormat="1" hidden="1" outlineLevel="1" x14ac:dyDescent="0.2">
      <c r="A66" s="110" t="s">
        <v>55</v>
      </c>
      <c r="B66" s="122"/>
      <c r="C66" s="102"/>
    </row>
    <row r="67" spans="1:8" s="99" customFormat="1" hidden="1" outlineLevel="1" x14ac:dyDescent="0.2">
      <c r="A67" s="110"/>
      <c r="B67" s="118"/>
      <c r="C67" s="102"/>
    </row>
    <row r="68" spans="1:8" s="88" customFormat="1" hidden="1" outlineLevel="1" collapsed="1" x14ac:dyDescent="0.2">
      <c r="A68" s="193" t="s">
        <v>159</v>
      </c>
      <c r="B68" s="193" t="str">
        <f ca="1">CONCATENATE(VLOOKUP("*ID",C:D,2,FALSE),"C",COUNTIF(OFFSET(A$1,0,0,ROW(),1), "*conditie")*10)&amp; "T" &amp;(COUNTIF(OFFSET(B$1,0,0,ROW()-1,1),CONCATENATE(VLOOKUP("*ID",C:D,2,FALSE),"C",COUNTIF(OFFSET(A$1,0,0,ROW(),1), "*conditie")*10)&amp; "T*") +1) * 10</f>
        <v>NPRE08C40T10</v>
      </c>
      <c r="C68" s="295" t="s">
        <v>1803</v>
      </c>
      <c r="D68" s="295"/>
      <c r="E68" s="295"/>
      <c r="F68" s="193" t="s">
        <v>141</v>
      </c>
      <c r="G68" s="193" t="s">
        <v>19</v>
      </c>
      <c r="H68" s="193" t="s">
        <v>197</v>
      </c>
    </row>
    <row r="69" spans="1:8" hidden="1" outlineLevel="2" x14ac:dyDescent="0.2">
      <c r="A69" s="110"/>
      <c r="B69" s="122"/>
      <c r="C69" s="152"/>
    </row>
    <row r="70" spans="1:8" hidden="1" outlineLevel="2" x14ac:dyDescent="0.2">
      <c r="A70" s="110" t="s">
        <v>109</v>
      </c>
      <c r="B70" s="131"/>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1800</v>
      </c>
      <c r="C78" s="152"/>
    </row>
    <row r="79" spans="1:8" s="123" customFormat="1" hidden="1" outlineLevel="2" x14ac:dyDescent="0.2">
      <c r="A79" s="126"/>
      <c r="B79" s="200" t="s">
        <v>2532</v>
      </c>
    </row>
    <row r="80" spans="1:8" s="123" customFormat="1" ht="15" hidden="1" outlineLevel="2" x14ac:dyDescent="0.25">
      <c r="A80" s="110" t="s">
        <v>40</v>
      </c>
      <c r="B80" s="240" t="s">
        <v>2816</v>
      </c>
    </row>
    <row r="81" spans="1:8" s="123" customFormat="1" hidden="1" outlineLevel="2" x14ac:dyDescent="0.2">
      <c r="A81" s="126"/>
    </row>
    <row r="82" spans="1:8" s="99" customFormat="1" collapsed="1" x14ac:dyDescent="0.2">
      <c r="A82" s="195" t="s">
        <v>158</v>
      </c>
      <c r="B82" s="194" t="str">
        <f ca="1">CONCATENATE(VLOOKUP("*ID",C:D,2,FALSE),"C",COUNTIF(OFFSET(A$1,0,0,ROW(),1), "*conditie")*10)</f>
        <v>NPRE08C50</v>
      </c>
      <c r="C82" s="296" t="s">
        <v>1801</v>
      </c>
      <c r="D82" s="297"/>
      <c r="E82" s="297"/>
      <c r="F82" s="195" t="s">
        <v>141</v>
      </c>
      <c r="G82" s="195" t="s">
        <v>19</v>
      </c>
      <c r="H82" s="195" t="s">
        <v>197</v>
      </c>
    </row>
    <row r="83" spans="1:8" s="99" customFormat="1" hidden="1" outlineLevel="1" x14ac:dyDescent="0.2">
      <c r="A83" s="110"/>
      <c r="B83" s="118"/>
      <c r="C83" s="102"/>
    </row>
    <row r="84" spans="1:8" s="99" customFormat="1" hidden="1" outlineLevel="1" x14ac:dyDescent="0.2">
      <c r="A84" s="110" t="s">
        <v>55</v>
      </c>
      <c r="B84" s="122"/>
      <c r="C84" s="102"/>
    </row>
    <row r="85" spans="1:8" s="99" customFormat="1" hidden="1" outlineLevel="1" x14ac:dyDescent="0.2">
      <c r="A85" s="110"/>
      <c r="B85" s="118"/>
      <c r="C85" s="102"/>
    </row>
    <row r="86" spans="1:8" s="88" customFormat="1" hidden="1" outlineLevel="1" collapsed="1" x14ac:dyDescent="0.2">
      <c r="A86" s="193" t="s">
        <v>159</v>
      </c>
      <c r="B86" s="193" t="str">
        <f ca="1">CONCATENATE(VLOOKUP("*ID",C:D,2,FALSE),"C",COUNTIF(OFFSET(A$1,0,0,ROW(),1), "*conditie")*10)&amp; "T" &amp;(COUNTIF(OFFSET(B$1,0,0,ROW()-1,1),CONCATENATE(VLOOKUP("*ID",C:D,2,FALSE),"C",COUNTIF(OFFSET(A$1,0,0,ROW(),1), "*conditie")*10)&amp; "T*") +1) * 10</f>
        <v>NPRE08C50T10</v>
      </c>
      <c r="C86" s="295" t="s">
        <v>1802</v>
      </c>
      <c r="D86" s="295"/>
      <c r="E86" s="295"/>
      <c r="F86" s="193" t="s">
        <v>141</v>
      </c>
      <c r="G86" s="193" t="s">
        <v>19</v>
      </c>
      <c r="H86" s="193" t="s">
        <v>197</v>
      </c>
    </row>
    <row r="87" spans="1:8" hidden="1" outlineLevel="2" x14ac:dyDescent="0.2">
      <c r="A87" s="110"/>
      <c r="B87" s="122"/>
      <c r="C87" s="152"/>
    </row>
    <row r="88" spans="1:8" hidden="1" outlineLevel="2" x14ac:dyDescent="0.2">
      <c r="A88" s="110" t="s">
        <v>109</v>
      </c>
      <c r="B88" s="131"/>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227</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1804</v>
      </c>
      <c r="C96" s="152"/>
    </row>
    <row r="97" spans="1:8" s="123" customFormat="1" hidden="1" outlineLevel="2" x14ac:dyDescent="0.2">
      <c r="A97" s="126"/>
      <c r="B97" s="200"/>
    </row>
    <row r="98" spans="1:8" s="123" customFormat="1" ht="15" hidden="1" outlineLevel="2" x14ac:dyDescent="0.25">
      <c r="A98" s="110" t="s">
        <v>40</v>
      </c>
      <c r="B98" s="240" t="s">
        <v>2817</v>
      </c>
    </row>
    <row r="99" spans="1:8" s="123" customFormat="1" hidden="1" outlineLevel="2" x14ac:dyDescent="0.2">
      <c r="A99" s="126"/>
    </row>
    <row r="100" spans="1:8" s="99" customFormat="1" collapsed="1" x14ac:dyDescent="0.2">
      <c r="A100" s="195" t="s">
        <v>158</v>
      </c>
      <c r="B100" s="194" t="str">
        <f ca="1">CONCATENATE(VLOOKUP("*ID",C:D,2,FALSE),"C",COUNTIF(OFFSET(A$1,0,0,ROW(),1), "*conditie")*10)</f>
        <v>NPRE08C60</v>
      </c>
      <c r="C100" s="296" t="s">
        <v>1805</v>
      </c>
      <c r="D100" s="297"/>
      <c r="E100" s="297"/>
      <c r="F100" s="195" t="s">
        <v>141</v>
      </c>
      <c r="G100" s="195" t="s">
        <v>19</v>
      </c>
      <c r="H100" s="195" t="s">
        <v>197</v>
      </c>
    </row>
    <row r="101" spans="1:8" s="99" customFormat="1" hidden="1" outlineLevel="1" x14ac:dyDescent="0.2">
      <c r="A101" s="110"/>
      <c r="B101" s="118"/>
      <c r="C101" s="102"/>
    </row>
    <row r="102" spans="1:8" s="99" customFormat="1" hidden="1" outlineLevel="1" x14ac:dyDescent="0.2">
      <c r="A102" s="110" t="s">
        <v>55</v>
      </c>
      <c r="B102" s="122"/>
      <c r="C102" s="102"/>
    </row>
    <row r="103" spans="1:8" s="99" customFormat="1" hidden="1" outlineLevel="1" x14ac:dyDescent="0.2">
      <c r="A103" s="110"/>
      <c r="B103" s="118"/>
      <c r="C103" s="102"/>
    </row>
    <row r="104" spans="1:8" s="88" customFormat="1" hidden="1" outlineLevel="1" collapsed="1" x14ac:dyDescent="0.2">
      <c r="A104" s="193" t="s">
        <v>159</v>
      </c>
      <c r="B104" s="193" t="str">
        <f ca="1">CONCATENATE(VLOOKUP("*ID",C:D,2,FALSE),"C",COUNTIF(OFFSET(A$1,0,0,ROW(),1), "*conditie")*10)&amp; "T" &amp;(COUNTIF(OFFSET(B$1,0,0,ROW()-1,1),CONCATENATE(VLOOKUP("*ID",C:D,2,FALSE),"C",COUNTIF(OFFSET(A$1,0,0,ROW(),1), "*conditie")*10)&amp; "T*") +1) * 10</f>
        <v>NPRE08C60T10</v>
      </c>
      <c r="C104" s="295" t="s">
        <v>1806</v>
      </c>
      <c r="D104" s="295"/>
      <c r="E104" s="295"/>
      <c r="F104" s="193" t="s">
        <v>141</v>
      </c>
      <c r="G104" s="193" t="s">
        <v>19</v>
      </c>
      <c r="H104" s="193" t="s">
        <v>197</v>
      </c>
    </row>
    <row r="105" spans="1:8" hidden="1" outlineLevel="2" x14ac:dyDescent="0.2">
      <c r="A105" s="110"/>
      <c r="B105" s="122"/>
      <c r="C105" s="152"/>
    </row>
    <row r="106" spans="1:8" hidden="1" outlineLevel="2" x14ac:dyDescent="0.2">
      <c r="A106" s="110" t="s">
        <v>109</v>
      </c>
      <c r="B106" s="131"/>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227</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1807</v>
      </c>
      <c r="C114" s="152"/>
    </row>
    <row r="115" spans="1:8" s="123" customFormat="1" hidden="1" outlineLevel="2" x14ac:dyDescent="0.2">
      <c r="A115" s="126"/>
    </row>
    <row r="116" spans="1:8" s="123" customFormat="1" ht="15" hidden="1" outlineLevel="2" x14ac:dyDescent="0.25">
      <c r="A116" s="110" t="s">
        <v>40</v>
      </c>
      <c r="B116" s="240" t="s">
        <v>2818</v>
      </c>
    </row>
    <row r="117" spans="1:8" s="123" customFormat="1" hidden="1" outlineLevel="2" x14ac:dyDescent="0.2">
      <c r="A117" s="126"/>
    </row>
    <row r="118" spans="1:8" s="99" customFormat="1" collapsed="1" x14ac:dyDescent="0.2">
      <c r="A118" s="195" t="s">
        <v>158</v>
      </c>
      <c r="B118" s="194" t="str">
        <f ca="1">CONCATENATE(VLOOKUP("*ID",C:D,2,FALSE),"C",COUNTIF(OFFSET(A$1,0,0,ROW(),1), "*conditie")*10)</f>
        <v>NPRE08C70</v>
      </c>
      <c r="C118" s="296" t="s">
        <v>1808</v>
      </c>
      <c r="D118" s="297"/>
      <c r="E118" s="297"/>
      <c r="F118" s="195" t="s">
        <v>141</v>
      </c>
      <c r="G118" s="195" t="s">
        <v>19</v>
      </c>
      <c r="H118" s="195" t="s">
        <v>197</v>
      </c>
    </row>
    <row r="119" spans="1:8" s="99" customFormat="1" hidden="1" outlineLevel="1" x14ac:dyDescent="0.2">
      <c r="A119" s="110"/>
      <c r="B119" s="118"/>
      <c r="C119" s="102"/>
    </row>
    <row r="120" spans="1:8" s="99" customFormat="1" hidden="1" outlineLevel="1" x14ac:dyDescent="0.2">
      <c r="A120" s="110" t="s">
        <v>55</v>
      </c>
      <c r="B120" s="122"/>
      <c r="C120" s="102"/>
    </row>
    <row r="121" spans="1:8" s="99" customFormat="1" hidden="1" outlineLevel="1" x14ac:dyDescent="0.2">
      <c r="A121" s="110"/>
      <c r="B121" s="118"/>
      <c r="C121" s="102"/>
    </row>
    <row r="122" spans="1:8" s="88" customFormat="1" hidden="1" outlineLevel="1" collapsed="1" x14ac:dyDescent="0.2">
      <c r="A122" s="193" t="s">
        <v>159</v>
      </c>
      <c r="B122" s="193" t="str">
        <f ca="1">CONCATENATE(VLOOKUP("*ID",C:D,2,FALSE),"C",COUNTIF(OFFSET(A$1,0,0,ROW(),1), "*conditie")*10)&amp; "T" &amp;(COUNTIF(OFFSET(B$1,0,0,ROW()-1,1),CONCATENATE(VLOOKUP("*ID",C:D,2,FALSE),"C",COUNTIF(OFFSET(A$1,0,0,ROW(),1), "*conditie")*10)&amp; "T*") +1) * 10</f>
        <v>NPRE08C70T10</v>
      </c>
      <c r="C122" s="295" t="s">
        <v>1809</v>
      </c>
      <c r="D122" s="295"/>
      <c r="E122" s="295"/>
      <c r="F122" s="193" t="s">
        <v>141</v>
      </c>
      <c r="G122" s="193" t="s">
        <v>19</v>
      </c>
      <c r="H122" s="193" t="s">
        <v>197</v>
      </c>
    </row>
    <row r="123" spans="1:8" hidden="1" outlineLevel="2" x14ac:dyDescent="0.2">
      <c r="A123" s="110"/>
      <c r="B123" s="122"/>
      <c r="C123" s="152"/>
    </row>
    <row r="124" spans="1:8" hidden="1" outlineLevel="2" x14ac:dyDescent="0.2">
      <c r="A124" s="110" t="s">
        <v>109</v>
      </c>
      <c r="B124" s="131"/>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227</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99" t="s">
        <v>1810</v>
      </c>
      <c r="C132" s="152"/>
    </row>
    <row r="133" spans="1:8" s="123" customFormat="1" hidden="1" outlineLevel="2" x14ac:dyDescent="0.2">
      <c r="A133" s="126"/>
      <c r="B133" s="200" t="s">
        <v>2541</v>
      </c>
    </row>
    <row r="134" spans="1:8" s="123" customFormat="1" ht="15" hidden="1" outlineLevel="2" x14ac:dyDescent="0.25">
      <c r="A134" s="110" t="s">
        <v>40</v>
      </c>
      <c r="B134" s="240" t="s">
        <v>2816</v>
      </c>
    </row>
    <row r="135" spans="1:8" s="123" customFormat="1" hidden="1" outlineLevel="2" x14ac:dyDescent="0.2">
      <c r="A135" s="126"/>
    </row>
    <row r="136" spans="1:8" s="99" customFormat="1" collapsed="1" x14ac:dyDescent="0.2">
      <c r="A136" s="195" t="s">
        <v>158</v>
      </c>
      <c r="B136" s="194" t="str">
        <f ca="1">CONCATENATE(VLOOKUP("*ID",C:D,2,FALSE),"C",COUNTIF(OFFSET(A$1,0,0,ROW(),1), "*conditie")*10)</f>
        <v>NPRE08C80</v>
      </c>
      <c r="C136" s="296" t="s">
        <v>1811</v>
      </c>
      <c r="D136" s="297"/>
      <c r="E136" s="297"/>
      <c r="F136" s="195" t="s">
        <v>141</v>
      </c>
      <c r="G136" s="195" t="s">
        <v>19</v>
      </c>
      <c r="H136" s="195" t="s">
        <v>197</v>
      </c>
    </row>
    <row r="137" spans="1:8" s="99" customFormat="1" hidden="1" outlineLevel="1" x14ac:dyDescent="0.2">
      <c r="A137" s="110"/>
      <c r="B137" s="118"/>
      <c r="C137" s="102"/>
    </row>
    <row r="138" spans="1:8" s="99" customFormat="1" hidden="1" outlineLevel="1" x14ac:dyDescent="0.2">
      <c r="A138" s="110" t="s">
        <v>55</v>
      </c>
      <c r="B138" s="122"/>
      <c r="C138" s="102"/>
    </row>
    <row r="139" spans="1:8" s="99" customFormat="1" hidden="1" outlineLevel="1" x14ac:dyDescent="0.2">
      <c r="A139" s="110"/>
      <c r="B139" s="118"/>
      <c r="C139" s="102"/>
    </row>
    <row r="140" spans="1:8" s="88" customFormat="1" hidden="1" outlineLevel="1" collapsed="1" x14ac:dyDescent="0.2">
      <c r="A140" s="193" t="s">
        <v>159</v>
      </c>
      <c r="B140" s="193" t="str">
        <f ca="1">CONCATENATE(VLOOKUP("*ID",C:D,2,FALSE),"C",COUNTIF(OFFSET(A$1,0,0,ROW(),1), "*conditie")*10)&amp; "T" &amp;(COUNTIF(OFFSET(B$1,0,0,ROW()-1,1),CONCATENATE(VLOOKUP("*ID",C:D,2,FALSE),"C",COUNTIF(OFFSET(A$1,0,0,ROW(),1), "*conditie")*10)&amp; "T*") +1) * 10</f>
        <v>NPRE08C80T10</v>
      </c>
      <c r="C140" s="295" t="s">
        <v>1812</v>
      </c>
      <c r="D140" s="295"/>
      <c r="E140" s="295"/>
      <c r="F140" s="193" t="s">
        <v>141</v>
      </c>
      <c r="G140" s="193" t="s">
        <v>19</v>
      </c>
      <c r="H140" s="193" t="s">
        <v>197</v>
      </c>
    </row>
    <row r="141" spans="1:8" hidden="1" outlineLevel="2" x14ac:dyDescent="0.2">
      <c r="A141" s="110"/>
      <c r="B141" s="122"/>
      <c r="C141" s="152"/>
    </row>
    <row r="142" spans="1:8" hidden="1" outlineLevel="2" x14ac:dyDescent="0.2">
      <c r="A142" s="110" t="s">
        <v>109</v>
      </c>
      <c r="B142" s="131"/>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1813</v>
      </c>
      <c r="C150" s="152"/>
    </row>
    <row r="151" spans="1:8" s="123" customFormat="1" hidden="1" outlineLevel="2" x14ac:dyDescent="0.2">
      <c r="A151" s="126"/>
    </row>
    <row r="152" spans="1:8" s="123" customFormat="1" ht="15" hidden="1" outlineLevel="2" x14ac:dyDescent="0.25">
      <c r="A152" s="110" t="s">
        <v>40</v>
      </c>
      <c r="B152" s="240" t="s">
        <v>2819</v>
      </c>
    </row>
    <row r="153" spans="1:8" s="123" customFormat="1" hidden="1" outlineLevel="2" x14ac:dyDescent="0.2">
      <c r="A153" s="126"/>
    </row>
    <row r="154" spans="1:8" s="99" customFormat="1" collapsed="1" x14ac:dyDescent="0.2">
      <c r="A154" s="195" t="s">
        <v>158</v>
      </c>
      <c r="B154" s="194" t="str">
        <f ca="1">CONCATENATE(VLOOKUP("*ID",C:D,2,FALSE),"C",COUNTIF(OFFSET(A$1,0,0,ROW(),1), "*conditie")*10)</f>
        <v>NPRE08C90</v>
      </c>
      <c r="C154" s="296" t="s">
        <v>1814</v>
      </c>
      <c r="D154" s="297"/>
      <c r="E154" s="297"/>
      <c r="F154" s="195" t="s">
        <v>141</v>
      </c>
      <c r="G154" s="195" t="s">
        <v>19</v>
      </c>
      <c r="H154" s="195" t="s">
        <v>197</v>
      </c>
    </row>
    <row r="155" spans="1:8" s="99" customFormat="1" hidden="1" outlineLevel="1" x14ac:dyDescent="0.2">
      <c r="A155" s="110"/>
      <c r="B155" s="118"/>
      <c r="C155" s="102"/>
    </row>
    <row r="156" spans="1:8" s="99" customFormat="1" hidden="1" outlineLevel="1" x14ac:dyDescent="0.2">
      <c r="A156" s="110" t="s">
        <v>55</v>
      </c>
      <c r="B156" s="122"/>
      <c r="C156" s="102"/>
    </row>
    <row r="157" spans="1:8" s="99" customFormat="1" hidden="1" outlineLevel="1" x14ac:dyDescent="0.2">
      <c r="A157" s="110"/>
      <c r="B157" s="118"/>
      <c r="C157" s="102"/>
    </row>
    <row r="158" spans="1:8" s="88" customFormat="1" hidden="1" outlineLevel="1" collapsed="1" x14ac:dyDescent="0.2">
      <c r="A158" s="193" t="s">
        <v>159</v>
      </c>
      <c r="B158" s="193" t="str">
        <f ca="1">CONCATENATE(VLOOKUP("*ID",C:D,2,FALSE),"C",COUNTIF(OFFSET(A$1,0,0,ROW(),1), "*conditie")*10)&amp; "T" &amp;(COUNTIF(OFFSET(B$1,0,0,ROW()-1,1),CONCATENATE(VLOOKUP("*ID",C:D,2,FALSE),"C",COUNTIF(OFFSET(A$1,0,0,ROW(),1), "*conditie")*10)&amp; "T*") +1) * 10</f>
        <v>NPRE08C90T10</v>
      </c>
      <c r="C158" s="295" t="s">
        <v>1815</v>
      </c>
      <c r="D158" s="295"/>
      <c r="E158" s="295"/>
      <c r="F158" s="193" t="s">
        <v>141</v>
      </c>
      <c r="G158" s="193" t="s">
        <v>19</v>
      </c>
      <c r="H158" s="193" t="s">
        <v>197</v>
      </c>
    </row>
    <row r="159" spans="1:8" hidden="1" outlineLevel="2" x14ac:dyDescent="0.2">
      <c r="A159" s="110"/>
      <c r="B159" s="122"/>
      <c r="C159" s="152"/>
    </row>
    <row r="160" spans="1:8" hidden="1" outlineLevel="2" x14ac:dyDescent="0.2">
      <c r="A160" s="110" t="s">
        <v>109</v>
      </c>
      <c r="B160" s="131"/>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227</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1816</v>
      </c>
      <c r="C168" s="152"/>
    </row>
    <row r="169" spans="1:8" s="123" customFormat="1" hidden="1" outlineLevel="2" x14ac:dyDescent="0.2">
      <c r="A169" s="126"/>
      <c r="B169" s="200" t="s">
        <v>2520</v>
      </c>
    </row>
    <row r="170" spans="1:8" s="123" customFormat="1" ht="15" hidden="1" outlineLevel="2" x14ac:dyDescent="0.25">
      <c r="A170" s="110" t="s">
        <v>40</v>
      </c>
      <c r="B170" s="240" t="s">
        <v>2816</v>
      </c>
    </row>
    <row r="171" spans="1:8" s="123" customFormat="1" hidden="1" outlineLevel="2" x14ac:dyDescent="0.2">
      <c r="A171" s="126"/>
    </row>
    <row r="172" spans="1:8" s="99" customFormat="1" collapsed="1" x14ac:dyDescent="0.2">
      <c r="A172" s="195" t="s">
        <v>158</v>
      </c>
      <c r="B172" s="194" t="str">
        <f ca="1">CONCATENATE(VLOOKUP("*ID",C:D,2,FALSE),"C",COUNTIF(OFFSET(A$1,0,0,ROW(),1), "*conditie")*10)</f>
        <v>NPRE08C100</v>
      </c>
      <c r="C172" s="296" t="s">
        <v>1817</v>
      </c>
      <c r="D172" s="297"/>
      <c r="E172" s="297"/>
      <c r="F172" s="195" t="s">
        <v>141</v>
      </c>
      <c r="G172" s="195" t="s">
        <v>19</v>
      </c>
      <c r="H172" s="195" t="s">
        <v>197</v>
      </c>
    </row>
    <row r="173" spans="1:8" s="99" customFormat="1" hidden="1" outlineLevel="1" x14ac:dyDescent="0.2">
      <c r="A173" s="110"/>
      <c r="B173" s="118"/>
      <c r="C173" s="102"/>
    </row>
    <row r="174" spans="1:8" s="99" customFormat="1" hidden="1" outlineLevel="1" x14ac:dyDescent="0.2">
      <c r="A174" s="110" t="s">
        <v>55</v>
      </c>
      <c r="B174" s="122"/>
      <c r="C174" s="102"/>
    </row>
    <row r="175" spans="1:8" s="99" customFormat="1" hidden="1" outlineLevel="1" x14ac:dyDescent="0.2">
      <c r="A175" s="110"/>
      <c r="B175" s="118"/>
      <c r="C175" s="102"/>
    </row>
    <row r="176" spans="1:8" s="88" customFormat="1" hidden="1" outlineLevel="1" collapsed="1" x14ac:dyDescent="0.2">
      <c r="A176" s="193" t="s">
        <v>159</v>
      </c>
      <c r="B176" s="193" t="str">
        <f ca="1">CONCATENATE(VLOOKUP("*ID",C:D,2,FALSE),"C",COUNTIF(OFFSET(A$1,0,0,ROW(),1), "*conditie")*10)&amp; "T" &amp;(COUNTIF(OFFSET(B$1,0,0,ROW()-1,1),CONCATENATE(VLOOKUP("*ID",C:D,2,FALSE),"C",COUNTIF(OFFSET(A$1,0,0,ROW(),1), "*conditie")*10)&amp; "T*") +1) * 10</f>
        <v>NPRE08C100T10</v>
      </c>
      <c r="C176" s="295" t="s">
        <v>1818</v>
      </c>
      <c r="D176" s="295"/>
      <c r="E176" s="295"/>
      <c r="F176" s="193" t="s">
        <v>141</v>
      </c>
      <c r="G176" s="193" t="s">
        <v>19</v>
      </c>
      <c r="H176" s="193" t="s">
        <v>197</v>
      </c>
    </row>
    <row r="177" spans="1:8" hidden="1" outlineLevel="2" x14ac:dyDescent="0.2">
      <c r="A177" s="110"/>
      <c r="B177" s="122"/>
      <c r="C177" s="152"/>
    </row>
    <row r="178" spans="1:8" hidden="1" outlineLevel="2" x14ac:dyDescent="0.2">
      <c r="A178" s="110" t="s">
        <v>109</v>
      </c>
      <c r="B178" s="131"/>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227</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1819</v>
      </c>
      <c r="C186" s="152"/>
    </row>
    <row r="187" spans="1:8" s="123" customFormat="1" hidden="1" outlineLevel="2" x14ac:dyDescent="0.2">
      <c r="A187" s="126"/>
      <c r="B187" s="221"/>
    </row>
    <row r="188" spans="1:8" s="123" customFormat="1" ht="15" hidden="1" outlineLevel="2" x14ac:dyDescent="0.25">
      <c r="A188" s="110" t="s">
        <v>40</v>
      </c>
      <c r="B188" s="240" t="s">
        <v>2820</v>
      </c>
    </row>
    <row r="189" spans="1:8" s="123" customFormat="1" hidden="1" outlineLevel="2" x14ac:dyDescent="0.2">
      <c r="A189" s="126"/>
    </row>
    <row r="190" spans="1:8" s="99" customFormat="1" collapsed="1" x14ac:dyDescent="0.2">
      <c r="A190" s="195" t="s">
        <v>158</v>
      </c>
      <c r="B190" s="194" t="str">
        <f ca="1">CONCATENATE(VLOOKUP("*ID",C:D,2,FALSE),"C",COUNTIF(OFFSET(A$1,0,0,ROW(),1), "*conditie")*10)</f>
        <v>NPRE08C110</v>
      </c>
      <c r="C190" s="296" t="s">
        <v>1045</v>
      </c>
      <c r="D190" s="297"/>
      <c r="E190" s="297"/>
      <c r="F190" s="195" t="s">
        <v>141</v>
      </c>
      <c r="G190" s="195" t="s">
        <v>19</v>
      </c>
      <c r="H190" s="195" t="s">
        <v>197</v>
      </c>
    </row>
    <row r="191" spans="1:8" s="99" customFormat="1" hidden="1" outlineLevel="1" x14ac:dyDescent="0.2">
      <c r="A191" s="110"/>
      <c r="B191" s="118"/>
      <c r="C191" s="102"/>
    </row>
    <row r="192" spans="1:8" s="99" customFormat="1" hidden="1" outlineLevel="1" x14ac:dyDescent="0.2">
      <c r="A192" s="110" t="s">
        <v>55</v>
      </c>
      <c r="B192" s="122"/>
      <c r="C192" s="102"/>
    </row>
    <row r="193" spans="1:8" s="99" customFormat="1" hidden="1" outlineLevel="1" x14ac:dyDescent="0.2">
      <c r="A193" s="110"/>
      <c r="B193" s="118"/>
      <c r="C193" s="102"/>
    </row>
    <row r="194" spans="1:8" s="88" customFormat="1" hidden="1" outlineLevel="1" collapsed="1" x14ac:dyDescent="0.2">
      <c r="A194" s="193" t="s">
        <v>159</v>
      </c>
      <c r="B194" s="193" t="str">
        <f ca="1">CONCATENATE(VLOOKUP("*ID",C:D,2,FALSE),"C",COUNTIF(OFFSET(A$1,0,0,ROW(),1), "*conditie")*10)&amp; "T" &amp;(COUNTIF(OFFSET(B$1,0,0,ROW()-1,1),CONCATENATE(VLOOKUP("*ID",C:D,2,FALSE),"C",COUNTIF(OFFSET(A$1,0,0,ROW(),1), "*conditie")*10)&amp; "T*") +1) * 10</f>
        <v>NPRE08C110T10</v>
      </c>
      <c r="C194" s="295" t="s">
        <v>689</v>
      </c>
      <c r="D194" s="295"/>
      <c r="E194" s="295"/>
      <c r="F194" s="193" t="s">
        <v>141</v>
      </c>
      <c r="G194" s="193" t="s">
        <v>19</v>
      </c>
      <c r="H194" s="193" t="s">
        <v>197</v>
      </c>
    </row>
    <row r="195" spans="1:8" hidden="1" outlineLevel="2" x14ac:dyDescent="0.2">
      <c r="A195" s="110"/>
      <c r="B195" s="122"/>
      <c r="C195" s="152"/>
    </row>
    <row r="196" spans="1:8" hidden="1" outlineLevel="2" x14ac:dyDescent="0.2">
      <c r="A196" s="110" t="s">
        <v>109</v>
      </c>
      <c r="B196" s="131" t="s">
        <v>1820</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928</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691</v>
      </c>
      <c r="C204" s="152"/>
    </row>
    <row r="205" spans="1:8" s="123" customFormat="1" hidden="1" outlineLevel="2" x14ac:dyDescent="0.2">
      <c r="A205" s="126"/>
    </row>
    <row r="206" spans="1:8" s="123" customFormat="1" hidden="1" outlineLevel="2" x14ac:dyDescent="0.2">
      <c r="A206" s="110" t="s">
        <v>40</v>
      </c>
      <c r="B206" s="131" t="s">
        <v>1563</v>
      </c>
    </row>
    <row r="207" spans="1:8" s="123" customFormat="1" hidden="1" outlineLevel="2" x14ac:dyDescent="0.2">
      <c r="A207" s="126"/>
    </row>
    <row r="208" spans="1:8" s="99" customFormat="1" collapsed="1" x14ac:dyDescent="0.2">
      <c r="A208" s="195" t="s">
        <v>158</v>
      </c>
      <c r="B208" s="194" t="str">
        <f ca="1">CONCATENATE(VLOOKUP("*ID",C:D,2,FALSE),"C",COUNTIF(OFFSET(A$1,0,0,ROW(),1), "*conditie")*10)</f>
        <v>NPRE08C120</v>
      </c>
      <c r="C208" s="296" t="s">
        <v>1046</v>
      </c>
      <c r="D208" s="297"/>
      <c r="E208" s="297"/>
      <c r="F208" s="195" t="s">
        <v>141</v>
      </c>
      <c r="G208" s="195" t="s">
        <v>19</v>
      </c>
      <c r="H208" s="195" t="s">
        <v>197</v>
      </c>
    </row>
    <row r="209" spans="1:8" s="99" customFormat="1" hidden="1" outlineLevel="1" x14ac:dyDescent="0.2">
      <c r="A209" s="110"/>
      <c r="B209" s="118"/>
      <c r="C209" s="102"/>
    </row>
    <row r="210" spans="1:8" s="99" customFormat="1" hidden="1" outlineLevel="1" x14ac:dyDescent="0.2">
      <c r="A210" s="110" t="s">
        <v>55</v>
      </c>
      <c r="B210" s="122"/>
      <c r="C210" s="102"/>
    </row>
    <row r="211" spans="1:8" s="99" customFormat="1" hidden="1" outlineLevel="1" x14ac:dyDescent="0.2">
      <c r="A211" s="110"/>
      <c r="B211" s="118"/>
      <c r="C211" s="102"/>
    </row>
    <row r="212" spans="1:8" s="88" customFormat="1" hidden="1" outlineLevel="1" collapsed="1" x14ac:dyDescent="0.2">
      <c r="A212" s="193" t="s">
        <v>159</v>
      </c>
      <c r="B212" s="193" t="str">
        <f ca="1">CONCATENATE(VLOOKUP("*ID",C:D,2,FALSE),"C",COUNTIF(OFFSET(A$1,0,0,ROW(),1), "*conditie")*10)&amp; "T" &amp;(COUNTIF(OFFSET(B$1,0,0,ROW()-1,1),CONCATENATE(VLOOKUP("*ID",C:D,2,FALSE),"C",COUNTIF(OFFSET(A$1,0,0,ROW(),1), "*conditie")*10)&amp; "T*") +1) * 10</f>
        <v>NPRE08C120T10</v>
      </c>
      <c r="C212" s="295" t="s">
        <v>693</v>
      </c>
      <c r="D212" s="295"/>
      <c r="E212" s="295"/>
      <c r="F212" s="193" t="s">
        <v>141</v>
      </c>
      <c r="G212" s="193" t="s">
        <v>19</v>
      </c>
      <c r="H212" s="193" t="s">
        <v>197</v>
      </c>
    </row>
    <row r="213" spans="1:8" hidden="1" outlineLevel="2" x14ac:dyDescent="0.2">
      <c r="A213" s="110"/>
      <c r="B213" s="122"/>
      <c r="C213" s="152"/>
    </row>
    <row r="214" spans="1:8" hidden="1" outlineLevel="2" x14ac:dyDescent="0.2">
      <c r="A214" s="110" t="s">
        <v>109</v>
      </c>
      <c r="B214" s="131" t="s">
        <v>1821</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928</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695</v>
      </c>
      <c r="C222" s="152"/>
    </row>
    <row r="223" spans="1:8" s="123" customFormat="1" hidden="1" outlineLevel="2" x14ac:dyDescent="0.2">
      <c r="A223" s="126"/>
    </row>
    <row r="224" spans="1:8" s="123" customFormat="1" hidden="1" outlineLevel="2" x14ac:dyDescent="0.2">
      <c r="A224" s="110" t="s">
        <v>40</v>
      </c>
      <c r="B224" s="131" t="s">
        <v>1564</v>
      </c>
    </row>
    <row r="225" spans="1:8" s="123" customFormat="1" hidden="1" outlineLevel="2" x14ac:dyDescent="0.2">
      <c r="A225" s="126"/>
    </row>
    <row r="226" spans="1:8" s="99" customFormat="1" collapsed="1" x14ac:dyDescent="0.2">
      <c r="A226" s="195" t="s">
        <v>158</v>
      </c>
      <c r="B226" s="194" t="str">
        <f ca="1">CONCATENATE(VLOOKUP("*ID",C:D,2,FALSE),"C",COUNTIF(OFFSET(A$1,0,0,ROW(),1), "*conditie")*10)</f>
        <v>NPRE08C130</v>
      </c>
      <c r="C226" s="296" t="s">
        <v>1047</v>
      </c>
      <c r="D226" s="297"/>
      <c r="E226" s="297"/>
      <c r="F226" s="195" t="s">
        <v>141</v>
      </c>
      <c r="G226" s="195" t="s">
        <v>19</v>
      </c>
      <c r="H226" s="195" t="s">
        <v>197</v>
      </c>
    </row>
    <row r="227" spans="1:8" s="99" customFormat="1" hidden="1" outlineLevel="1" x14ac:dyDescent="0.2">
      <c r="A227" s="110"/>
      <c r="B227" s="118"/>
      <c r="C227" s="102"/>
    </row>
    <row r="228" spans="1:8" s="99" customFormat="1" hidden="1" outlineLevel="1" x14ac:dyDescent="0.2">
      <c r="A228" s="110" t="s">
        <v>55</v>
      </c>
      <c r="B228" s="122"/>
      <c r="C228" s="102"/>
    </row>
    <row r="229" spans="1:8" s="99" customFormat="1" hidden="1" outlineLevel="1" x14ac:dyDescent="0.2">
      <c r="A229" s="110"/>
      <c r="B229" s="118"/>
      <c r="C229" s="102"/>
    </row>
    <row r="230" spans="1:8" s="88" customFormat="1" hidden="1" outlineLevel="1" collapsed="1" x14ac:dyDescent="0.2">
      <c r="A230" s="193" t="s">
        <v>159</v>
      </c>
      <c r="B230" s="193" t="str">
        <f ca="1">CONCATENATE(VLOOKUP("*ID",C:D,2,FALSE),"C",COUNTIF(OFFSET(A$1,0,0,ROW(),1), "*conditie")*10)&amp; "T" &amp;(COUNTIF(OFFSET(B$1,0,0,ROW()-1,1),CONCATENATE(VLOOKUP("*ID",C:D,2,FALSE),"C",COUNTIF(OFFSET(A$1,0,0,ROW(),1), "*conditie")*10)&amp; "T*") +1) * 10</f>
        <v>NPRE08C130T10</v>
      </c>
      <c r="C230" s="295" t="s">
        <v>929</v>
      </c>
      <c r="D230" s="295"/>
      <c r="E230" s="295"/>
      <c r="F230" s="193" t="s">
        <v>141</v>
      </c>
      <c r="G230" s="193" t="s">
        <v>19</v>
      </c>
      <c r="H230" s="193" t="s">
        <v>197</v>
      </c>
    </row>
    <row r="231" spans="1:8" hidden="1" outlineLevel="2" x14ac:dyDescent="0.2">
      <c r="A231" s="110"/>
      <c r="B231" s="122"/>
      <c r="C231" s="152"/>
    </row>
    <row r="232" spans="1:8" hidden="1" outlineLevel="2" x14ac:dyDescent="0.2">
      <c r="A232" s="110" t="s">
        <v>109</v>
      </c>
      <c r="B232" s="131" t="s">
        <v>1821</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928</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695</v>
      </c>
      <c r="C240" s="152"/>
    </row>
    <row r="241" spans="1:8" s="123" customFormat="1" hidden="1" outlineLevel="2" x14ac:dyDescent="0.2">
      <c r="A241" s="126"/>
    </row>
    <row r="242" spans="1:8" s="123" customFormat="1" hidden="1" outlineLevel="2" x14ac:dyDescent="0.2">
      <c r="A242" s="110" t="s">
        <v>40</v>
      </c>
      <c r="B242" s="131" t="s">
        <v>1565</v>
      </c>
    </row>
    <row r="243" spans="1:8" s="123" customFormat="1" hidden="1" outlineLevel="2" x14ac:dyDescent="0.2">
      <c r="A243" s="126"/>
    </row>
    <row r="244" spans="1:8" s="99" customFormat="1" collapsed="1" x14ac:dyDescent="0.2">
      <c r="A244" s="195" t="s">
        <v>158</v>
      </c>
      <c r="B244" s="194" t="str">
        <f ca="1">CONCATENATE(VLOOKUP("*ID",C:D,2,FALSE),"C",COUNTIF(OFFSET(A$1,0,0,ROW(),1), "*conditie")*10)</f>
        <v>NPRE08C140</v>
      </c>
      <c r="C244" s="296" t="s">
        <v>1048</v>
      </c>
      <c r="D244" s="297"/>
      <c r="E244" s="297"/>
      <c r="F244" s="195" t="s">
        <v>141</v>
      </c>
      <c r="G244" s="195" t="s">
        <v>19</v>
      </c>
      <c r="H244" s="195" t="s">
        <v>197</v>
      </c>
    </row>
    <row r="245" spans="1:8" s="99" customFormat="1" hidden="1" outlineLevel="1" x14ac:dyDescent="0.2">
      <c r="A245" s="110"/>
      <c r="B245" s="118"/>
      <c r="C245" s="102"/>
    </row>
    <row r="246" spans="1:8" s="99" customFormat="1" hidden="1" outlineLevel="1" x14ac:dyDescent="0.2">
      <c r="A246" s="110" t="s">
        <v>55</v>
      </c>
      <c r="B246" s="122"/>
      <c r="C246" s="102"/>
    </row>
    <row r="247" spans="1:8" s="99" customFormat="1" hidden="1" outlineLevel="1" x14ac:dyDescent="0.2">
      <c r="A247" s="110"/>
      <c r="B247" s="118"/>
      <c r="C247" s="102"/>
    </row>
    <row r="248" spans="1:8" s="88" customFormat="1" hidden="1" outlineLevel="1" collapsed="1" x14ac:dyDescent="0.2">
      <c r="A248" s="193" t="s">
        <v>159</v>
      </c>
      <c r="B248" s="193" t="str">
        <f ca="1">CONCATENATE(VLOOKUP("*ID",C:D,2,FALSE),"C",COUNTIF(OFFSET(A$1,0,0,ROW(),1), "*conditie")*10)&amp; "T" &amp;(COUNTIF(OFFSET(B$1,0,0,ROW()-1,1),CONCATENATE(VLOOKUP("*ID",C:D,2,FALSE),"C",COUNTIF(OFFSET(A$1,0,0,ROW(),1), "*conditie")*10)&amp; "T*") +1) * 10</f>
        <v>NPRE08C140T10</v>
      </c>
      <c r="C248" s="295" t="s">
        <v>698</v>
      </c>
      <c r="D248" s="295"/>
      <c r="E248" s="295"/>
      <c r="F248" s="193" t="s">
        <v>141</v>
      </c>
      <c r="G248" s="193" t="s">
        <v>19</v>
      </c>
      <c r="H248" s="193" t="s">
        <v>197</v>
      </c>
    </row>
    <row r="249" spans="1:8" hidden="1" outlineLevel="2" x14ac:dyDescent="0.2">
      <c r="A249" s="110"/>
      <c r="B249" s="122"/>
      <c r="C249" s="152"/>
    </row>
    <row r="250" spans="1:8" hidden="1" outlineLevel="2" x14ac:dyDescent="0.2">
      <c r="A250" s="110" t="s">
        <v>109</v>
      </c>
      <c r="B250" s="131" t="s">
        <v>1822</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227</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700</v>
      </c>
      <c r="C258" s="152"/>
    </row>
    <row r="259" spans="1:8" s="123" customFormat="1" hidden="1" outlineLevel="2" x14ac:dyDescent="0.2">
      <c r="A259" s="126"/>
    </row>
    <row r="260" spans="1:8" s="123" customFormat="1" hidden="1" outlineLevel="2" x14ac:dyDescent="0.2">
      <c r="A260" s="110" t="s">
        <v>40</v>
      </c>
      <c r="B260" s="131" t="s">
        <v>1203</v>
      </c>
    </row>
    <row r="261" spans="1:8" s="123" customFormat="1" hidden="1" outlineLevel="2" x14ac:dyDescent="0.2">
      <c r="A261" s="126"/>
    </row>
    <row r="262" spans="1:8" s="99" customFormat="1" collapsed="1" x14ac:dyDescent="0.2">
      <c r="A262" s="195" t="s">
        <v>158</v>
      </c>
      <c r="B262" s="194" t="str">
        <f ca="1">CONCATENATE(VLOOKUP("*ID",C:D,2,FALSE),"C",COUNTIF(OFFSET(A$1,0,0,ROW(),1), "*conditie")*10)</f>
        <v>NPRE08C150</v>
      </c>
      <c r="C262" s="296" t="s">
        <v>1049</v>
      </c>
      <c r="D262" s="297"/>
      <c r="E262" s="297"/>
      <c r="F262" s="195" t="s">
        <v>141</v>
      </c>
      <c r="G262" s="195" t="s">
        <v>19</v>
      </c>
      <c r="H262" s="195" t="s">
        <v>197</v>
      </c>
    </row>
    <row r="263" spans="1:8" s="99" customFormat="1" hidden="1" outlineLevel="1" x14ac:dyDescent="0.2">
      <c r="A263" s="110"/>
      <c r="B263" s="118"/>
      <c r="C263" s="102"/>
    </row>
    <row r="264" spans="1:8" s="99" customFormat="1" hidden="1" outlineLevel="1" x14ac:dyDescent="0.2">
      <c r="A264" s="110" t="s">
        <v>55</v>
      </c>
      <c r="B264" s="122"/>
      <c r="C264" s="102"/>
    </row>
    <row r="265" spans="1:8" s="99" customFormat="1" hidden="1" outlineLevel="1" x14ac:dyDescent="0.2">
      <c r="A265" s="110"/>
      <c r="B265" s="118"/>
      <c r="C265" s="102"/>
    </row>
    <row r="266" spans="1:8" s="88" customFormat="1" hidden="1" outlineLevel="1" collapsed="1" x14ac:dyDescent="0.2">
      <c r="A266" s="193" t="s">
        <v>159</v>
      </c>
      <c r="B266" s="193" t="str">
        <f ca="1">CONCATENATE(VLOOKUP("*ID",C:D,2,FALSE),"C",COUNTIF(OFFSET(A$1,0,0,ROW(),1), "*conditie")*10)&amp; "T" &amp;(COUNTIF(OFFSET(B$1,0,0,ROW()-1,1),CONCATENATE(VLOOKUP("*ID",C:D,2,FALSE),"C",COUNTIF(OFFSET(A$1,0,0,ROW(),1), "*conditie")*10)&amp; "T*") +1) * 10</f>
        <v>NPRE08C150T10</v>
      </c>
      <c r="C266" s="295" t="s">
        <v>702</v>
      </c>
      <c r="D266" s="295"/>
      <c r="E266" s="295"/>
      <c r="F266" s="193" t="s">
        <v>141</v>
      </c>
      <c r="G266" s="193" t="s">
        <v>19</v>
      </c>
      <c r="H266" s="193" t="s">
        <v>197</v>
      </c>
    </row>
    <row r="267" spans="1:8" hidden="1" outlineLevel="2" x14ac:dyDescent="0.2">
      <c r="A267" s="110"/>
      <c r="B267" s="122"/>
      <c r="C267" s="152"/>
    </row>
    <row r="268" spans="1:8" hidden="1" outlineLevel="2" x14ac:dyDescent="0.2">
      <c r="A268" s="110" t="s">
        <v>109</v>
      </c>
      <c r="B268" s="131" t="s">
        <v>1823</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227</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704</v>
      </c>
      <c r="C276" s="152"/>
    </row>
    <row r="277" spans="1:8" s="123" customFormat="1" hidden="1" outlineLevel="2" x14ac:dyDescent="0.2">
      <c r="A277" s="126"/>
    </row>
    <row r="278" spans="1:8" s="123" customFormat="1" hidden="1" outlineLevel="2" x14ac:dyDescent="0.2">
      <c r="A278" s="110" t="s">
        <v>40</v>
      </c>
      <c r="B278" s="131" t="s">
        <v>1204</v>
      </c>
    </row>
    <row r="279" spans="1:8" s="123" customFormat="1" hidden="1" outlineLevel="2" x14ac:dyDescent="0.2">
      <c r="A279" s="126"/>
    </row>
    <row r="280" spans="1:8" s="99" customFormat="1" collapsed="1" x14ac:dyDescent="0.2">
      <c r="A280" s="195" t="s">
        <v>158</v>
      </c>
      <c r="B280" s="194" t="str">
        <f ca="1">CONCATENATE(VLOOKUP("*ID",C:D,2,FALSE),"C",COUNTIF(OFFSET(A$1,0,0,ROW(),1), "*conditie")*10)</f>
        <v>NPRE08C160</v>
      </c>
      <c r="C280" s="296" t="s">
        <v>1824</v>
      </c>
      <c r="D280" s="297"/>
      <c r="E280" s="297"/>
      <c r="F280" s="195" t="s">
        <v>141</v>
      </c>
      <c r="G280" s="195" t="s">
        <v>19</v>
      </c>
      <c r="H280" s="195" t="s">
        <v>197</v>
      </c>
    </row>
    <row r="281" spans="1:8" s="99" customFormat="1" hidden="1" outlineLevel="1" x14ac:dyDescent="0.2">
      <c r="A281" s="110"/>
      <c r="B281" s="118"/>
      <c r="C281" s="102"/>
    </row>
    <row r="282" spans="1:8" s="99" customFormat="1" hidden="1" outlineLevel="1" x14ac:dyDescent="0.2">
      <c r="A282" s="110" t="s">
        <v>55</v>
      </c>
      <c r="B282" s="122"/>
      <c r="C282" s="102"/>
    </row>
    <row r="283" spans="1:8" s="99" customFormat="1" hidden="1" outlineLevel="1" x14ac:dyDescent="0.2">
      <c r="A283" s="110"/>
      <c r="B283" s="118"/>
      <c r="C283" s="102"/>
    </row>
    <row r="284" spans="1:8" s="88" customFormat="1" hidden="1" outlineLevel="1" collapsed="1" x14ac:dyDescent="0.2">
      <c r="A284" s="193" t="s">
        <v>159</v>
      </c>
      <c r="B284" s="193" t="str">
        <f ca="1">CONCATENATE(VLOOKUP("*ID",C:D,2,FALSE),"C",COUNTIF(OFFSET(A$1,0,0,ROW(),1), "*conditie")*10)&amp; "T" &amp;(COUNTIF(OFFSET(B$1,0,0,ROW()-1,1),CONCATENATE(VLOOKUP("*ID",C:D,2,FALSE),"C",COUNTIF(OFFSET(A$1,0,0,ROW(),1), "*conditie")*10)&amp; "T*") +1) * 10</f>
        <v>NPRE08C160T10</v>
      </c>
      <c r="C284" s="295" t="s">
        <v>1825</v>
      </c>
      <c r="D284" s="295"/>
      <c r="E284" s="295"/>
      <c r="F284" s="193" t="s">
        <v>141</v>
      </c>
      <c r="G284" s="193" t="s">
        <v>19</v>
      </c>
      <c r="H284" s="193" t="s">
        <v>197</v>
      </c>
    </row>
    <row r="285" spans="1:8" hidden="1" outlineLevel="2" x14ac:dyDescent="0.2">
      <c r="A285" s="110"/>
      <c r="B285" s="122"/>
      <c r="C285" s="152"/>
    </row>
    <row r="286" spans="1:8" hidden="1" outlineLevel="2" x14ac:dyDescent="0.2">
      <c r="A286" s="110" t="s">
        <v>109</v>
      </c>
      <c r="B286" s="131" t="s">
        <v>1834</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1826</v>
      </c>
      <c r="C294" s="152"/>
    </row>
    <row r="295" spans="1:8" s="123" customFormat="1" hidden="1" outlineLevel="2" x14ac:dyDescent="0.2">
      <c r="A295" s="126"/>
    </row>
    <row r="296" spans="1:8" s="123" customFormat="1" ht="15" hidden="1" outlineLevel="2" x14ac:dyDescent="0.25">
      <c r="A296" s="110" t="s">
        <v>40</v>
      </c>
      <c r="B296" s="240" t="s">
        <v>2821</v>
      </c>
    </row>
    <row r="297" spans="1:8" s="123" customFormat="1" hidden="1" outlineLevel="2" x14ac:dyDescent="0.2">
      <c r="A297" s="126"/>
    </row>
    <row r="298" spans="1:8" s="99" customFormat="1" collapsed="1" x14ac:dyDescent="0.2">
      <c r="A298" s="195" t="s">
        <v>158</v>
      </c>
      <c r="B298" s="194" t="str">
        <f ca="1">CONCATENATE(VLOOKUP("*ID",C:D,2,FALSE),"C",COUNTIF(OFFSET(A$1,0,0,ROW(),1), "*conditie")*10)</f>
        <v>NPRE08C170</v>
      </c>
      <c r="C298" s="296" t="s">
        <v>1827</v>
      </c>
      <c r="D298" s="297"/>
      <c r="E298" s="297"/>
      <c r="F298" s="195" t="s">
        <v>141</v>
      </c>
      <c r="G298" s="195" t="s">
        <v>19</v>
      </c>
      <c r="H298" s="195" t="s">
        <v>197</v>
      </c>
    </row>
    <row r="299" spans="1:8" s="99" customFormat="1" hidden="1" outlineLevel="1" x14ac:dyDescent="0.2">
      <c r="A299" s="110"/>
      <c r="B299" s="118"/>
      <c r="C299" s="102"/>
    </row>
    <row r="300" spans="1:8" s="99" customFormat="1" hidden="1" outlineLevel="1" x14ac:dyDescent="0.2">
      <c r="A300" s="110" t="s">
        <v>55</v>
      </c>
      <c r="B300" s="122"/>
      <c r="C300" s="102"/>
    </row>
    <row r="301" spans="1:8" s="99" customFormat="1" hidden="1" outlineLevel="1" x14ac:dyDescent="0.2">
      <c r="A301" s="110"/>
      <c r="B301" s="118"/>
      <c r="C301" s="102"/>
    </row>
    <row r="302" spans="1:8" s="88" customFormat="1" hidden="1" outlineLevel="1" collapsed="1" x14ac:dyDescent="0.2">
      <c r="A302" s="193" t="s">
        <v>159</v>
      </c>
      <c r="B302" s="193" t="str">
        <f ca="1">CONCATENATE(VLOOKUP("*ID",C:D,2,FALSE),"C",COUNTIF(OFFSET(A$1,0,0,ROW(),1), "*conditie")*10)&amp; "T" &amp;(COUNTIF(OFFSET(B$1,0,0,ROW()-1,1),CONCATENATE(VLOOKUP("*ID",C:D,2,FALSE),"C",COUNTIF(OFFSET(A$1,0,0,ROW(),1), "*conditie")*10)&amp; "T*") +1) * 10</f>
        <v>NPRE08C170T10</v>
      </c>
      <c r="C302" s="295" t="s">
        <v>1828</v>
      </c>
      <c r="D302" s="295"/>
      <c r="E302" s="295"/>
      <c r="F302" s="193" t="s">
        <v>141</v>
      </c>
      <c r="G302" s="193" t="s">
        <v>19</v>
      </c>
      <c r="H302" s="193" t="s">
        <v>197</v>
      </c>
    </row>
    <row r="303" spans="1:8" hidden="1" outlineLevel="2" x14ac:dyDescent="0.2">
      <c r="A303" s="110"/>
      <c r="B303" s="122"/>
      <c r="C303" s="152"/>
    </row>
    <row r="304" spans="1:8" hidden="1" outlineLevel="2" x14ac:dyDescent="0.2">
      <c r="A304" s="110" t="s">
        <v>109</v>
      </c>
      <c r="B304" s="131" t="s">
        <v>1833</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227</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1829</v>
      </c>
      <c r="C312" s="152"/>
    </row>
    <row r="313" spans="1:8" s="123" customFormat="1" hidden="1" outlineLevel="2" x14ac:dyDescent="0.2">
      <c r="A313" s="126"/>
    </row>
    <row r="314" spans="1:8" s="123" customFormat="1" ht="15" hidden="1" outlineLevel="2" x14ac:dyDescent="0.25">
      <c r="A314" s="110" t="s">
        <v>40</v>
      </c>
      <c r="B314" s="240" t="s">
        <v>2822</v>
      </c>
    </row>
    <row r="315" spans="1:8" s="123" customFormat="1" hidden="1" outlineLevel="2" x14ac:dyDescent="0.2">
      <c r="A315" s="126"/>
    </row>
    <row r="316" spans="1:8" s="99" customFormat="1" collapsed="1" x14ac:dyDescent="0.2">
      <c r="A316" s="195" t="s">
        <v>158</v>
      </c>
      <c r="B316" s="194" t="str">
        <f ca="1">CONCATENATE(VLOOKUP("*ID",C:D,2,FALSE),"C",COUNTIF(OFFSET(A$1,0,0,ROW(),1), "*conditie")*10)</f>
        <v>NPRE08C180</v>
      </c>
      <c r="C316" s="296" t="s">
        <v>1830</v>
      </c>
      <c r="D316" s="297"/>
      <c r="E316" s="297"/>
      <c r="F316" s="195" t="s">
        <v>141</v>
      </c>
      <c r="G316" s="195" t="s">
        <v>19</v>
      </c>
      <c r="H316" s="195" t="s">
        <v>197</v>
      </c>
    </row>
    <row r="317" spans="1:8" s="99" customFormat="1" hidden="1" outlineLevel="1" x14ac:dyDescent="0.2">
      <c r="A317" s="110"/>
      <c r="B317" s="118"/>
      <c r="C317" s="102"/>
    </row>
    <row r="318" spans="1:8" s="99" customFormat="1" hidden="1" outlineLevel="1" x14ac:dyDescent="0.2">
      <c r="A318" s="110" t="s">
        <v>55</v>
      </c>
      <c r="B318" s="122"/>
      <c r="C318" s="102"/>
    </row>
    <row r="319" spans="1:8" s="99" customFormat="1" hidden="1" outlineLevel="1" x14ac:dyDescent="0.2">
      <c r="A319" s="110"/>
      <c r="B319" s="118"/>
      <c r="C319" s="102"/>
    </row>
    <row r="320" spans="1:8" s="88" customFormat="1" hidden="1" outlineLevel="1" collapsed="1" x14ac:dyDescent="0.2">
      <c r="A320" s="193" t="s">
        <v>159</v>
      </c>
      <c r="B320" s="193" t="str">
        <f ca="1">CONCATENATE(VLOOKUP("*ID",C:D,2,FALSE),"C",COUNTIF(OFFSET(A$1,0,0,ROW(),1), "*conditie")*10)&amp; "T" &amp;(COUNTIF(OFFSET(B$1,0,0,ROW()-1,1),CONCATENATE(VLOOKUP("*ID",C:D,2,FALSE),"C",COUNTIF(OFFSET(A$1,0,0,ROW(),1), "*conditie")*10)&amp; "T*") +1) * 10</f>
        <v>NPRE08C180T10</v>
      </c>
      <c r="C320" s="295" t="s">
        <v>1831</v>
      </c>
      <c r="D320" s="295"/>
      <c r="E320" s="295"/>
      <c r="F320" s="193" t="s">
        <v>141</v>
      </c>
      <c r="G320" s="193" t="s">
        <v>19</v>
      </c>
      <c r="H320" s="193" t="s">
        <v>197</v>
      </c>
    </row>
    <row r="321" spans="1:8" hidden="1" outlineLevel="2" x14ac:dyDescent="0.2">
      <c r="A321" s="110"/>
      <c r="B321" s="122"/>
      <c r="C321" s="152"/>
    </row>
    <row r="322" spans="1:8" hidden="1" outlineLevel="2" x14ac:dyDescent="0.2">
      <c r="A322" s="110" t="s">
        <v>109</v>
      </c>
      <c r="B322" s="131" t="s">
        <v>1832</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31" t="s">
        <v>1835</v>
      </c>
      <c r="C330" s="152"/>
    </row>
    <row r="331" spans="1:8" s="123" customFormat="1" hidden="1" outlineLevel="2" x14ac:dyDescent="0.2">
      <c r="A331" s="126"/>
    </row>
    <row r="332" spans="1:8" s="123" customFormat="1" ht="15" hidden="1" outlineLevel="2" x14ac:dyDescent="0.25">
      <c r="A332" s="110" t="s">
        <v>40</v>
      </c>
      <c r="B332" s="240" t="s">
        <v>2823</v>
      </c>
    </row>
    <row r="333" spans="1:8" s="123" customFormat="1" hidden="1" outlineLevel="2" x14ac:dyDescent="0.2">
      <c r="A333" s="126"/>
    </row>
    <row r="334" spans="1:8" s="99" customFormat="1" collapsed="1" x14ac:dyDescent="0.2">
      <c r="A334" s="197" t="s">
        <v>158</v>
      </c>
      <c r="B334" s="196" t="str">
        <f ca="1">CONCATENATE(VLOOKUP("*ID",C:D,2,FALSE),"C",COUNTIF(OFFSET(A$1,0,0,ROW(),1), "*conditie")*10)</f>
        <v>NPRE08C190</v>
      </c>
      <c r="C334" s="296" t="s">
        <v>1836</v>
      </c>
      <c r="D334" s="297"/>
      <c r="E334" s="297"/>
      <c r="F334" s="197" t="s">
        <v>141</v>
      </c>
      <c r="G334" s="197" t="s">
        <v>19</v>
      </c>
      <c r="H334" s="197" t="s">
        <v>197</v>
      </c>
    </row>
    <row r="335" spans="1:8" s="99" customFormat="1" hidden="1" outlineLevel="1" x14ac:dyDescent="0.2">
      <c r="A335" s="110"/>
      <c r="B335" s="118"/>
      <c r="C335" s="102"/>
    </row>
    <row r="336" spans="1:8" s="99" customFormat="1" hidden="1" outlineLevel="1" x14ac:dyDescent="0.2">
      <c r="A336" s="110" t="s">
        <v>55</v>
      </c>
      <c r="B336" s="122"/>
      <c r="C336" s="102"/>
    </row>
    <row r="337" spans="1:8" s="99" customFormat="1" hidden="1" outlineLevel="1" x14ac:dyDescent="0.2">
      <c r="A337" s="110"/>
      <c r="B337" s="118"/>
      <c r="C337" s="102"/>
    </row>
    <row r="338" spans="1:8" s="88" customFormat="1" hidden="1" outlineLevel="1" collapsed="1" x14ac:dyDescent="0.2">
      <c r="A338" s="198" t="s">
        <v>159</v>
      </c>
      <c r="B338" s="198" t="str">
        <f ca="1">CONCATENATE(VLOOKUP("*ID",C:D,2,FALSE),"C",COUNTIF(OFFSET(A$1,0,0,ROW(),1), "*conditie")*10)&amp; "T" &amp;(COUNTIF(OFFSET(B$1,0,0,ROW()-1,1),CONCATENATE(VLOOKUP("*ID",C:D,2,FALSE),"C",COUNTIF(OFFSET(A$1,0,0,ROW(),1), "*conditie")*10)&amp; "T*") +1) * 10</f>
        <v>NPRE08C190T10</v>
      </c>
      <c r="C338" s="295" t="s">
        <v>1837</v>
      </c>
      <c r="D338" s="295"/>
      <c r="E338" s="295"/>
      <c r="F338" s="198" t="s">
        <v>141</v>
      </c>
      <c r="G338" s="198" t="s">
        <v>19</v>
      </c>
      <c r="H338" s="198" t="s">
        <v>197</v>
      </c>
    </row>
    <row r="339" spans="1:8" hidden="1" outlineLevel="2" x14ac:dyDescent="0.2">
      <c r="A339" s="110"/>
      <c r="B339" s="122"/>
      <c r="C339" s="152"/>
    </row>
    <row r="340" spans="1:8" hidden="1" outlineLevel="2" x14ac:dyDescent="0.2">
      <c r="A340" s="110" t="s">
        <v>109</v>
      </c>
      <c r="B340" s="131" t="s">
        <v>1838</v>
      </c>
      <c r="C340" s="152"/>
    </row>
    <row r="341" spans="1:8" hidden="1" outlineLevel="2" x14ac:dyDescent="0.2">
      <c r="A341" s="110"/>
      <c r="B341" s="122"/>
      <c r="C341" s="152"/>
    </row>
    <row r="342" spans="1:8" hidden="1" outlineLevel="2" x14ac:dyDescent="0.2">
      <c r="A342" s="110" t="s">
        <v>111</v>
      </c>
      <c r="B342" s="122" t="s">
        <v>108</v>
      </c>
      <c r="C342" s="152"/>
    </row>
    <row r="343" spans="1:8" hidden="1" outlineLevel="2" x14ac:dyDescent="0.2">
      <c r="A343" s="110"/>
      <c r="B343" s="122"/>
      <c r="C343" s="152"/>
    </row>
    <row r="344" spans="1:8" hidden="1" outlineLevel="2" x14ac:dyDescent="0.2">
      <c r="A344" s="110" t="s">
        <v>32</v>
      </c>
      <c r="B344" s="125" t="s">
        <v>227</v>
      </c>
      <c r="C344" s="125"/>
      <c r="D344" s="125"/>
      <c r="E344" s="125"/>
      <c r="F344" s="125"/>
      <c r="G344" s="125"/>
    </row>
    <row r="345" spans="1:8" hidden="1" outlineLevel="2" x14ac:dyDescent="0.2">
      <c r="A345" s="110"/>
      <c r="B345" s="122"/>
      <c r="C345" s="152"/>
    </row>
    <row r="346" spans="1:8" hidden="1" outlineLevel="2" x14ac:dyDescent="0.2">
      <c r="A346" s="111" t="s">
        <v>33</v>
      </c>
      <c r="B346" s="122" t="s">
        <v>194</v>
      </c>
      <c r="C346" s="152"/>
    </row>
    <row r="347" spans="1:8" hidden="1" outlineLevel="2" x14ac:dyDescent="0.2">
      <c r="A347" s="110"/>
      <c r="B347" s="122"/>
      <c r="C347" s="152"/>
    </row>
    <row r="348" spans="1:8" hidden="1" outlineLevel="2" x14ac:dyDescent="0.2">
      <c r="A348" s="110" t="s">
        <v>138</v>
      </c>
      <c r="B348" s="131" t="s">
        <v>1839</v>
      </c>
      <c r="C348" s="152"/>
    </row>
    <row r="349" spans="1:8" s="123" customFormat="1" hidden="1" outlineLevel="2" x14ac:dyDescent="0.2">
      <c r="A349" s="126"/>
    </row>
    <row r="350" spans="1:8" s="123" customFormat="1" ht="15" hidden="1" outlineLevel="2" x14ac:dyDescent="0.25">
      <c r="A350" s="110" t="s">
        <v>40</v>
      </c>
      <c r="B350" s="240" t="s">
        <v>2824</v>
      </c>
    </row>
    <row r="351" spans="1:8" s="123" customFormat="1" hidden="1" outlineLevel="2" x14ac:dyDescent="0.2">
      <c r="A351" s="126"/>
    </row>
    <row r="352" spans="1:8" s="99" customFormat="1" collapsed="1" x14ac:dyDescent="0.2">
      <c r="A352" s="197" t="s">
        <v>158</v>
      </c>
      <c r="B352" s="196" t="str">
        <f ca="1">CONCATENATE(VLOOKUP("*ID",C:D,2,FALSE),"C",COUNTIF(OFFSET(A$1,0,0,ROW(),1), "*conditie")*10)</f>
        <v>NPRE08C200</v>
      </c>
      <c r="C352" s="296" t="s">
        <v>1840</v>
      </c>
      <c r="D352" s="297"/>
      <c r="E352" s="297"/>
      <c r="F352" s="197" t="s">
        <v>141</v>
      </c>
      <c r="G352" s="197" t="s">
        <v>19</v>
      </c>
      <c r="H352" s="197" t="s">
        <v>197</v>
      </c>
    </row>
    <row r="353" spans="1:8" s="99" customFormat="1" hidden="1" outlineLevel="1" x14ac:dyDescent="0.2">
      <c r="A353" s="110"/>
      <c r="B353" s="118"/>
      <c r="C353" s="102"/>
    </row>
    <row r="354" spans="1:8" s="99" customFormat="1" hidden="1" outlineLevel="1" x14ac:dyDescent="0.2">
      <c r="A354" s="110" t="s">
        <v>55</v>
      </c>
      <c r="B354" s="122"/>
      <c r="C354" s="102"/>
    </row>
    <row r="355" spans="1:8" s="99" customFormat="1" hidden="1" outlineLevel="1" x14ac:dyDescent="0.2">
      <c r="A355" s="110"/>
      <c r="B355" s="118"/>
      <c r="C355" s="102"/>
    </row>
    <row r="356" spans="1:8" s="88" customFormat="1" hidden="1" outlineLevel="1" collapsed="1" x14ac:dyDescent="0.2">
      <c r="A356" s="198" t="s">
        <v>159</v>
      </c>
      <c r="B356" s="198" t="str">
        <f ca="1">CONCATENATE(VLOOKUP("*ID",C:D,2,FALSE),"C",COUNTIF(OFFSET(A$1,0,0,ROW(),1), "*conditie")*10)&amp; "T" &amp;(COUNTIF(OFFSET(B$1,0,0,ROW()-1,1),CONCATENATE(VLOOKUP("*ID",C:D,2,FALSE),"C",COUNTIF(OFFSET(A$1,0,0,ROW(),1), "*conditie")*10)&amp; "T*") +1) * 10</f>
        <v>NPRE08C200T10</v>
      </c>
      <c r="C356" s="295" t="s">
        <v>1841</v>
      </c>
      <c r="D356" s="295"/>
      <c r="E356" s="295"/>
      <c r="F356" s="198" t="s">
        <v>141</v>
      </c>
      <c r="G356" s="198" t="s">
        <v>19</v>
      </c>
      <c r="H356" s="198" t="s">
        <v>197</v>
      </c>
    </row>
    <row r="357" spans="1:8" hidden="1" outlineLevel="2" x14ac:dyDescent="0.2">
      <c r="A357" s="110"/>
      <c r="B357" s="122"/>
      <c r="C357" s="152"/>
    </row>
    <row r="358" spans="1:8" hidden="1" outlineLevel="2" x14ac:dyDescent="0.2">
      <c r="A358" s="110" t="s">
        <v>109</v>
      </c>
      <c r="B358" s="131" t="s">
        <v>1833</v>
      </c>
      <c r="C358" s="152"/>
    </row>
    <row r="359" spans="1:8" hidden="1" outlineLevel="2" x14ac:dyDescent="0.2">
      <c r="A359" s="110"/>
      <c r="B359" s="122"/>
      <c r="C359" s="152"/>
    </row>
    <row r="360" spans="1:8" hidden="1" outlineLevel="2" x14ac:dyDescent="0.2">
      <c r="A360" s="110" t="s">
        <v>111</v>
      </c>
      <c r="B360" s="122" t="s">
        <v>108</v>
      </c>
      <c r="C360" s="152"/>
    </row>
    <row r="361" spans="1:8" hidden="1" outlineLevel="2" x14ac:dyDescent="0.2">
      <c r="A361" s="110"/>
      <c r="B361" s="122"/>
      <c r="C361" s="152"/>
    </row>
    <row r="362" spans="1:8" hidden="1" outlineLevel="2" x14ac:dyDescent="0.2">
      <c r="A362" s="110" t="s">
        <v>32</v>
      </c>
      <c r="B362" s="125" t="s">
        <v>227</v>
      </c>
      <c r="C362" s="125"/>
      <c r="D362" s="125"/>
      <c r="E362" s="125"/>
      <c r="F362" s="125"/>
      <c r="G362" s="125"/>
    </row>
    <row r="363" spans="1:8" hidden="1" outlineLevel="2" x14ac:dyDescent="0.2">
      <c r="A363" s="110"/>
      <c r="B363" s="122"/>
      <c r="C363" s="152"/>
    </row>
    <row r="364" spans="1:8" hidden="1" outlineLevel="2" x14ac:dyDescent="0.2">
      <c r="A364" s="111" t="s">
        <v>33</v>
      </c>
      <c r="B364" s="122" t="s">
        <v>194</v>
      </c>
      <c r="C364" s="152"/>
    </row>
    <row r="365" spans="1:8" hidden="1" outlineLevel="2" x14ac:dyDescent="0.2">
      <c r="A365" s="110"/>
      <c r="B365" s="122"/>
      <c r="C365" s="152"/>
    </row>
    <row r="366" spans="1:8" hidden="1" outlineLevel="2" x14ac:dyDescent="0.2">
      <c r="A366" s="110" t="s">
        <v>138</v>
      </c>
      <c r="B366" s="131" t="s">
        <v>1842</v>
      </c>
      <c r="C366" s="152"/>
    </row>
    <row r="367" spans="1:8" s="123" customFormat="1" hidden="1" outlineLevel="2" x14ac:dyDescent="0.2">
      <c r="A367" s="126"/>
    </row>
    <row r="368" spans="1:8" s="123" customFormat="1" ht="15" hidden="1" outlineLevel="2" x14ac:dyDescent="0.25">
      <c r="A368" s="110" t="s">
        <v>40</v>
      </c>
      <c r="B368" s="240" t="s">
        <v>2825</v>
      </c>
    </row>
    <row r="369" spans="1:8" s="123" customFormat="1" hidden="1" outlineLevel="2" x14ac:dyDescent="0.2">
      <c r="A369" s="126"/>
    </row>
    <row r="370" spans="1:8" s="99" customFormat="1" collapsed="1" x14ac:dyDescent="0.2">
      <c r="A370" s="197" t="s">
        <v>158</v>
      </c>
      <c r="B370" s="196" t="str">
        <f ca="1">CONCATENATE(VLOOKUP("*ID",C:D,2,FALSE),"C",COUNTIF(OFFSET(A$1,0,0,ROW(),1), "*conditie")*10)</f>
        <v>NPRE08C210</v>
      </c>
      <c r="C370" s="296" t="s">
        <v>1843</v>
      </c>
      <c r="D370" s="297"/>
      <c r="E370" s="297"/>
      <c r="F370" s="197" t="s">
        <v>141</v>
      </c>
      <c r="G370" s="197" t="s">
        <v>19</v>
      </c>
      <c r="H370" s="197" t="s">
        <v>197</v>
      </c>
    </row>
    <row r="371" spans="1:8" s="99" customFormat="1" hidden="1" outlineLevel="1" x14ac:dyDescent="0.2">
      <c r="A371" s="110"/>
      <c r="B371" s="118"/>
      <c r="C371" s="102"/>
    </row>
    <row r="372" spans="1:8" s="99" customFormat="1" hidden="1" outlineLevel="1" x14ac:dyDescent="0.2">
      <c r="A372" s="110" t="s">
        <v>55</v>
      </c>
      <c r="B372" s="122"/>
      <c r="C372" s="102"/>
    </row>
    <row r="373" spans="1:8" s="99" customFormat="1" hidden="1" outlineLevel="1" x14ac:dyDescent="0.2">
      <c r="A373" s="110"/>
      <c r="B373" s="118"/>
      <c r="C373" s="102"/>
    </row>
    <row r="374" spans="1:8" s="88" customFormat="1" hidden="1" outlineLevel="1" collapsed="1" x14ac:dyDescent="0.2">
      <c r="A374" s="198" t="s">
        <v>159</v>
      </c>
      <c r="B374" s="198" t="str">
        <f ca="1">CONCATENATE(VLOOKUP("*ID",C:D,2,FALSE),"C",COUNTIF(OFFSET(A$1,0,0,ROW(),1), "*conditie")*10)&amp; "T" &amp;(COUNTIF(OFFSET(B$1,0,0,ROW()-1,1),CONCATENATE(VLOOKUP("*ID",C:D,2,FALSE),"C",COUNTIF(OFFSET(A$1,0,0,ROW(),1), "*conditie")*10)&amp; "T*") +1) * 10</f>
        <v>NPRE08C210T10</v>
      </c>
      <c r="C374" s="295" t="s">
        <v>1844</v>
      </c>
      <c r="D374" s="295"/>
      <c r="E374" s="295"/>
      <c r="F374" s="198" t="s">
        <v>141</v>
      </c>
      <c r="G374" s="198" t="s">
        <v>19</v>
      </c>
      <c r="H374" s="198" t="s">
        <v>197</v>
      </c>
    </row>
    <row r="375" spans="1:8" hidden="1" outlineLevel="2" x14ac:dyDescent="0.2">
      <c r="A375" s="110"/>
      <c r="B375" s="122"/>
      <c r="C375" s="152"/>
    </row>
    <row r="376" spans="1:8" hidden="1" outlineLevel="2" x14ac:dyDescent="0.2">
      <c r="A376" s="110" t="s">
        <v>109</v>
      </c>
      <c r="B376" s="131" t="s">
        <v>1838</v>
      </c>
      <c r="C376" s="152"/>
    </row>
    <row r="377" spans="1:8" hidden="1" outlineLevel="2" x14ac:dyDescent="0.2">
      <c r="A377" s="110"/>
      <c r="B377" s="122"/>
      <c r="C377" s="152"/>
    </row>
    <row r="378" spans="1:8" hidden="1" outlineLevel="2" x14ac:dyDescent="0.2">
      <c r="A378" s="110" t="s">
        <v>111</v>
      </c>
      <c r="B378" s="122" t="s">
        <v>108</v>
      </c>
      <c r="C378" s="152"/>
    </row>
    <row r="379" spans="1:8" hidden="1" outlineLevel="2" x14ac:dyDescent="0.2">
      <c r="A379" s="110"/>
      <c r="B379" s="122"/>
      <c r="C379" s="152"/>
    </row>
    <row r="380" spans="1:8" hidden="1" outlineLevel="2" x14ac:dyDescent="0.2">
      <c r="A380" s="110" t="s">
        <v>32</v>
      </c>
      <c r="B380" s="125" t="s">
        <v>227</v>
      </c>
      <c r="C380" s="125"/>
      <c r="D380" s="125"/>
      <c r="E380" s="125"/>
      <c r="F380" s="125"/>
      <c r="G380" s="125"/>
    </row>
    <row r="381" spans="1:8" hidden="1" outlineLevel="2" x14ac:dyDescent="0.2">
      <c r="A381" s="110"/>
      <c r="B381" s="122"/>
      <c r="C381" s="152"/>
    </row>
    <row r="382" spans="1:8" hidden="1" outlineLevel="2" x14ac:dyDescent="0.2">
      <c r="A382" s="111" t="s">
        <v>33</v>
      </c>
      <c r="B382" s="122" t="s">
        <v>194</v>
      </c>
      <c r="C382" s="152"/>
    </row>
    <row r="383" spans="1:8" hidden="1" outlineLevel="2" x14ac:dyDescent="0.2">
      <c r="A383" s="110"/>
      <c r="B383" s="122"/>
      <c r="C383" s="152"/>
    </row>
    <row r="384" spans="1:8" hidden="1" outlineLevel="2" x14ac:dyDescent="0.2">
      <c r="A384" s="110" t="s">
        <v>138</v>
      </c>
      <c r="B384" s="131" t="s">
        <v>1845</v>
      </c>
      <c r="C384" s="152"/>
    </row>
    <row r="385" spans="1:8" s="123" customFormat="1" hidden="1" outlineLevel="2" x14ac:dyDescent="0.2">
      <c r="A385" s="126"/>
    </row>
    <row r="386" spans="1:8" s="123" customFormat="1" ht="15" hidden="1" outlineLevel="2" x14ac:dyDescent="0.25">
      <c r="A386" s="110" t="s">
        <v>40</v>
      </c>
      <c r="B386" s="240" t="s">
        <v>2826</v>
      </c>
    </row>
    <row r="387" spans="1:8" s="123" customFormat="1" hidden="1" outlineLevel="2" x14ac:dyDescent="0.2">
      <c r="A387" s="126"/>
    </row>
    <row r="388" spans="1:8" s="99" customFormat="1" collapsed="1" x14ac:dyDescent="0.2">
      <c r="A388" s="197" t="s">
        <v>158</v>
      </c>
      <c r="B388" s="196" t="str">
        <f ca="1">CONCATENATE(VLOOKUP("*ID",C:D,2,FALSE),"C",COUNTIF(OFFSET(A$1,0,0,ROW(),1), "*conditie")*10)</f>
        <v>NPRE08C220</v>
      </c>
      <c r="C388" s="296" t="s">
        <v>1846</v>
      </c>
      <c r="D388" s="297"/>
      <c r="E388" s="297"/>
      <c r="F388" s="197" t="s">
        <v>141</v>
      </c>
      <c r="G388" s="197" t="s">
        <v>19</v>
      </c>
      <c r="H388" s="197" t="s">
        <v>197</v>
      </c>
    </row>
    <row r="389" spans="1:8" s="99" customFormat="1" hidden="1" outlineLevel="1" x14ac:dyDescent="0.2">
      <c r="A389" s="110"/>
      <c r="B389" s="118"/>
      <c r="C389" s="102"/>
    </row>
    <row r="390" spans="1:8" s="99" customFormat="1" hidden="1" outlineLevel="1" x14ac:dyDescent="0.2">
      <c r="A390" s="110" t="s">
        <v>55</v>
      </c>
      <c r="B390" s="122"/>
      <c r="C390" s="102"/>
    </row>
    <row r="391" spans="1:8" s="99" customFormat="1" hidden="1" outlineLevel="1" x14ac:dyDescent="0.2">
      <c r="A391" s="110"/>
      <c r="B391" s="118"/>
      <c r="C391" s="102"/>
    </row>
    <row r="392" spans="1:8" s="88" customFormat="1" hidden="1" outlineLevel="1" collapsed="1" x14ac:dyDescent="0.2">
      <c r="A392" s="198" t="s">
        <v>159</v>
      </c>
      <c r="B392" s="198" t="str">
        <f ca="1">CONCATENATE(VLOOKUP("*ID",C:D,2,FALSE),"C",COUNTIF(OFFSET(A$1,0,0,ROW(),1), "*conditie")*10)&amp; "T" &amp;(COUNTIF(OFFSET(B$1,0,0,ROW()-1,1),CONCATENATE(VLOOKUP("*ID",C:D,2,FALSE),"C",COUNTIF(OFFSET(A$1,0,0,ROW(),1), "*conditie")*10)&amp; "T*") +1) * 10</f>
        <v>NPRE08C220T10</v>
      </c>
      <c r="C392" s="295" t="s">
        <v>1847</v>
      </c>
      <c r="D392" s="295"/>
      <c r="E392" s="295"/>
      <c r="F392" s="198" t="s">
        <v>141</v>
      </c>
      <c r="G392" s="198" t="s">
        <v>19</v>
      </c>
      <c r="H392" s="198" t="s">
        <v>197</v>
      </c>
    </row>
    <row r="393" spans="1:8" hidden="1" outlineLevel="2" x14ac:dyDescent="0.2">
      <c r="A393" s="110"/>
      <c r="B393" s="122"/>
      <c r="C393" s="152"/>
    </row>
    <row r="394" spans="1:8" hidden="1" outlineLevel="2" x14ac:dyDescent="0.2">
      <c r="A394" s="110" t="s">
        <v>109</v>
      </c>
      <c r="B394" s="131" t="s">
        <v>1848</v>
      </c>
      <c r="C394" s="152"/>
    </row>
    <row r="395" spans="1:8" hidden="1" outlineLevel="2" x14ac:dyDescent="0.2">
      <c r="A395" s="110"/>
      <c r="B395" s="122"/>
      <c r="C395" s="152"/>
    </row>
    <row r="396" spans="1:8" hidden="1" outlineLevel="2" x14ac:dyDescent="0.2">
      <c r="A396" s="110" t="s">
        <v>111</v>
      </c>
      <c r="B396" s="122" t="s">
        <v>108</v>
      </c>
      <c r="C396" s="152"/>
    </row>
    <row r="397" spans="1:8" hidden="1" outlineLevel="2" x14ac:dyDescent="0.2">
      <c r="A397" s="110"/>
      <c r="B397" s="122"/>
      <c r="C397" s="152"/>
    </row>
    <row r="398" spans="1:8" hidden="1" outlineLevel="2" x14ac:dyDescent="0.2">
      <c r="A398" s="110" t="s">
        <v>32</v>
      </c>
      <c r="B398" s="125" t="s">
        <v>227</v>
      </c>
      <c r="C398" s="125"/>
      <c r="D398" s="125"/>
      <c r="E398" s="125"/>
      <c r="F398" s="125"/>
      <c r="G398" s="125"/>
    </row>
    <row r="399" spans="1:8" hidden="1" outlineLevel="2" x14ac:dyDescent="0.2">
      <c r="A399" s="110"/>
      <c r="B399" s="122"/>
      <c r="C399" s="152"/>
    </row>
    <row r="400" spans="1:8" hidden="1" outlineLevel="2" x14ac:dyDescent="0.2">
      <c r="A400" s="111" t="s">
        <v>33</v>
      </c>
      <c r="B400" s="122" t="s">
        <v>194</v>
      </c>
      <c r="C400" s="152"/>
    </row>
    <row r="401" spans="1:8" hidden="1" outlineLevel="2" x14ac:dyDescent="0.2">
      <c r="A401" s="110"/>
      <c r="B401" s="122"/>
      <c r="C401" s="152"/>
    </row>
    <row r="402" spans="1:8" hidden="1" outlineLevel="2" x14ac:dyDescent="0.2">
      <c r="A402" s="110" t="s">
        <v>138</v>
      </c>
      <c r="B402" s="131" t="s">
        <v>1849</v>
      </c>
      <c r="C402" s="152"/>
    </row>
    <row r="403" spans="1:8" s="123" customFormat="1" hidden="1" outlineLevel="2" x14ac:dyDescent="0.2">
      <c r="A403" s="126"/>
    </row>
    <row r="404" spans="1:8" s="123" customFormat="1" ht="15" hidden="1" outlineLevel="2" x14ac:dyDescent="0.25">
      <c r="A404" s="110" t="s">
        <v>40</v>
      </c>
      <c r="B404" s="240" t="s">
        <v>2827</v>
      </c>
    </row>
    <row r="405" spans="1:8" s="123" customFormat="1" hidden="1" outlineLevel="2" x14ac:dyDescent="0.2">
      <c r="A405" s="126"/>
    </row>
    <row r="406" spans="1:8" s="99" customFormat="1" collapsed="1" x14ac:dyDescent="0.2">
      <c r="A406" s="197" t="s">
        <v>158</v>
      </c>
      <c r="B406" s="196" t="str">
        <f ca="1">CONCATENATE(VLOOKUP("*ID",C:D,2,FALSE),"C",COUNTIF(OFFSET(A$1,0,0,ROW(),1), "*conditie")*10)</f>
        <v>NPRE08C230</v>
      </c>
      <c r="C406" s="296" t="s">
        <v>1850</v>
      </c>
      <c r="D406" s="297"/>
      <c r="E406" s="297"/>
      <c r="F406" s="197" t="s">
        <v>141</v>
      </c>
      <c r="G406" s="197" t="s">
        <v>19</v>
      </c>
      <c r="H406" s="197" t="s">
        <v>197</v>
      </c>
    </row>
    <row r="407" spans="1:8" s="99" customFormat="1" hidden="1" outlineLevel="1" x14ac:dyDescent="0.2">
      <c r="A407" s="110"/>
      <c r="B407" s="118"/>
      <c r="C407" s="102"/>
    </row>
    <row r="408" spans="1:8" s="99" customFormat="1" hidden="1" outlineLevel="1" x14ac:dyDescent="0.2">
      <c r="A408" s="110" t="s">
        <v>55</v>
      </c>
      <c r="B408" s="122"/>
      <c r="C408" s="102"/>
    </row>
    <row r="409" spans="1:8" s="99" customFormat="1" hidden="1" outlineLevel="1" x14ac:dyDescent="0.2">
      <c r="A409" s="110"/>
      <c r="B409" s="118"/>
      <c r="C409" s="102"/>
    </row>
    <row r="410" spans="1:8" s="88" customFormat="1" hidden="1" outlineLevel="1" collapsed="1" x14ac:dyDescent="0.2">
      <c r="A410" s="198" t="s">
        <v>159</v>
      </c>
      <c r="B410" s="198" t="str">
        <f ca="1">CONCATENATE(VLOOKUP("*ID",C:D,2,FALSE),"C",COUNTIF(OFFSET(A$1,0,0,ROW(),1), "*conditie")*10)&amp; "T" &amp;(COUNTIF(OFFSET(B$1,0,0,ROW()-1,1),CONCATENATE(VLOOKUP("*ID",C:D,2,FALSE),"C",COUNTIF(OFFSET(A$1,0,0,ROW(),1), "*conditie")*10)&amp; "T*") +1) * 10</f>
        <v>NPRE08C230T10</v>
      </c>
      <c r="C410" s="295" t="s">
        <v>1851</v>
      </c>
      <c r="D410" s="295"/>
      <c r="E410" s="295"/>
      <c r="F410" s="198" t="s">
        <v>141</v>
      </c>
      <c r="G410" s="198" t="s">
        <v>19</v>
      </c>
      <c r="H410" s="198" t="s">
        <v>197</v>
      </c>
    </row>
    <row r="411" spans="1:8" hidden="1" outlineLevel="2" x14ac:dyDescent="0.2">
      <c r="A411" s="110"/>
      <c r="B411" s="122"/>
      <c r="C411" s="152"/>
    </row>
    <row r="412" spans="1:8" hidden="1" outlineLevel="2" x14ac:dyDescent="0.2">
      <c r="A412" s="110" t="s">
        <v>109</v>
      </c>
      <c r="B412" s="131" t="s">
        <v>1852</v>
      </c>
      <c r="C412" s="152"/>
    </row>
    <row r="413" spans="1:8" hidden="1" outlineLevel="2" x14ac:dyDescent="0.2">
      <c r="A413" s="110"/>
      <c r="B413" s="122"/>
      <c r="C413" s="152"/>
    </row>
    <row r="414" spans="1:8" hidden="1" outlineLevel="2" x14ac:dyDescent="0.2">
      <c r="A414" s="110" t="s">
        <v>111</v>
      </c>
      <c r="B414" s="122" t="s">
        <v>108</v>
      </c>
      <c r="C414" s="152"/>
    </row>
    <row r="415" spans="1:8" hidden="1" outlineLevel="2" x14ac:dyDescent="0.2">
      <c r="A415" s="110"/>
      <c r="B415" s="122"/>
      <c r="C415" s="152"/>
    </row>
    <row r="416" spans="1:8" hidden="1" outlineLevel="2" x14ac:dyDescent="0.2">
      <c r="A416" s="110" t="s">
        <v>32</v>
      </c>
      <c r="B416" s="125" t="s">
        <v>227</v>
      </c>
      <c r="C416" s="125"/>
      <c r="D416" s="125"/>
      <c r="E416" s="125"/>
      <c r="F416" s="125"/>
      <c r="G416" s="125"/>
    </row>
    <row r="417" spans="1:8" hidden="1" outlineLevel="2" x14ac:dyDescent="0.2">
      <c r="A417" s="110"/>
      <c r="B417" s="122"/>
      <c r="C417" s="152"/>
    </row>
    <row r="418" spans="1:8" hidden="1" outlineLevel="2" x14ac:dyDescent="0.2">
      <c r="A418" s="111" t="s">
        <v>33</v>
      </c>
      <c r="B418" s="122" t="s">
        <v>194</v>
      </c>
      <c r="C418" s="152"/>
    </row>
    <row r="419" spans="1:8" hidden="1" outlineLevel="2" x14ac:dyDescent="0.2">
      <c r="A419" s="110"/>
      <c r="B419" s="122"/>
      <c r="C419" s="152"/>
    </row>
    <row r="420" spans="1:8" hidden="1" outlineLevel="2" x14ac:dyDescent="0.2">
      <c r="A420" s="110" t="s">
        <v>138</v>
      </c>
      <c r="B420" s="131" t="s">
        <v>1853</v>
      </c>
      <c r="C420" s="152"/>
    </row>
    <row r="421" spans="1:8" s="123" customFormat="1" hidden="1" outlineLevel="2" x14ac:dyDescent="0.2">
      <c r="A421" s="126"/>
    </row>
    <row r="422" spans="1:8" s="123" customFormat="1" ht="15" hidden="1" outlineLevel="2" x14ac:dyDescent="0.25">
      <c r="A422" s="110" t="s">
        <v>40</v>
      </c>
      <c r="B422" s="240" t="s">
        <v>2828</v>
      </c>
    </row>
    <row r="423" spans="1:8" s="123" customFormat="1" hidden="1" outlineLevel="2" x14ac:dyDescent="0.2">
      <c r="A423" s="126"/>
    </row>
    <row r="424" spans="1:8" s="99" customFormat="1" collapsed="1" x14ac:dyDescent="0.2">
      <c r="A424" s="197" t="s">
        <v>158</v>
      </c>
      <c r="B424" s="196" t="str">
        <f ca="1">CONCATENATE(VLOOKUP("*ID",C:D,2,FALSE),"C",COUNTIF(OFFSET(A$1,0,0,ROW(),1), "*conditie")*10)</f>
        <v>NPRE08C240</v>
      </c>
      <c r="C424" s="296" t="s">
        <v>1854</v>
      </c>
      <c r="D424" s="297"/>
      <c r="E424" s="297"/>
      <c r="F424" s="197" t="s">
        <v>141</v>
      </c>
      <c r="G424" s="197" t="s">
        <v>19</v>
      </c>
      <c r="H424" s="197" t="s">
        <v>197</v>
      </c>
    </row>
    <row r="425" spans="1:8" s="99" customFormat="1" hidden="1" outlineLevel="1" x14ac:dyDescent="0.2">
      <c r="A425" s="110"/>
      <c r="B425" s="118"/>
      <c r="C425" s="102"/>
    </row>
    <row r="426" spans="1:8" s="99" customFormat="1" hidden="1" outlineLevel="1" x14ac:dyDescent="0.2">
      <c r="A426" s="110" t="s">
        <v>55</v>
      </c>
      <c r="B426" s="122"/>
      <c r="C426" s="102"/>
    </row>
    <row r="427" spans="1:8" s="99" customFormat="1" hidden="1" outlineLevel="1" x14ac:dyDescent="0.2">
      <c r="A427" s="110"/>
      <c r="B427" s="118"/>
      <c r="C427" s="102"/>
    </row>
    <row r="428" spans="1:8" s="88" customFormat="1" hidden="1" outlineLevel="1" collapsed="1" x14ac:dyDescent="0.2">
      <c r="A428" s="198" t="s">
        <v>159</v>
      </c>
      <c r="B428" s="198" t="str">
        <f ca="1">CONCATENATE(VLOOKUP("*ID",C:D,2,FALSE),"C",COUNTIF(OFFSET(A$1,0,0,ROW(),1), "*conditie")*10)&amp; "T" &amp;(COUNTIF(OFFSET(B$1,0,0,ROW()-1,1),CONCATENATE(VLOOKUP("*ID",C:D,2,FALSE),"C",COUNTIF(OFFSET(A$1,0,0,ROW(),1), "*conditie")*10)&amp; "T*") +1) * 10</f>
        <v>NPRE08C240T10</v>
      </c>
      <c r="C428" s="295" t="s">
        <v>1996</v>
      </c>
      <c r="D428" s="295"/>
      <c r="E428" s="295"/>
      <c r="F428" s="198" t="s">
        <v>141</v>
      </c>
      <c r="G428" s="198" t="s">
        <v>19</v>
      </c>
      <c r="H428" s="198" t="s">
        <v>197</v>
      </c>
    </row>
    <row r="429" spans="1:8" hidden="1" outlineLevel="2" x14ac:dyDescent="0.2">
      <c r="A429" s="110"/>
      <c r="B429" s="122"/>
      <c r="C429" s="152"/>
    </row>
    <row r="430" spans="1:8" hidden="1" outlineLevel="2" x14ac:dyDescent="0.2">
      <c r="A430" s="110" t="s">
        <v>109</v>
      </c>
      <c r="B430" s="131" t="s">
        <v>1832</v>
      </c>
      <c r="C430" s="152"/>
    </row>
    <row r="431" spans="1:8" hidden="1" outlineLevel="2" x14ac:dyDescent="0.2">
      <c r="A431" s="110"/>
      <c r="B431" s="122"/>
      <c r="C431" s="152"/>
    </row>
    <row r="432" spans="1:8" hidden="1" outlineLevel="2" x14ac:dyDescent="0.2">
      <c r="A432" s="110" t="s">
        <v>111</v>
      </c>
      <c r="B432" s="122" t="s">
        <v>108</v>
      </c>
      <c r="C432" s="152"/>
    </row>
    <row r="433" spans="1:8" hidden="1" outlineLevel="2" x14ac:dyDescent="0.2">
      <c r="A433" s="110"/>
      <c r="B433" s="122"/>
      <c r="C433" s="152"/>
    </row>
    <row r="434" spans="1:8" hidden="1" outlineLevel="2" x14ac:dyDescent="0.2">
      <c r="A434" s="110" t="s">
        <v>32</v>
      </c>
      <c r="B434" s="125" t="s">
        <v>227</v>
      </c>
      <c r="C434" s="125"/>
      <c r="D434" s="125"/>
      <c r="E434" s="125"/>
      <c r="F434" s="125"/>
      <c r="G434" s="125"/>
    </row>
    <row r="435" spans="1:8" hidden="1" outlineLevel="2" x14ac:dyDescent="0.2">
      <c r="A435" s="110"/>
      <c r="B435" s="122"/>
      <c r="C435" s="152"/>
    </row>
    <row r="436" spans="1:8" hidden="1" outlineLevel="2" x14ac:dyDescent="0.2">
      <c r="A436" s="111" t="s">
        <v>33</v>
      </c>
      <c r="B436" s="122" t="s">
        <v>194</v>
      </c>
      <c r="C436" s="152"/>
    </row>
    <row r="437" spans="1:8" hidden="1" outlineLevel="2" x14ac:dyDescent="0.2">
      <c r="A437" s="110"/>
      <c r="B437" s="122"/>
      <c r="C437" s="152"/>
    </row>
    <row r="438" spans="1:8" hidden="1" outlineLevel="2" x14ac:dyDescent="0.2">
      <c r="A438" s="110" t="s">
        <v>138</v>
      </c>
      <c r="B438" s="131" t="s">
        <v>1855</v>
      </c>
      <c r="C438" s="152"/>
    </row>
    <row r="439" spans="1:8" s="123" customFormat="1" hidden="1" outlineLevel="2" x14ac:dyDescent="0.2">
      <c r="A439" s="126"/>
    </row>
    <row r="440" spans="1:8" s="123" customFormat="1" ht="15" hidden="1" outlineLevel="2" x14ac:dyDescent="0.25">
      <c r="A440" s="110" t="s">
        <v>40</v>
      </c>
      <c r="B440" s="240" t="s">
        <v>2829</v>
      </c>
    </row>
    <row r="441" spans="1:8" s="123" customFormat="1" hidden="1" outlineLevel="2" x14ac:dyDescent="0.2">
      <c r="A441" s="126"/>
    </row>
    <row r="442" spans="1:8" s="99" customFormat="1" collapsed="1" x14ac:dyDescent="0.2">
      <c r="A442" s="197" t="s">
        <v>158</v>
      </c>
      <c r="B442" s="196" t="str">
        <f ca="1">CONCATENATE(VLOOKUP("*ID",C:D,2,FALSE),"C",COUNTIF(OFFSET(A$1,0,0,ROW(),1), "*conditie")*10)</f>
        <v>NPRE08C250</v>
      </c>
      <c r="C442" s="296" t="s">
        <v>1856</v>
      </c>
      <c r="D442" s="297"/>
      <c r="E442" s="297"/>
      <c r="F442" s="197" t="s">
        <v>141</v>
      </c>
      <c r="G442" s="197" t="s">
        <v>19</v>
      </c>
      <c r="H442" s="197" t="s">
        <v>197</v>
      </c>
    </row>
    <row r="443" spans="1:8" s="99" customFormat="1" hidden="1" outlineLevel="1" x14ac:dyDescent="0.2">
      <c r="A443" s="110"/>
      <c r="B443" s="118"/>
      <c r="C443" s="102"/>
    </row>
    <row r="444" spans="1:8" s="99" customFormat="1" hidden="1" outlineLevel="1" x14ac:dyDescent="0.2">
      <c r="A444" s="110" t="s">
        <v>55</v>
      </c>
      <c r="B444" s="122"/>
      <c r="C444" s="102"/>
    </row>
    <row r="445" spans="1:8" s="99" customFormat="1" hidden="1" outlineLevel="1" x14ac:dyDescent="0.2">
      <c r="A445" s="110"/>
      <c r="B445" s="118"/>
      <c r="C445" s="102"/>
    </row>
    <row r="446" spans="1:8" s="88" customFormat="1" hidden="1" outlineLevel="1" collapsed="1" x14ac:dyDescent="0.2">
      <c r="A446" s="198" t="s">
        <v>159</v>
      </c>
      <c r="B446" s="198" t="str">
        <f ca="1">CONCATENATE(VLOOKUP("*ID",C:D,2,FALSE),"C",COUNTIF(OFFSET(A$1,0,0,ROW(),1), "*conditie")*10)&amp; "T" &amp;(COUNTIF(OFFSET(B$1,0,0,ROW()-1,1),CONCATENATE(VLOOKUP("*ID",C:D,2,FALSE),"C",COUNTIF(OFFSET(A$1,0,0,ROW(),1), "*conditie")*10)&amp; "T*") +1) * 10</f>
        <v>NPRE08C250T10</v>
      </c>
      <c r="C446" s="295" t="s">
        <v>1857</v>
      </c>
      <c r="D446" s="295"/>
      <c r="E446" s="295"/>
      <c r="F446" s="198" t="s">
        <v>141</v>
      </c>
      <c r="G446" s="198" t="s">
        <v>19</v>
      </c>
      <c r="H446" s="198" t="s">
        <v>197</v>
      </c>
    </row>
    <row r="447" spans="1:8" hidden="1" outlineLevel="2" x14ac:dyDescent="0.2">
      <c r="A447" s="110"/>
      <c r="B447" s="122"/>
      <c r="C447" s="152"/>
    </row>
    <row r="448" spans="1:8" hidden="1" outlineLevel="2" x14ac:dyDescent="0.2">
      <c r="A448" s="110" t="s">
        <v>109</v>
      </c>
      <c r="B448" s="131" t="s">
        <v>1858</v>
      </c>
      <c r="C448" s="152"/>
    </row>
    <row r="449" spans="1:8" hidden="1" outlineLevel="2" x14ac:dyDescent="0.2">
      <c r="A449" s="110"/>
      <c r="B449" s="122"/>
      <c r="C449" s="152"/>
    </row>
    <row r="450" spans="1:8" hidden="1" outlineLevel="2" x14ac:dyDescent="0.2">
      <c r="A450" s="110" t="s">
        <v>111</v>
      </c>
      <c r="B450" s="122" t="s">
        <v>108</v>
      </c>
      <c r="C450" s="152"/>
    </row>
    <row r="451" spans="1:8" hidden="1" outlineLevel="2" x14ac:dyDescent="0.2">
      <c r="A451" s="110"/>
      <c r="B451" s="122"/>
      <c r="C451" s="152"/>
    </row>
    <row r="452" spans="1:8" hidden="1" outlineLevel="2" x14ac:dyDescent="0.2">
      <c r="A452" s="110" t="s">
        <v>32</v>
      </c>
      <c r="B452" s="125" t="s">
        <v>227</v>
      </c>
      <c r="C452" s="125"/>
      <c r="D452" s="125"/>
      <c r="E452" s="125"/>
      <c r="F452" s="125"/>
      <c r="G452" s="125"/>
    </row>
    <row r="453" spans="1:8" hidden="1" outlineLevel="2" x14ac:dyDescent="0.2">
      <c r="A453" s="110"/>
      <c r="B453" s="122"/>
      <c r="C453" s="152"/>
    </row>
    <row r="454" spans="1:8" hidden="1" outlineLevel="2" x14ac:dyDescent="0.2">
      <c r="A454" s="111" t="s">
        <v>33</v>
      </c>
      <c r="B454" s="122" t="s">
        <v>194</v>
      </c>
      <c r="C454" s="152"/>
    </row>
    <row r="455" spans="1:8" hidden="1" outlineLevel="2" x14ac:dyDescent="0.2">
      <c r="A455" s="110"/>
      <c r="B455" s="122"/>
      <c r="C455" s="152"/>
    </row>
    <row r="456" spans="1:8" hidden="1" outlineLevel="2" x14ac:dyDescent="0.2">
      <c r="A456" s="110" t="s">
        <v>138</v>
      </c>
      <c r="B456" s="131" t="s">
        <v>1859</v>
      </c>
      <c r="C456" s="152"/>
    </row>
    <row r="457" spans="1:8" s="123" customFormat="1" hidden="1" outlineLevel="2" x14ac:dyDescent="0.2">
      <c r="A457" s="126"/>
    </row>
    <row r="458" spans="1:8" s="123" customFormat="1" ht="15" hidden="1" outlineLevel="2" x14ac:dyDescent="0.25">
      <c r="A458" s="110" t="s">
        <v>40</v>
      </c>
      <c r="B458" s="240" t="s">
        <v>2830</v>
      </c>
    </row>
    <row r="459" spans="1:8" s="123" customFormat="1" hidden="1" outlineLevel="2" x14ac:dyDescent="0.2">
      <c r="A459" s="126"/>
    </row>
    <row r="460" spans="1:8" s="99" customFormat="1" collapsed="1" x14ac:dyDescent="0.2">
      <c r="A460" s="197" t="s">
        <v>158</v>
      </c>
      <c r="B460" s="196" t="str">
        <f ca="1">CONCATENATE(VLOOKUP("*ID",C:D,2,FALSE),"C",COUNTIF(OFFSET(A$1,0,0,ROW(),1), "*conditie")*10)</f>
        <v>NPRE08C260</v>
      </c>
      <c r="C460" s="296" t="s">
        <v>1860</v>
      </c>
      <c r="D460" s="297"/>
      <c r="E460" s="297"/>
      <c r="F460" s="197" t="s">
        <v>141</v>
      </c>
      <c r="G460" s="197" t="s">
        <v>19</v>
      </c>
      <c r="H460" s="197" t="s">
        <v>197</v>
      </c>
    </row>
    <row r="461" spans="1:8" s="99" customFormat="1" hidden="1" outlineLevel="1" x14ac:dyDescent="0.2">
      <c r="A461" s="110"/>
      <c r="B461" s="118"/>
      <c r="C461" s="102"/>
    </row>
    <row r="462" spans="1:8" s="99" customFormat="1" hidden="1" outlineLevel="1" x14ac:dyDescent="0.2">
      <c r="A462" s="110" t="s">
        <v>55</v>
      </c>
      <c r="B462" s="122"/>
      <c r="C462" s="102"/>
    </row>
    <row r="463" spans="1:8" s="99" customFormat="1" hidden="1" outlineLevel="1" x14ac:dyDescent="0.2">
      <c r="A463" s="110"/>
      <c r="B463" s="118"/>
      <c r="C463" s="102"/>
    </row>
    <row r="464" spans="1:8" s="88" customFormat="1" hidden="1" outlineLevel="1" collapsed="1" x14ac:dyDescent="0.2">
      <c r="A464" s="198" t="s">
        <v>159</v>
      </c>
      <c r="B464" s="198" t="str">
        <f ca="1">CONCATENATE(VLOOKUP("*ID",C:D,2,FALSE),"C",COUNTIF(OFFSET(A$1,0,0,ROW(),1), "*conditie")*10)&amp; "T" &amp;(COUNTIF(OFFSET(B$1,0,0,ROW()-1,1),CONCATENATE(VLOOKUP("*ID",C:D,2,FALSE),"C",COUNTIF(OFFSET(A$1,0,0,ROW(),1), "*conditie")*10)&amp; "T*") +1) * 10</f>
        <v>NPRE08C260T10</v>
      </c>
      <c r="C464" s="295" t="s">
        <v>1861</v>
      </c>
      <c r="D464" s="295"/>
      <c r="E464" s="295"/>
      <c r="F464" s="198" t="s">
        <v>141</v>
      </c>
      <c r="G464" s="198" t="s">
        <v>19</v>
      </c>
      <c r="H464" s="198" t="s">
        <v>197</v>
      </c>
    </row>
    <row r="465" spans="1:8" hidden="1" outlineLevel="2" x14ac:dyDescent="0.2">
      <c r="A465" s="110"/>
      <c r="B465" s="122"/>
      <c r="C465" s="152"/>
    </row>
    <row r="466" spans="1:8" hidden="1" outlineLevel="2" x14ac:dyDescent="0.2">
      <c r="A466" s="110" t="s">
        <v>109</v>
      </c>
      <c r="B466" s="131" t="s">
        <v>1834</v>
      </c>
      <c r="C466" s="152"/>
    </row>
    <row r="467" spans="1:8" hidden="1" outlineLevel="2" x14ac:dyDescent="0.2">
      <c r="A467" s="110"/>
      <c r="B467" s="122"/>
      <c r="C467" s="152"/>
    </row>
    <row r="468" spans="1:8" hidden="1" outlineLevel="2" x14ac:dyDescent="0.2">
      <c r="A468" s="110" t="s">
        <v>111</v>
      </c>
      <c r="B468" s="122" t="s">
        <v>108</v>
      </c>
      <c r="C468" s="152"/>
    </row>
    <row r="469" spans="1:8" hidden="1" outlineLevel="2" x14ac:dyDescent="0.2">
      <c r="A469" s="110"/>
      <c r="B469" s="122"/>
      <c r="C469" s="152"/>
    </row>
    <row r="470" spans="1:8" hidden="1" outlineLevel="2" x14ac:dyDescent="0.2">
      <c r="A470" s="110" t="s">
        <v>32</v>
      </c>
      <c r="B470" s="125" t="s">
        <v>227</v>
      </c>
      <c r="C470" s="125"/>
      <c r="D470" s="125"/>
      <c r="E470" s="125"/>
      <c r="F470" s="125"/>
      <c r="G470" s="125"/>
    </row>
    <row r="471" spans="1:8" hidden="1" outlineLevel="2" x14ac:dyDescent="0.2">
      <c r="A471" s="110"/>
      <c r="B471" s="122"/>
      <c r="C471" s="152"/>
    </row>
    <row r="472" spans="1:8" hidden="1" outlineLevel="2" x14ac:dyDescent="0.2">
      <c r="A472" s="111" t="s">
        <v>33</v>
      </c>
      <c r="B472" s="122" t="s">
        <v>194</v>
      </c>
      <c r="C472" s="152"/>
    </row>
    <row r="473" spans="1:8" hidden="1" outlineLevel="2" x14ac:dyDescent="0.2">
      <c r="A473" s="110"/>
      <c r="B473" s="122"/>
      <c r="C473" s="152"/>
    </row>
    <row r="474" spans="1:8" hidden="1" outlineLevel="2" x14ac:dyDescent="0.2">
      <c r="A474" s="110" t="s">
        <v>138</v>
      </c>
      <c r="B474" s="131" t="s">
        <v>1862</v>
      </c>
      <c r="C474" s="152"/>
    </row>
    <row r="475" spans="1:8" s="123" customFormat="1" hidden="1" outlineLevel="2" x14ac:dyDescent="0.2">
      <c r="A475" s="126"/>
    </row>
    <row r="476" spans="1:8" s="123" customFormat="1" ht="15" hidden="1" outlineLevel="2" x14ac:dyDescent="0.25">
      <c r="A476" s="110" t="s">
        <v>40</v>
      </c>
      <c r="B476" s="240" t="s">
        <v>2831</v>
      </c>
    </row>
    <row r="477" spans="1:8" s="123" customFormat="1" hidden="1" outlineLevel="2" x14ac:dyDescent="0.2">
      <c r="A477" s="126"/>
    </row>
    <row r="478" spans="1:8" s="99" customFormat="1" collapsed="1" x14ac:dyDescent="0.2">
      <c r="A478" s="197" t="s">
        <v>158</v>
      </c>
      <c r="B478" s="196" t="str">
        <f ca="1">CONCATENATE(VLOOKUP("*ID",C:D,2,FALSE),"C",COUNTIF(OFFSET(A$1,0,0,ROW(),1), "*conditie")*10)</f>
        <v>NPRE08C270</v>
      </c>
      <c r="C478" s="296" t="s">
        <v>1863</v>
      </c>
      <c r="D478" s="297"/>
      <c r="E478" s="297"/>
      <c r="F478" s="197" t="s">
        <v>141</v>
      </c>
      <c r="G478" s="197" t="s">
        <v>19</v>
      </c>
      <c r="H478" s="197" t="s">
        <v>197</v>
      </c>
    </row>
    <row r="479" spans="1:8" s="99" customFormat="1" hidden="1" outlineLevel="1" x14ac:dyDescent="0.2">
      <c r="A479" s="110"/>
      <c r="B479" s="118"/>
      <c r="C479" s="102"/>
    </row>
    <row r="480" spans="1:8" s="99" customFormat="1" hidden="1" outlineLevel="1" x14ac:dyDescent="0.2">
      <c r="A480" s="110" t="s">
        <v>55</v>
      </c>
      <c r="B480" s="122"/>
      <c r="C480" s="102"/>
    </row>
    <row r="481" spans="1:8" s="99" customFormat="1" hidden="1" outlineLevel="1" x14ac:dyDescent="0.2">
      <c r="A481" s="110"/>
      <c r="B481" s="118"/>
      <c r="C481" s="102"/>
    </row>
    <row r="482" spans="1:8" s="88" customFormat="1" hidden="1" outlineLevel="1" collapsed="1" x14ac:dyDescent="0.2">
      <c r="A482" s="198" t="s">
        <v>159</v>
      </c>
      <c r="B482" s="198" t="str">
        <f ca="1">CONCATENATE(VLOOKUP("*ID",C:D,2,FALSE),"C",COUNTIF(OFFSET(A$1,0,0,ROW(),1), "*conditie")*10)&amp; "T" &amp;(COUNTIF(OFFSET(B$1,0,0,ROW()-1,1),CONCATENATE(VLOOKUP("*ID",C:D,2,FALSE),"C",COUNTIF(OFFSET(A$1,0,0,ROW(),1), "*conditie")*10)&amp; "T*") +1) * 10</f>
        <v>NPRE08C270T10</v>
      </c>
      <c r="C482" s="295" t="s">
        <v>1864</v>
      </c>
      <c r="D482" s="295"/>
      <c r="E482" s="295"/>
      <c r="F482" s="198" t="s">
        <v>141</v>
      </c>
      <c r="G482" s="198" t="s">
        <v>19</v>
      </c>
      <c r="H482" s="198" t="s">
        <v>197</v>
      </c>
    </row>
    <row r="483" spans="1:8" hidden="1" outlineLevel="2" x14ac:dyDescent="0.2">
      <c r="A483" s="110"/>
      <c r="B483" s="122"/>
      <c r="C483" s="152"/>
    </row>
    <row r="484" spans="1:8" hidden="1" outlineLevel="2" x14ac:dyDescent="0.2">
      <c r="A484" s="110" t="s">
        <v>109</v>
      </c>
      <c r="B484" s="131" t="s">
        <v>1858</v>
      </c>
      <c r="C484" s="152"/>
    </row>
    <row r="485" spans="1:8" hidden="1" outlineLevel="2" x14ac:dyDescent="0.2">
      <c r="A485" s="110"/>
      <c r="B485" s="122"/>
      <c r="C485" s="152"/>
    </row>
    <row r="486" spans="1:8" hidden="1" outlineLevel="2" x14ac:dyDescent="0.2">
      <c r="A486" s="110" t="s">
        <v>111</v>
      </c>
      <c r="B486" s="122" t="s">
        <v>108</v>
      </c>
      <c r="C486" s="152"/>
    </row>
    <row r="487" spans="1:8" hidden="1" outlineLevel="2" x14ac:dyDescent="0.2">
      <c r="A487" s="110"/>
      <c r="B487" s="122"/>
      <c r="C487" s="152"/>
    </row>
    <row r="488" spans="1:8" hidden="1" outlineLevel="2" x14ac:dyDescent="0.2">
      <c r="A488" s="110" t="s">
        <v>32</v>
      </c>
      <c r="B488" s="125" t="s">
        <v>227</v>
      </c>
      <c r="C488" s="125"/>
      <c r="D488" s="125"/>
      <c r="E488" s="125"/>
      <c r="F488" s="125"/>
      <c r="G488" s="125"/>
    </row>
    <row r="489" spans="1:8" hidden="1" outlineLevel="2" x14ac:dyDescent="0.2">
      <c r="A489" s="110"/>
      <c r="B489" s="122"/>
      <c r="C489" s="152"/>
    </row>
    <row r="490" spans="1:8" hidden="1" outlineLevel="2" x14ac:dyDescent="0.2">
      <c r="A490" s="111" t="s">
        <v>33</v>
      </c>
      <c r="B490" s="122" t="s">
        <v>194</v>
      </c>
      <c r="C490" s="152"/>
    </row>
    <row r="491" spans="1:8" hidden="1" outlineLevel="2" x14ac:dyDescent="0.2">
      <c r="A491" s="110"/>
      <c r="B491" s="122"/>
      <c r="C491" s="152"/>
    </row>
    <row r="492" spans="1:8" hidden="1" outlineLevel="2" x14ac:dyDescent="0.2">
      <c r="A492" s="110" t="s">
        <v>138</v>
      </c>
      <c r="B492" s="131" t="s">
        <v>1865</v>
      </c>
      <c r="C492" s="152"/>
    </row>
    <row r="493" spans="1:8" s="123" customFormat="1" hidden="1" outlineLevel="2" x14ac:dyDescent="0.2">
      <c r="A493" s="126"/>
    </row>
    <row r="494" spans="1:8" s="123" customFormat="1" ht="15" hidden="1" outlineLevel="2" x14ac:dyDescent="0.25">
      <c r="A494" s="110" t="s">
        <v>40</v>
      </c>
      <c r="B494" s="240" t="s">
        <v>2832</v>
      </c>
    </row>
    <row r="495" spans="1:8" s="123" customFormat="1" hidden="1" outlineLevel="2" x14ac:dyDescent="0.2">
      <c r="A495" s="126"/>
    </row>
    <row r="496" spans="1:8" s="99" customFormat="1" collapsed="1" x14ac:dyDescent="0.2">
      <c r="A496" s="197" t="s">
        <v>158</v>
      </c>
      <c r="B496" s="196" t="str">
        <f ca="1">CONCATENATE(VLOOKUP("*ID",C:D,2,FALSE),"C",COUNTIF(OFFSET(A$1,0,0,ROW(),1), "*conditie")*10)</f>
        <v>NPRE08C280</v>
      </c>
      <c r="C496" s="296" t="s">
        <v>1866</v>
      </c>
      <c r="D496" s="297"/>
      <c r="E496" s="297"/>
      <c r="F496" s="197" t="s">
        <v>141</v>
      </c>
      <c r="G496" s="197" t="s">
        <v>19</v>
      </c>
      <c r="H496" s="197" t="s">
        <v>197</v>
      </c>
    </row>
    <row r="497" spans="1:8" s="99" customFormat="1" hidden="1" outlineLevel="1" x14ac:dyDescent="0.2">
      <c r="A497" s="110"/>
      <c r="B497" s="118"/>
      <c r="C497" s="102"/>
    </row>
    <row r="498" spans="1:8" s="99" customFormat="1" hidden="1" outlineLevel="1" x14ac:dyDescent="0.2">
      <c r="A498" s="110" t="s">
        <v>55</v>
      </c>
      <c r="B498" s="122"/>
      <c r="C498" s="102"/>
    </row>
    <row r="499" spans="1:8" s="99" customFormat="1" hidden="1" outlineLevel="1" x14ac:dyDescent="0.2">
      <c r="A499" s="110"/>
      <c r="B499" s="118"/>
      <c r="C499" s="102"/>
    </row>
    <row r="500" spans="1:8" s="88" customFormat="1" hidden="1" outlineLevel="1" collapsed="1" x14ac:dyDescent="0.2">
      <c r="A500" s="198" t="s">
        <v>159</v>
      </c>
      <c r="B500" s="198" t="str">
        <f ca="1">CONCATENATE(VLOOKUP("*ID",C:D,2,FALSE),"C",COUNTIF(OFFSET(A$1,0,0,ROW(),1), "*conditie")*10)&amp; "T" &amp;(COUNTIF(OFFSET(B$1,0,0,ROW()-1,1),CONCATENATE(VLOOKUP("*ID",C:D,2,FALSE),"C",COUNTIF(OFFSET(A$1,0,0,ROW(),1), "*conditie")*10)&amp; "T*") +1) * 10</f>
        <v>NPRE08C280T10</v>
      </c>
      <c r="C500" s="295" t="s">
        <v>1867</v>
      </c>
      <c r="D500" s="295"/>
      <c r="E500" s="295"/>
      <c r="F500" s="198" t="s">
        <v>141</v>
      </c>
      <c r="G500" s="198" t="s">
        <v>19</v>
      </c>
      <c r="H500" s="198" t="s">
        <v>197</v>
      </c>
    </row>
    <row r="501" spans="1:8" hidden="1" outlineLevel="2" x14ac:dyDescent="0.2">
      <c r="A501" s="110"/>
      <c r="B501" s="122"/>
      <c r="C501" s="152"/>
    </row>
    <row r="502" spans="1:8" hidden="1" outlineLevel="2" x14ac:dyDescent="0.2">
      <c r="A502" s="110" t="s">
        <v>109</v>
      </c>
      <c r="B502" s="131" t="s">
        <v>1848</v>
      </c>
      <c r="C502" s="152"/>
    </row>
    <row r="503" spans="1:8" hidden="1" outlineLevel="2" x14ac:dyDescent="0.2">
      <c r="A503" s="110"/>
      <c r="B503" s="122"/>
      <c r="C503" s="152"/>
    </row>
    <row r="504" spans="1:8" hidden="1" outlineLevel="2" x14ac:dyDescent="0.2">
      <c r="A504" s="110" t="s">
        <v>111</v>
      </c>
      <c r="B504" s="122" t="s">
        <v>108</v>
      </c>
      <c r="C504" s="152"/>
    </row>
    <row r="505" spans="1:8" hidden="1" outlineLevel="2" x14ac:dyDescent="0.2">
      <c r="A505" s="110"/>
      <c r="B505" s="122"/>
      <c r="C505" s="152"/>
    </row>
    <row r="506" spans="1:8" hidden="1" outlineLevel="2" x14ac:dyDescent="0.2">
      <c r="A506" s="110" t="s">
        <v>32</v>
      </c>
      <c r="B506" s="125" t="s">
        <v>227</v>
      </c>
      <c r="C506" s="125"/>
      <c r="D506" s="125"/>
      <c r="E506" s="125"/>
      <c r="F506" s="125"/>
      <c r="G506" s="125"/>
    </row>
    <row r="507" spans="1:8" hidden="1" outlineLevel="2" x14ac:dyDescent="0.2">
      <c r="A507" s="110"/>
      <c r="B507" s="122"/>
      <c r="C507" s="152"/>
    </row>
    <row r="508" spans="1:8" hidden="1" outlineLevel="2" x14ac:dyDescent="0.2">
      <c r="A508" s="111" t="s">
        <v>33</v>
      </c>
      <c r="B508" s="122" t="s">
        <v>194</v>
      </c>
      <c r="C508" s="152"/>
    </row>
    <row r="509" spans="1:8" hidden="1" outlineLevel="2" x14ac:dyDescent="0.2">
      <c r="A509" s="110"/>
      <c r="B509" s="122"/>
      <c r="C509" s="152"/>
    </row>
    <row r="510" spans="1:8" hidden="1" outlineLevel="2" x14ac:dyDescent="0.2">
      <c r="A510" s="110" t="s">
        <v>138</v>
      </c>
      <c r="B510" s="131" t="s">
        <v>1868</v>
      </c>
      <c r="C510" s="152"/>
    </row>
    <row r="511" spans="1:8" s="123" customFormat="1" hidden="1" outlineLevel="2" x14ac:dyDescent="0.2">
      <c r="A511" s="126"/>
    </row>
    <row r="512" spans="1:8" s="123" customFormat="1" ht="15" hidden="1" outlineLevel="2" x14ac:dyDescent="0.25">
      <c r="A512" s="110" t="s">
        <v>40</v>
      </c>
      <c r="B512" s="240" t="s">
        <v>2833</v>
      </c>
    </row>
    <row r="513" spans="1:8" s="123" customFormat="1" hidden="1" outlineLevel="2" x14ac:dyDescent="0.2">
      <c r="A513" s="126"/>
    </row>
    <row r="514" spans="1:8" s="99" customFormat="1" collapsed="1" x14ac:dyDescent="0.2">
      <c r="A514" s="197" t="s">
        <v>158</v>
      </c>
      <c r="B514" s="196" t="str">
        <f ca="1">CONCATENATE(VLOOKUP("*ID",C:D,2,FALSE),"C",COUNTIF(OFFSET(A$1,0,0,ROW(),1), "*conditie")*10)</f>
        <v>NPRE08C290</v>
      </c>
      <c r="C514" s="296" t="s">
        <v>1869</v>
      </c>
      <c r="D514" s="297"/>
      <c r="E514" s="297"/>
      <c r="F514" s="197" t="s">
        <v>141</v>
      </c>
      <c r="G514" s="197" t="s">
        <v>19</v>
      </c>
      <c r="H514" s="197" t="s">
        <v>197</v>
      </c>
    </row>
    <row r="515" spans="1:8" s="99" customFormat="1" hidden="1" outlineLevel="1" x14ac:dyDescent="0.2">
      <c r="A515" s="110"/>
      <c r="B515" s="118"/>
      <c r="C515" s="102"/>
    </row>
    <row r="516" spans="1:8" s="99" customFormat="1" hidden="1" outlineLevel="1" x14ac:dyDescent="0.2">
      <c r="A516" s="110" t="s">
        <v>55</v>
      </c>
      <c r="B516" s="122"/>
      <c r="C516" s="102"/>
    </row>
    <row r="517" spans="1:8" s="99" customFormat="1" hidden="1" outlineLevel="1" x14ac:dyDescent="0.2">
      <c r="A517" s="110"/>
      <c r="B517" s="118"/>
      <c r="C517" s="102"/>
    </row>
    <row r="518" spans="1:8" s="88" customFormat="1" hidden="1" outlineLevel="1" collapsed="1" x14ac:dyDescent="0.2">
      <c r="A518" s="198" t="s">
        <v>159</v>
      </c>
      <c r="B518" s="198" t="str">
        <f ca="1">CONCATENATE(VLOOKUP("*ID",C:D,2,FALSE),"C",COUNTIF(OFFSET(A$1,0,0,ROW(),1), "*conditie")*10)&amp; "T" &amp;(COUNTIF(OFFSET(B$1,0,0,ROW()-1,1),CONCATENATE(VLOOKUP("*ID",C:D,2,FALSE),"C",COUNTIF(OFFSET(A$1,0,0,ROW(),1), "*conditie")*10)&amp; "T*") +1) * 10</f>
        <v>NPRE08C290T10</v>
      </c>
      <c r="C518" s="295" t="s">
        <v>1870</v>
      </c>
      <c r="D518" s="295"/>
      <c r="E518" s="295"/>
      <c r="F518" s="198" t="s">
        <v>141</v>
      </c>
      <c r="G518" s="198" t="s">
        <v>19</v>
      </c>
      <c r="H518" s="198" t="s">
        <v>197</v>
      </c>
    </row>
    <row r="519" spans="1:8" hidden="1" outlineLevel="2" x14ac:dyDescent="0.2">
      <c r="A519" s="110"/>
      <c r="B519" s="122"/>
      <c r="C519" s="152"/>
    </row>
    <row r="520" spans="1:8" hidden="1" outlineLevel="2" x14ac:dyDescent="0.2">
      <c r="A520" s="110" t="s">
        <v>109</v>
      </c>
      <c r="B520" s="131" t="s">
        <v>1871</v>
      </c>
      <c r="C520" s="152"/>
    </row>
    <row r="521" spans="1:8" hidden="1" outlineLevel="2" x14ac:dyDescent="0.2">
      <c r="A521" s="110"/>
      <c r="B521" s="122"/>
      <c r="C521" s="152"/>
    </row>
    <row r="522" spans="1:8" hidden="1" outlineLevel="2" x14ac:dyDescent="0.2">
      <c r="A522" s="110" t="s">
        <v>111</v>
      </c>
      <c r="B522" s="122" t="s">
        <v>108</v>
      </c>
      <c r="C522" s="152"/>
    </row>
    <row r="523" spans="1:8" hidden="1" outlineLevel="2" x14ac:dyDescent="0.2">
      <c r="A523" s="110"/>
      <c r="B523" s="122"/>
      <c r="C523" s="152"/>
    </row>
    <row r="524" spans="1:8" hidden="1" outlineLevel="2" x14ac:dyDescent="0.2">
      <c r="A524" s="110" t="s">
        <v>32</v>
      </c>
      <c r="B524" s="125" t="s">
        <v>227</v>
      </c>
      <c r="C524" s="125"/>
      <c r="D524" s="125"/>
      <c r="E524" s="125"/>
      <c r="F524" s="125"/>
      <c r="G524" s="125"/>
    </row>
    <row r="525" spans="1:8" hidden="1" outlineLevel="2" x14ac:dyDescent="0.2">
      <c r="A525" s="110"/>
      <c r="B525" s="122"/>
      <c r="C525" s="152"/>
    </row>
    <row r="526" spans="1:8" hidden="1" outlineLevel="2" x14ac:dyDescent="0.2">
      <c r="A526" s="111" t="s">
        <v>33</v>
      </c>
      <c r="B526" s="122" t="s">
        <v>194</v>
      </c>
      <c r="C526" s="152"/>
    </row>
    <row r="527" spans="1:8" hidden="1" outlineLevel="2" x14ac:dyDescent="0.2">
      <c r="A527" s="110"/>
      <c r="B527" s="122"/>
      <c r="C527" s="152"/>
    </row>
    <row r="528" spans="1:8" hidden="1" outlineLevel="2" x14ac:dyDescent="0.2">
      <c r="A528" s="110" t="s">
        <v>138</v>
      </c>
      <c r="B528" s="131" t="s">
        <v>1872</v>
      </c>
      <c r="C528" s="152"/>
    </row>
    <row r="529" spans="1:8" s="123" customFormat="1" hidden="1" outlineLevel="2" x14ac:dyDescent="0.2">
      <c r="A529" s="126"/>
    </row>
    <row r="530" spans="1:8" s="123" customFormat="1" ht="15" hidden="1" outlineLevel="2" x14ac:dyDescent="0.25">
      <c r="A530" s="110" t="s">
        <v>40</v>
      </c>
      <c r="B530" s="240" t="s">
        <v>2834</v>
      </c>
    </row>
    <row r="531" spans="1:8" s="123" customFormat="1" hidden="1" outlineLevel="2" x14ac:dyDescent="0.2">
      <c r="A531" s="126"/>
    </row>
    <row r="532" spans="1:8" s="99" customFormat="1" collapsed="1" x14ac:dyDescent="0.2">
      <c r="A532" s="197" t="s">
        <v>158</v>
      </c>
      <c r="B532" s="196" t="str">
        <f ca="1">CONCATENATE(VLOOKUP("*ID",C:D,2,FALSE),"C",COUNTIF(OFFSET(A$1,0,0,ROW(),1), "*conditie")*10)</f>
        <v>NPRE08C300</v>
      </c>
      <c r="C532" s="296" t="s">
        <v>1873</v>
      </c>
      <c r="D532" s="297"/>
      <c r="E532" s="297"/>
      <c r="F532" s="197" t="s">
        <v>141</v>
      </c>
      <c r="G532" s="197" t="s">
        <v>19</v>
      </c>
      <c r="H532" s="197" t="s">
        <v>197</v>
      </c>
    </row>
    <row r="533" spans="1:8" s="99" customFormat="1" hidden="1" outlineLevel="1" x14ac:dyDescent="0.2">
      <c r="A533" s="110"/>
      <c r="B533" s="118"/>
      <c r="C533" s="102"/>
    </row>
    <row r="534" spans="1:8" s="99" customFormat="1" hidden="1" outlineLevel="1" x14ac:dyDescent="0.2">
      <c r="A534" s="110" t="s">
        <v>55</v>
      </c>
      <c r="B534" s="122"/>
      <c r="C534" s="102"/>
    </row>
    <row r="535" spans="1:8" s="99" customFormat="1" hidden="1" outlineLevel="1" x14ac:dyDescent="0.2">
      <c r="A535" s="110"/>
      <c r="B535" s="118"/>
      <c r="C535" s="102"/>
    </row>
    <row r="536" spans="1:8" s="88" customFormat="1" hidden="1" outlineLevel="1" collapsed="1" x14ac:dyDescent="0.2">
      <c r="A536" s="198" t="s">
        <v>159</v>
      </c>
      <c r="B536" s="198" t="str">
        <f ca="1">CONCATENATE(VLOOKUP("*ID",C:D,2,FALSE),"C",COUNTIF(OFFSET(A$1,0,0,ROW(),1), "*conditie")*10)&amp; "T" &amp;(COUNTIF(OFFSET(B$1,0,0,ROW()-1,1),CONCATENATE(VLOOKUP("*ID",C:D,2,FALSE),"C",COUNTIF(OFFSET(A$1,0,0,ROW(),1), "*conditie")*10)&amp; "T*") +1) * 10</f>
        <v>NPRE08C300T10</v>
      </c>
      <c r="C536" s="295" t="s">
        <v>1874</v>
      </c>
      <c r="D536" s="295"/>
      <c r="E536" s="295"/>
      <c r="F536" s="198" t="s">
        <v>141</v>
      </c>
      <c r="G536" s="198" t="s">
        <v>19</v>
      </c>
      <c r="H536" s="198" t="s">
        <v>197</v>
      </c>
    </row>
    <row r="537" spans="1:8" hidden="1" outlineLevel="2" x14ac:dyDescent="0.2">
      <c r="A537" s="110"/>
      <c r="B537" s="122"/>
      <c r="C537" s="152"/>
    </row>
    <row r="538" spans="1:8" hidden="1" outlineLevel="2" x14ac:dyDescent="0.2">
      <c r="A538" s="110" t="s">
        <v>109</v>
      </c>
      <c r="B538" s="131" t="s">
        <v>1871</v>
      </c>
      <c r="C538" s="152"/>
    </row>
    <row r="539" spans="1:8" hidden="1" outlineLevel="2" x14ac:dyDescent="0.2">
      <c r="A539" s="110"/>
      <c r="B539" s="122"/>
      <c r="C539" s="152"/>
    </row>
    <row r="540" spans="1:8" hidden="1" outlineLevel="2" x14ac:dyDescent="0.2">
      <c r="A540" s="110" t="s">
        <v>111</v>
      </c>
      <c r="B540" s="122" t="s">
        <v>108</v>
      </c>
      <c r="C540" s="152"/>
    </row>
    <row r="541" spans="1:8" hidden="1" outlineLevel="2" x14ac:dyDescent="0.2">
      <c r="A541" s="110"/>
      <c r="B541" s="122"/>
      <c r="C541" s="152"/>
    </row>
    <row r="542" spans="1:8" hidden="1" outlineLevel="2" x14ac:dyDescent="0.2">
      <c r="A542" s="110" t="s">
        <v>32</v>
      </c>
      <c r="B542" s="125" t="s">
        <v>227</v>
      </c>
      <c r="C542" s="125"/>
      <c r="D542" s="125"/>
      <c r="E542" s="125"/>
      <c r="F542" s="125"/>
      <c r="G542" s="125"/>
    </row>
    <row r="543" spans="1:8" hidden="1" outlineLevel="2" x14ac:dyDescent="0.2">
      <c r="A543" s="110"/>
      <c r="B543" s="122"/>
      <c r="C543" s="152"/>
    </row>
    <row r="544" spans="1:8" hidden="1" outlineLevel="2" x14ac:dyDescent="0.2">
      <c r="A544" s="111" t="s">
        <v>33</v>
      </c>
      <c r="B544" s="122" t="s">
        <v>194</v>
      </c>
      <c r="C544" s="152"/>
    </row>
    <row r="545" spans="1:8" hidden="1" outlineLevel="2" x14ac:dyDescent="0.2">
      <c r="A545" s="110"/>
      <c r="B545" s="122"/>
      <c r="C545" s="152"/>
    </row>
    <row r="546" spans="1:8" hidden="1" outlineLevel="2" x14ac:dyDescent="0.2">
      <c r="A546" s="110" t="s">
        <v>138</v>
      </c>
      <c r="B546" s="131" t="s">
        <v>1875</v>
      </c>
      <c r="C546" s="152"/>
    </row>
    <row r="547" spans="1:8" s="123" customFormat="1" hidden="1" outlineLevel="2" x14ac:dyDescent="0.2">
      <c r="A547" s="126"/>
    </row>
    <row r="548" spans="1:8" s="123" customFormat="1" ht="15" hidden="1" outlineLevel="2" x14ac:dyDescent="0.25">
      <c r="A548" s="110" t="s">
        <v>40</v>
      </c>
      <c r="B548" s="240" t="s">
        <v>2835</v>
      </c>
    </row>
    <row r="549" spans="1:8" s="123" customFormat="1" hidden="1" outlineLevel="2" x14ac:dyDescent="0.2">
      <c r="A549" s="126"/>
    </row>
    <row r="550" spans="1:8" s="99" customFormat="1" collapsed="1" x14ac:dyDescent="0.2">
      <c r="A550" s="197" t="s">
        <v>158</v>
      </c>
      <c r="B550" s="196" t="str">
        <f ca="1">CONCATENATE(VLOOKUP("*ID",C:D,2,FALSE),"C",COUNTIF(OFFSET(A$1,0,0,ROW(),1), "*conditie")*10)</f>
        <v>NPRE08C310</v>
      </c>
      <c r="C550" s="296" t="s">
        <v>1876</v>
      </c>
      <c r="D550" s="297"/>
      <c r="E550" s="297"/>
      <c r="F550" s="197" t="s">
        <v>141</v>
      </c>
      <c r="G550" s="197" t="s">
        <v>19</v>
      </c>
      <c r="H550" s="197" t="s">
        <v>197</v>
      </c>
    </row>
    <row r="551" spans="1:8" s="99" customFormat="1" hidden="1" outlineLevel="1" x14ac:dyDescent="0.2">
      <c r="A551" s="110"/>
      <c r="B551" s="118"/>
      <c r="C551" s="102"/>
    </row>
    <row r="552" spans="1:8" s="99" customFormat="1" hidden="1" outlineLevel="1" x14ac:dyDescent="0.2">
      <c r="A552" s="110" t="s">
        <v>55</v>
      </c>
      <c r="B552" s="122"/>
      <c r="C552" s="102"/>
    </row>
    <row r="553" spans="1:8" s="99" customFormat="1" hidden="1" outlineLevel="1" x14ac:dyDescent="0.2">
      <c r="A553" s="110"/>
      <c r="B553" s="118"/>
      <c r="C553" s="102"/>
    </row>
    <row r="554" spans="1:8" s="88" customFormat="1" hidden="1" outlineLevel="1" collapsed="1" x14ac:dyDescent="0.2">
      <c r="A554" s="198" t="s">
        <v>159</v>
      </c>
      <c r="B554" s="198" t="str">
        <f ca="1">CONCATENATE(VLOOKUP("*ID",C:D,2,FALSE),"C",COUNTIF(OFFSET(A$1,0,0,ROW(),1), "*conditie")*10)&amp; "T" &amp;(COUNTIF(OFFSET(B$1,0,0,ROW()-1,1),CONCATENATE(VLOOKUP("*ID",C:D,2,FALSE),"C",COUNTIF(OFFSET(A$1,0,0,ROW(),1), "*conditie")*10)&amp; "T*") +1) * 10</f>
        <v>NPRE08C310T10</v>
      </c>
      <c r="C554" s="295" t="s">
        <v>1877</v>
      </c>
      <c r="D554" s="295"/>
      <c r="E554" s="295"/>
      <c r="F554" s="198" t="s">
        <v>141</v>
      </c>
      <c r="G554" s="198" t="s">
        <v>19</v>
      </c>
      <c r="H554" s="198" t="s">
        <v>197</v>
      </c>
    </row>
    <row r="555" spans="1:8" hidden="1" outlineLevel="2" x14ac:dyDescent="0.2">
      <c r="A555" s="110"/>
      <c r="B555" s="122"/>
      <c r="C555" s="152"/>
    </row>
    <row r="556" spans="1:8" hidden="1" outlineLevel="2" x14ac:dyDescent="0.2">
      <c r="A556" s="110" t="s">
        <v>109</v>
      </c>
      <c r="B556" s="131" t="s">
        <v>1878</v>
      </c>
      <c r="C556" s="152"/>
    </row>
    <row r="557" spans="1:8" hidden="1" outlineLevel="2" x14ac:dyDescent="0.2">
      <c r="A557" s="110"/>
      <c r="B557" s="122"/>
      <c r="C557" s="152"/>
    </row>
    <row r="558" spans="1:8" hidden="1" outlineLevel="2" x14ac:dyDescent="0.2">
      <c r="A558" s="110" t="s">
        <v>111</v>
      </c>
      <c r="B558" s="122" t="s">
        <v>108</v>
      </c>
      <c r="C558" s="152"/>
    </row>
    <row r="559" spans="1:8" hidden="1" outlineLevel="2" x14ac:dyDescent="0.2">
      <c r="A559" s="110"/>
      <c r="B559" s="122"/>
      <c r="C559" s="152"/>
    </row>
    <row r="560" spans="1:8" hidden="1" outlineLevel="2" x14ac:dyDescent="0.2">
      <c r="A560" s="110" t="s">
        <v>32</v>
      </c>
      <c r="B560" s="125" t="s">
        <v>227</v>
      </c>
      <c r="C560" s="125"/>
      <c r="D560" s="125"/>
      <c r="E560" s="125"/>
      <c r="F560" s="125"/>
      <c r="G560" s="125"/>
    </row>
    <row r="561" spans="1:8" hidden="1" outlineLevel="2" x14ac:dyDescent="0.2">
      <c r="A561" s="110"/>
      <c r="B561" s="122"/>
      <c r="C561" s="152"/>
    </row>
    <row r="562" spans="1:8" hidden="1" outlineLevel="2" x14ac:dyDescent="0.2">
      <c r="A562" s="111" t="s">
        <v>33</v>
      </c>
      <c r="B562" s="122" t="s">
        <v>194</v>
      </c>
      <c r="C562" s="152"/>
    </row>
    <row r="563" spans="1:8" hidden="1" outlineLevel="2" x14ac:dyDescent="0.2">
      <c r="A563" s="110"/>
      <c r="B563" s="122"/>
      <c r="C563" s="152"/>
    </row>
    <row r="564" spans="1:8" hidden="1" outlineLevel="2" x14ac:dyDescent="0.2">
      <c r="A564" s="110" t="s">
        <v>138</v>
      </c>
      <c r="B564" s="131" t="s">
        <v>1879</v>
      </c>
      <c r="C564" s="152"/>
    </row>
    <row r="565" spans="1:8" s="123" customFormat="1" hidden="1" outlineLevel="2" x14ac:dyDescent="0.2">
      <c r="A565" s="126"/>
    </row>
    <row r="566" spans="1:8" s="123" customFormat="1" ht="15" hidden="1" outlineLevel="2" x14ac:dyDescent="0.25">
      <c r="A566" s="110" t="s">
        <v>40</v>
      </c>
      <c r="B566" s="240" t="s">
        <v>2836</v>
      </c>
    </row>
    <row r="567" spans="1:8" s="123" customFormat="1" hidden="1" outlineLevel="2" x14ac:dyDescent="0.2">
      <c r="A567" s="126"/>
    </row>
    <row r="568" spans="1:8" s="99" customFormat="1" collapsed="1" x14ac:dyDescent="0.2">
      <c r="A568" s="197" t="s">
        <v>158</v>
      </c>
      <c r="B568" s="196" t="str">
        <f ca="1">CONCATENATE(VLOOKUP("*ID",C:D,2,FALSE),"C",COUNTIF(OFFSET(A$1,0,0,ROW(),1), "*conditie")*10)</f>
        <v>NPRE08C320</v>
      </c>
      <c r="C568" s="296" t="s">
        <v>1880</v>
      </c>
      <c r="D568" s="297"/>
      <c r="E568" s="297"/>
      <c r="F568" s="197" t="s">
        <v>141</v>
      </c>
      <c r="G568" s="197" t="s">
        <v>19</v>
      </c>
      <c r="H568" s="197" t="s">
        <v>197</v>
      </c>
    </row>
    <row r="569" spans="1:8" s="99" customFormat="1" hidden="1" outlineLevel="1" x14ac:dyDescent="0.2">
      <c r="A569" s="110"/>
      <c r="B569" s="118"/>
      <c r="C569" s="102"/>
    </row>
    <row r="570" spans="1:8" s="99" customFormat="1" hidden="1" outlineLevel="1" x14ac:dyDescent="0.2">
      <c r="A570" s="110" t="s">
        <v>55</v>
      </c>
      <c r="B570" s="122"/>
      <c r="C570" s="102"/>
    </row>
    <row r="571" spans="1:8" s="99" customFormat="1" hidden="1" outlineLevel="1" x14ac:dyDescent="0.2">
      <c r="A571" s="110"/>
      <c r="B571" s="118"/>
      <c r="C571" s="102"/>
    </row>
    <row r="572" spans="1:8" s="88" customFormat="1" hidden="1" outlineLevel="1" collapsed="1" x14ac:dyDescent="0.2">
      <c r="A572" s="198" t="s">
        <v>159</v>
      </c>
      <c r="B572" s="198" t="str">
        <f ca="1">CONCATENATE(VLOOKUP("*ID",C:D,2,FALSE),"C",COUNTIF(OFFSET(A$1,0,0,ROW(),1), "*conditie")*10)&amp; "T" &amp;(COUNTIF(OFFSET(B$1,0,0,ROW()-1,1),CONCATENATE(VLOOKUP("*ID",C:D,2,FALSE),"C",COUNTIF(OFFSET(A$1,0,0,ROW(),1), "*conditie")*10)&amp; "T*") +1) * 10</f>
        <v>NPRE08C320T10</v>
      </c>
      <c r="C572" s="295" t="s">
        <v>1881</v>
      </c>
      <c r="D572" s="295"/>
      <c r="E572" s="295"/>
      <c r="F572" s="198" t="s">
        <v>141</v>
      </c>
      <c r="G572" s="198" t="s">
        <v>19</v>
      </c>
      <c r="H572" s="198" t="s">
        <v>197</v>
      </c>
    </row>
    <row r="573" spans="1:8" hidden="1" outlineLevel="2" x14ac:dyDescent="0.2">
      <c r="A573" s="110"/>
      <c r="B573" s="122"/>
      <c r="C573" s="152"/>
    </row>
    <row r="574" spans="1:8" hidden="1" outlineLevel="2" x14ac:dyDescent="0.2">
      <c r="A574" s="110" t="s">
        <v>109</v>
      </c>
      <c r="B574" s="131" t="s">
        <v>1834</v>
      </c>
      <c r="C574" s="152"/>
    </row>
    <row r="575" spans="1:8" hidden="1" outlineLevel="2" x14ac:dyDescent="0.2">
      <c r="A575" s="110"/>
      <c r="B575" s="122"/>
      <c r="C575" s="152"/>
    </row>
    <row r="576" spans="1:8" hidden="1" outlineLevel="2" x14ac:dyDescent="0.2">
      <c r="A576" s="110" t="s">
        <v>111</v>
      </c>
      <c r="B576" s="122" t="s">
        <v>108</v>
      </c>
      <c r="C576" s="152"/>
    </row>
    <row r="577" spans="1:8" hidden="1" outlineLevel="2" x14ac:dyDescent="0.2">
      <c r="A577" s="110"/>
      <c r="B577" s="122"/>
      <c r="C577" s="152"/>
    </row>
    <row r="578" spans="1:8" hidden="1" outlineLevel="2" x14ac:dyDescent="0.2">
      <c r="A578" s="110" t="s">
        <v>32</v>
      </c>
      <c r="B578" s="125" t="s">
        <v>227</v>
      </c>
      <c r="C578" s="125"/>
      <c r="D578" s="125"/>
      <c r="E578" s="125"/>
      <c r="F578" s="125"/>
      <c r="G578" s="125"/>
    </row>
    <row r="579" spans="1:8" hidden="1" outlineLevel="2" x14ac:dyDescent="0.2">
      <c r="A579" s="110"/>
      <c r="B579" s="122"/>
      <c r="C579" s="152"/>
    </row>
    <row r="580" spans="1:8" hidden="1" outlineLevel="2" x14ac:dyDescent="0.2">
      <c r="A580" s="111" t="s">
        <v>33</v>
      </c>
      <c r="B580" s="122" t="s">
        <v>194</v>
      </c>
      <c r="C580" s="152"/>
    </row>
    <row r="581" spans="1:8" hidden="1" outlineLevel="2" x14ac:dyDescent="0.2">
      <c r="A581" s="110"/>
      <c r="B581" s="122"/>
      <c r="C581" s="152"/>
    </row>
    <row r="582" spans="1:8" hidden="1" outlineLevel="2" x14ac:dyDescent="0.2">
      <c r="A582" s="110" t="s">
        <v>138</v>
      </c>
      <c r="B582" s="131" t="s">
        <v>1882</v>
      </c>
      <c r="C582" s="152"/>
    </row>
    <row r="583" spans="1:8" s="123" customFormat="1" hidden="1" outlineLevel="2" x14ac:dyDescent="0.2">
      <c r="A583" s="126"/>
    </row>
    <row r="584" spans="1:8" s="123" customFormat="1" ht="15" hidden="1" outlineLevel="2" x14ac:dyDescent="0.25">
      <c r="A584" s="110" t="s">
        <v>40</v>
      </c>
      <c r="B584" s="240" t="s">
        <v>2837</v>
      </c>
    </row>
    <row r="585" spans="1:8" s="123" customFormat="1" hidden="1" outlineLevel="2" x14ac:dyDescent="0.2">
      <c r="A585" s="126"/>
    </row>
    <row r="586" spans="1:8" s="99" customFormat="1" collapsed="1" x14ac:dyDescent="0.2">
      <c r="A586" s="197" t="s">
        <v>158</v>
      </c>
      <c r="B586" s="196" t="str">
        <f ca="1">CONCATENATE(VLOOKUP("*ID",C:D,2,FALSE),"C",COUNTIF(OFFSET(A$1,0,0,ROW(),1), "*conditie")*10)</f>
        <v>NPRE08C330</v>
      </c>
      <c r="C586" s="296" t="s">
        <v>1883</v>
      </c>
      <c r="D586" s="297"/>
      <c r="E586" s="297"/>
      <c r="F586" s="197" t="s">
        <v>141</v>
      </c>
      <c r="G586" s="197" t="s">
        <v>19</v>
      </c>
      <c r="H586" s="197" t="s">
        <v>197</v>
      </c>
    </row>
    <row r="587" spans="1:8" s="99" customFormat="1" hidden="1" outlineLevel="1" x14ac:dyDescent="0.2">
      <c r="A587" s="110"/>
      <c r="B587" s="118"/>
      <c r="C587" s="102"/>
    </row>
    <row r="588" spans="1:8" s="99" customFormat="1" hidden="1" outlineLevel="1" x14ac:dyDescent="0.2">
      <c r="A588" s="110" t="s">
        <v>55</v>
      </c>
      <c r="B588" s="122"/>
      <c r="C588" s="102"/>
    </row>
    <row r="589" spans="1:8" s="99" customFormat="1" hidden="1" outlineLevel="1" x14ac:dyDescent="0.2">
      <c r="A589" s="110"/>
      <c r="B589" s="118"/>
      <c r="C589" s="102"/>
    </row>
    <row r="590" spans="1:8" s="88" customFormat="1" hidden="1" outlineLevel="1" collapsed="1" x14ac:dyDescent="0.2">
      <c r="A590" s="198" t="s">
        <v>159</v>
      </c>
      <c r="B590" s="198" t="str">
        <f ca="1">CONCATENATE(VLOOKUP("*ID",C:D,2,FALSE),"C",COUNTIF(OFFSET(A$1,0,0,ROW(),1), "*conditie")*10)&amp; "T" &amp;(COUNTIF(OFFSET(B$1,0,0,ROW()-1,1),CONCATENATE(VLOOKUP("*ID",C:D,2,FALSE),"C",COUNTIF(OFFSET(A$1,0,0,ROW(),1), "*conditie")*10)&amp; "T*") +1) * 10</f>
        <v>NPRE08C330T10</v>
      </c>
      <c r="C590" s="295" t="s">
        <v>1884</v>
      </c>
      <c r="D590" s="295"/>
      <c r="E590" s="295"/>
      <c r="F590" s="198" t="s">
        <v>141</v>
      </c>
      <c r="G590" s="198" t="s">
        <v>19</v>
      </c>
      <c r="H590" s="198" t="s">
        <v>197</v>
      </c>
    </row>
    <row r="591" spans="1:8" hidden="1" outlineLevel="2" x14ac:dyDescent="0.2">
      <c r="A591" s="110"/>
      <c r="B591" s="122"/>
      <c r="C591" s="152"/>
    </row>
    <row r="592" spans="1:8" hidden="1" outlineLevel="2" x14ac:dyDescent="0.2">
      <c r="A592" s="110" t="s">
        <v>109</v>
      </c>
      <c r="B592" s="131" t="s">
        <v>1885</v>
      </c>
      <c r="C592" s="152"/>
    </row>
    <row r="593" spans="1:8" hidden="1" outlineLevel="2" x14ac:dyDescent="0.2">
      <c r="A593" s="110"/>
      <c r="B593" s="122"/>
      <c r="C593" s="152"/>
    </row>
    <row r="594" spans="1:8" hidden="1" outlineLevel="2" x14ac:dyDescent="0.2">
      <c r="A594" s="110" t="s">
        <v>111</v>
      </c>
      <c r="B594" s="122" t="s">
        <v>108</v>
      </c>
      <c r="C594" s="152"/>
    </row>
    <row r="595" spans="1:8" hidden="1" outlineLevel="2" x14ac:dyDescent="0.2">
      <c r="A595" s="110"/>
      <c r="B595" s="122"/>
      <c r="C595" s="152"/>
    </row>
    <row r="596" spans="1:8" hidden="1" outlineLevel="2" x14ac:dyDescent="0.2">
      <c r="A596" s="110" t="s">
        <v>32</v>
      </c>
      <c r="B596" s="125" t="s">
        <v>227</v>
      </c>
      <c r="C596" s="125"/>
      <c r="D596" s="125"/>
      <c r="E596" s="125"/>
      <c r="F596" s="125"/>
      <c r="G596" s="125"/>
    </row>
    <row r="597" spans="1:8" hidden="1" outlineLevel="2" x14ac:dyDescent="0.2">
      <c r="A597" s="110"/>
      <c r="B597" s="122"/>
      <c r="C597" s="152"/>
    </row>
    <row r="598" spans="1:8" hidden="1" outlineLevel="2" x14ac:dyDescent="0.2">
      <c r="A598" s="111" t="s">
        <v>33</v>
      </c>
      <c r="B598" s="122" t="s">
        <v>194</v>
      </c>
      <c r="C598" s="152"/>
    </row>
    <row r="599" spans="1:8" hidden="1" outlineLevel="2" x14ac:dyDescent="0.2">
      <c r="A599" s="110"/>
      <c r="B599" s="122"/>
      <c r="C599" s="152"/>
    </row>
    <row r="600" spans="1:8" hidden="1" outlineLevel="2" x14ac:dyDescent="0.2">
      <c r="A600" s="110" t="s">
        <v>138</v>
      </c>
      <c r="B600" s="131" t="s">
        <v>1886</v>
      </c>
      <c r="C600" s="152"/>
    </row>
    <row r="601" spans="1:8" s="123" customFormat="1" hidden="1" outlineLevel="2" x14ac:dyDescent="0.2">
      <c r="A601" s="126"/>
    </row>
    <row r="602" spans="1:8" s="123" customFormat="1" ht="15" hidden="1" outlineLevel="2" x14ac:dyDescent="0.25">
      <c r="A602" s="110" t="s">
        <v>40</v>
      </c>
      <c r="B602" s="240" t="s">
        <v>2838</v>
      </c>
    </row>
    <row r="603" spans="1:8" s="123" customFormat="1" hidden="1" outlineLevel="2" x14ac:dyDescent="0.2">
      <c r="A603" s="126"/>
    </row>
    <row r="604" spans="1:8" s="99" customFormat="1" collapsed="1" x14ac:dyDescent="0.2">
      <c r="A604" s="197" t="s">
        <v>158</v>
      </c>
      <c r="B604" s="196" t="str">
        <f ca="1">CONCATENATE(VLOOKUP("*ID",C:D,2,FALSE),"C",COUNTIF(OFFSET(A$1,0,0,ROW(),1), "*conditie")*10)</f>
        <v>NPRE08C340</v>
      </c>
      <c r="C604" s="296" t="s">
        <v>1887</v>
      </c>
      <c r="D604" s="297"/>
      <c r="E604" s="297"/>
      <c r="F604" s="197" t="s">
        <v>141</v>
      </c>
      <c r="G604" s="197" t="s">
        <v>19</v>
      </c>
      <c r="H604" s="197" t="s">
        <v>197</v>
      </c>
    </row>
    <row r="605" spans="1:8" s="99" customFormat="1" hidden="1" outlineLevel="1" x14ac:dyDescent="0.2">
      <c r="A605" s="110"/>
      <c r="B605" s="118"/>
      <c r="C605" s="102"/>
    </row>
    <row r="606" spans="1:8" s="99" customFormat="1" hidden="1" outlineLevel="1" x14ac:dyDescent="0.2">
      <c r="A606" s="110" t="s">
        <v>55</v>
      </c>
      <c r="B606" s="122"/>
      <c r="C606" s="102"/>
    </row>
    <row r="607" spans="1:8" s="99" customFormat="1" hidden="1" outlineLevel="1" x14ac:dyDescent="0.2">
      <c r="A607" s="110"/>
      <c r="B607" s="118"/>
      <c r="C607" s="102"/>
    </row>
    <row r="608" spans="1:8" s="88" customFormat="1" hidden="1" outlineLevel="1" collapsed="1" x14ac:dyDescent="0.2">
      <c r="A608" s="198" t="s">
        <v>159</v>
      </c>
      <c r="B608" s="198" t="str">
        <f ca="1">CONCATENATE(VLOOKUP("*ID",C:D,2,FALSE),"C",COUNTIF(OFFSET(A$1,0,0,ROW(),1), "*conditie")*10)&amp; "T" &amp;(COUNTIF(OFFSET(B$1,0,0,ROW()-1,1),CONCATENATE(VLOOKUP("*ID",C:D,2,FALSE),"C",COUNTIF(OFFSET(A$1,0,0,ROW(),1), "*conditie")*10)&amp; "T*") +1) * 10</f>
        <v>NPRE08C340T10</v>
      </c>
      <c r="C608" s="295" t="s">
        <v>1888</v>
      </c>
      <c r="D608" s="295"/>
      <c r="E608" s="295"/>
      <c r="F608" s="198" t="s">
        <v>141</v>
      </c>
      <c r="G608" s="198" t="s">
        <v>19</v>
      </c>
      <c r="H608" s="198" t="s">
        <v>197</v>
      </c>
    </row>
    <row r="609" spans="1:8" hidden="1" outlineLevel="2" x14ac:dyDescent="0.2">
      <c r="A609" s="110"/>
      <c r="B609" s="122"/>
      <c r="C609" s="152"/>
    </row>
    <row r="610" spans="1:8" hidden="1" outlineLevel="2" x14ac:dyDescent="0.2">
      <c r="A610" s="110" t="s">
        <v>109</v>
      </c>
      <c r="B610" s="131" t="s">
        <v>1878</v>
      </c>
      <c r="C610" s="152"/>
    </row>
    <row r="611" spans="1:8" hidden="1" outlineLevel="2" x14ac:dyDescent="0.2">
      <c r="A611" s="110"/>
      <c r="B611" s="122"/>
      <c r="C611" s="152"/>
    </row>
    <row r="612" spans="1:8" hidden="1" outlineLevel="2" x14ac:dyDescent="0.2">
      <c r="A612" s="110" t="s">
        <v>111</v>
      </c>
      <c r="B612" s="122" t="s">
        <v>108</v>
      </c>
      <c r="C612" s="152"/>
    </row>
    <row r="613" spans="1:8" hidden="1" outlineLevel="2" x14ac:dyDescent="0.2">
      <c r="A613" s="110"/>
      <c r="B613" s="122"/>
      <c r="C613" s="152"/>
    </row>
    <row r="614" spans="1:8" hidden="1" outlineLevel="2" x14ac:dyDescent="0.2">
      <c r="A614" s="110" t="s">
        <v>32</v>
      </c>
      <c r="B614" s="125" t="s">
        <v>227</v>
      </c>
      <c r="C614" s="125"/>
      <c r="D614" s="125"/>
      <c r="E614" s="125"/>
      <c r="F614" s="125"/>
      <c r="G614" s="125"/>
    </row>
    <row r="615" spans="1:8" hidden="1" outlineLevel="2" x14ac:dyDescent="0.2">
      <c r="A615" s="110"/>
      <c r="B615" s="122"/>
      <c r="C615" s="152"/>
    </row>
    <row r="616" spans="1:8" hidden="1" outlineLevel="2" x14ac:dyDescent="0.2">
      <c r="A616" s="111" t="s">
        <v>33</v>
      </c>
      <c r="B616" s="122" t="s">
        <v>194</v>
      </c>
      <c r="C616" s="152"/>
    </row>
    <row r="617" spans="1:8" hidden="1" outlineLevel="2" x14ac:dyDescent="0.2">
      <c r="A617" s="110"/>
      <c r="B617" s="122"/>
      <c r="C617" s="152"/>
    </row>
    <row r="618" spans="1:8" hidden="1" outlineLevel="2" x14ac:dyDescent="0.2">
      <c r="A618" s="110" t="s">
        <v>138</v>
      </c>
      <c r="B618" s="131" t="s">
        <v>1889</v>
      </c>
      <c r="C618" s="152"/>
    </row>
    <row r="619" spans="1:8" s="123" customFormat="1" hidden="1" outlineLevel="2" x14ac:dyDescent="0.2">
      <c r="A619" s="126"/>
      <c r="B619" s="167"/>
    </row>
    <row r="620" spans="1:8" s="123" customFormat="1" hidden="1" outlineLevel="2" x14ac:dyDescent="0.2">
      <c r="A620" s="126"/>
      <c r="B620" s="167"/>
    </row>
    <row r="621" spans="1:8" s="123" customFormat="1" ht="15" hidden="1" outlineLevel="2" x14ac:dyDescent="0.25">
      <c r="A621" s="110" t="s">
        <v>40</v>
      </c>
      <c r="B621" s="240" t="s">
        <v>2939</v>
      </c>
    </row>
    <row r="622" spans="1:8" s="123" customFormat="1" hidden="1" outlineLevel="2" x14ac:dyDescent="0.2">
      <c r="A622" s="126"/>
    </row>
    <row r="623" spans="1:8" s="99" customFormat="1" collapsed="1" x14ac:dyDescent="0.2">
      <c r="A623" s="197" t="s">
        <v>158</v>
      </c>
      <c r="B623" s="196" t="str">
        <f ca="1">CONCATENATE(VLOOKUP("*ID",C:D,2,FALSE),"C",COUNTIF(OFFSET(A$1,0,0,ROW(),1), "*conditie")*10)</f>
        <v>NPRE08C350</v>
      </c>
      <c r="C623" s="296" t="s">
        <v>1890</v>
      </c>
      <c r="D623" s="297"/>
      <c r="E623" s="297"/>
      <c r="F623" s="197" t="s">
        <v>141</v>
      </c>
      <c r="G623" s="197" t="s">
        <v>19</v>
      </c>
      <c r="H623" s="197" t="s">
        <v>197</v>
      </c>
    </row>
    <row r="624" spans="1:8" s="99" customFormat="1" hidden="1" outlineLevel="1" x14ac:dyDescent="0.2">
      <c r="A624" s="110"/>
      <c r="B624" s="118"/>
      <c r="C624" s="102"/>
    </row>
    <row r="625" spans="1:8" s="99" customFormat="1" hidden="1" outlineLevel="1" x14ac:dyDescent="0.2">
      <c r="A625" s="110" t="s">
        <v>55</v>
      </c>
      <c r="B625" s="122"/>
      <c r="C625" s="102"/>
    </row>
    <row r="626" spans="1:8" s="99" customFormat="1" hidden="1" outlineLevel="1" x14ac:dyDescent="0.2">
      <c r="A626" s="110"/>
      <c r="B626" s="118"/>
      <c r="C626" s="102"/>
    </row>
    <row r="627" spans="1:8" s="88" customFormat="1" hidden="1" outlineLevel="1" collapsed="1" x14ac:dyDescent="0.2">
      <c r="A627" s="198" t="s">
        <v>159</v>
      </c>
      <c r="B627" s="198" t="str">
        <f ca="1">CONCATENATE(VLOOKUP("*ID",C:D,2,FALSE),"C",COUNTIF(OFFSET(A$1,0,0,ROW(),1), "*conditie")*10)&amp; "T" &amp;(COUNTIF(OFFSET(B$1,0,0,ROW()-1,1),CONCATENATE(VLOOKUP("*ID",C:D,2,FALSE),"C",COUNTIF(OFFSET(A$1,0,0,ROW(),1), "*conditie")*10)&amp; "T*") +1) * 10</f>
        <v>NPRE08C350T10</v>
      </c>
      <c r="C627" s="295" t="s">
        <v>1891</v>
      </c>
      <c r="D627" s="295"/>
      <c r="E627" s="295"/>
      <c r="F627" s="198" t="s">
        <v>141</v>
      </c>
      <c r="G627" s="198" t="s">
        <v>19</v>
      </c>
      <c r="H627" s="198" t="s">
        <v>197</v>
      </c>
    </row>
    <row r="628" spans="1:8" hidden="1" outlineLevel="2" x14ac:dyDescent="0.2">
      <c r="A628" s="110"/>
      <c r="B628" s="122"/>
      <c r="C628" s="152"/>
    </row>
    <row r="629" spans="1:8" hidden="1" outlineLevel="2" x14ac:dyDescent="0.2">
      <c r="A629" s="110" t="s">
        <v>109</v>
      </c>
      <c r="B629" s="131" t="s">
        <v>1878</v>
      </c>
      <c r="C629" s="152"/>
    </row>
    <row r="630" spans="1:8" hidden="1" outlineLevel="2" x14ac:dyDescent="0.2">
      <c r="A630" s="110"/>
      <c r="B630" s="122"/>
      <c r="C630" s="152"/>
    </row>
    <row r="631" spans="1:8" hidden="1" outlineLevel="2" x14ac:dyDescent="0.2">
      <c r="A631" s="110" t="s">
        <v>111</v>
      </c>
      <c r="B631" s="122" t="s">
        <v>108</v>
      </c>
      <c r="C631" s="152"/>
    </row>
    <row r="632" spans="1:8" hidden="1" outlineLevel="2" x14ac:dyDescent="0.2">
      <c r="A632" s="110"/>
      <c r="B632" s="122"/>
      <c r="C632" s="152"/>
    </row>
    <row r="633" spans="1:8" hidden="1" outlineLevel="2" x14ac:dyDescent="0.2">
      <c r="A633" s="110" t="s">
        <v>32</v>
      </c>
      <c r="B633" s="125" t="s">
        <v>227</v>
      </c>
      <c r="C633" s="125"/>
      <c r="D633" s="125"/>
      <c r="E633" s="125"/>
      <c r="F633" s="125"/>
      <c r="G633" s="125"/>
    </row>
    <row r="634" spans="1:8" hidden="1" outlineLevel="2" x14ac:dyDescent="0.2">
      <c r="A634" s="110"/>
      <c r="B634" s="122"/>
      <c r="C634" s="152"/>
    </row>
    <row r="635" spans="1:8" hidden="1" outlineLevel="2" x14ac:dyDescent="0.2">
      <c r="A635" s="111" t="s">
        <v>33</v>
      </c>
      <c r="B635" s="122" t="s">
        <v>194</v>
      </c>
      <c r="C635" s="152"/>
    </row>
    <row r="636" spans="1:8" hidden="1" outlineLevel="2" x14ac:dyDescent="0.2">
      <c r="A636" s="110"/>
      <c r="B636" s="122"/>
      <c r="C636" s="152"/>
    </row>
    <row r="637" spans="1:8" hidden="1" outlineLevel="2" x14ac:dyDescent="0.2">
      <c r="A637" s="110" t="s">
        <v>138</v>
      </c>
      <c r="B637" s="131" t="s">
        <v>1892</v>
      </c>
      <c r="C637" s="152"/>
    </row>
    <row r="638" spans="1:8" s="123" customFormat="1" hidden="1" outlineLevel="2" x14ac:dyDescent="0.2">
      <c r="A638" s="126"/>
      <c r="B638" s="167"/>
    </row>
    <row r="639" spans="1:8" s="123" customFormat="1" hidden="1" outlineLevel="2" x14ac:dyDescent="0.2">
      <c r="A639" s="126"/>
      <c r="B639" s="167"/>
    </row>
    <row r="640" spans="1:8" s="123" customFormat="1" ht="15" hidden="1" outlineLevel="2" x14ac:dyDescent="0.25">
      <c r="A640" s="110" t="s">
        <v>40</v>
      </c>
      <c r="B640" s="240" t="s">
        <v>2839</v>
      </c>
    </row>
    <row r="641" spans="1:8" s="123" customFormat="1" hidden="1" outlineLevel="2" x14ac:dyDescent="0.2">
      <c r="A641" s="126"/>
    </row>
    <row r="642" spans="1:8" s="99" customFormat="1" collapsed="1" x14ac:dyDescent="0.2">
      <c r="A642" s="197" t="s">
        <v>158</v>
      </c>
      <c r="B642" s="196" t="str">
        <f ca="1">CONCATENATE(VLOOKUP("*ID",C:D,2,FALSE),"C",COUNTIF(OFFSET(A$1,0,0,ROW(),1), "*conditie")*10)</f>
        <v>NPRE08C360</v>
      </c>
      <c r="C642" s="296" t="s">
        <v>1893</v>
      </c>
      <c r="D642" s="297"/>
      <c r="E642" s="297"/>
      <c r="F642" s="197" t="s">
        <v>141</v>
      </c>
      <c r="G642" s="197" t="s">
        <v>19</v>
      </c>
      <c r="H642" s="197" t="s">
        <v>197</v>
      </c>
    </row>
    <row r="643" spans="1:8" s="99" customFormat="1" hidden="1" outlineLevel="1" x14ac:dyDescent="0.2">
      <c r="A643" s="110"/>
      <c r="B643" s="118"/>
      <c r="C643" s="102"/>
    </row>
    <row r="644" spans="1:8" s="99" customFormat="1" hidden="1" outlineLevel="1" x14ac:dyDescent="0.2">
      <c r="A644" s="110" t="s">
        <v>55</v>
      </c>
      <c r="B644" s="122"/>
      <c r="C644" s="102"/>
    </row>
    <row r="645" spans="1:8" s="99" customFormat="1" hidden="1" outlineLevel="1" x14ac:dyDescent="0.2">
      <c r="A645" s="110"/>
      <c r="B645" s="118"/>
      <c r="C645" s="102"/>
    </row>
    <row r="646" spans="1:8" s="88" customFormat="1" hidden="1" outlineLevel="1" collapsed="1" x14ac:dyDescent="0.2">
      <c r="A646" s="198" t="s">
        <v>159</v>
      </c>
      <c r="B646" s="198" t="str">
        <f ca="1">CONCATENATE(VLOOKUP("*ID",C:D,2,FALSE),"C",COUNTIF(OFFSET(A$1,0,0,ROW(),1), "*conditie")*10)&amp; "T" &amp;(COUNTIF(OFFSET(B$1,0,0,ROW()-1,1),CONCATENATE(VLOOKUP("*ID",C:D,2,FALSE),"C",COUNTIF(OFFSET(A$1,0,0,ROW(),1), "*conditie")*10)&amp; "T*") +1) * 10</f>
        <v>NPRE08C360T10</v>
      </c>
      <c r="C646" s="295" t="s">
        <v>1894</v>
      </c>
      <c r="D646" s="295"/>
      <c r="E646" s="295"/>
      <c r="F646" s="198" t="s">
        <v>141</v>
      </c>
      <c r="G646" s="198" t="s">
        <v>19</v>
      </c>
      <c r="H646" s="198" t="s">
        <v>197</v>
      </c>
    </row>
    <row r="647" spans="1:8" hidden="1" outlineLevel="2" x14ac:dyDescent="0.2">
      <c r="A647" s="110"/>
      <c r="B647" s="122"/>
      <c r="C647" s="152"/>
    </row>
    <row r="648" spans="1:8" hidden="1" outlineLevel="2" x14ac:dyDescent="0.2">
      <c r="A648" s="110" t="s">
        <v>109</v>
      </c>
      <c r="B648" s="131" t="s">
        <v>1878</v>
      </c>
      <c r="C648" s="152"/>
    </row>
    <row r="649" spans="1:8" hidden="1" outlineLevel="2" x14ac:dyDescent="0.2">
      <c r="A649" s="110"/>
      <c r="B649" s="122"/>
      <c r="C649" s="152"/>
    </row>
    <row r="650" spans="1:8" hidden="1" outlineLevel="2" x14ac:dyDescent="0.2">
      <c r="A650" s="110" t="s">
        <v>111</v>
      </c>
      <c r="B650" s="122" t="s">
        <v>108</v>
      </c>
      <c r="C650" s="152"/>
    </row>
    <row r="651" spans="1:8" hidden="1" outlineLevel="2" x14ac:dyDescent="0.2">
      <c r="A651" s="110"/>
      <c r="B651" s="122"/>
      <c r="C651" s="152"/>
    </row>
    <row r="652" spans="1:8" hidden="1" outlineLevel="2" x14ac:dyDescent="0.2">
      <c r="A652" s="110" t="s">
        <v>32</v>
      </c>
      <c r="B652" s="125" t="s">
        <v>227</v>
      </c>
      <c r="C652" s="125"/>
      <c r="D652" s="125"/>
      <c r="E652" s="125"/>
      <c r="F652" s="125"/>
      <c r="G652" s="125"/>
    </row>
    <row r="653" spans="1:8" hidden="1" outlineLevel="2" x14ac:dyDescent="0.2">
      <c r="A653" s="110"/>
      <c r="B653" s="122"/>
      <c r="C653" s="152"/>
    </row>
    <row r="654" spans="1:8" hidden="1" outlineLevel="2" x14ac:dyDescent="0.2">
      <c r="A654" s="111" t="s">
        <v>33</v>
      </c>
      <c r="B654" s="122" t="s">
        <v>194</v>
      </c>
      <c r="C654" s="152"/>
    </row>
    <row r="655" spans="1:8" hidden="1" outlineLevel="2" x14ac:dyDescent="0.2">
      <c r="A655" s="110"/>
      <c r="B655" s="122"/>
      <c r="C655" s="152"/>
    </row>
    <row r="656" spans="1:8" hidden="1" outlineLevel="2" x14ac:dyDescent="0.2">
      <c r="A656" s="110" t="s">
        <v>138</v>
      </c>
      <c r="B656" s="131" t="s">
        <v>1895</v>
      </c>
      <c r="C656" s="152"/>
    </row>
    <row r="657" spans="1:8" hidden="1" outlineLevel="2" x14ac:dyDescent="0.2">
      <c r="A657" s="110"/>
      <c r="B657" s="167"/>
      <c r="C657" s="152"/>
    </row>
    <row r="658" spans="1:8" hidden="1" outlineLevel="2" x14ac:dyDescent="0.2">
      <c r="A658" s="110"/>
      <c r="B658" s="167"/>
      <c r="C658" s="152"/>
    </row>
    <row r="659" spans="1:8" s="123" customFormat="1" ht="15" hidden="1" outlineLevel="2" x14ac:dyDescent="0.25">
      <c r="A659" s="110" t="s">
        <v>40</v>
      </c>
      <c r="B659" s="240" t="s">
        <v>2840</v>
      </c>
    </row>
    <row r="660" spans="1:8" s="123" customFormat="1" hidden="1" outlineLevel="2" x14ac:dyDescent="0.2">
      <c r="A660" s="126"/>
    </row>
    <row r="661" spans="1:8" s="99" customFormat="1" collapsed="1" x14ac:dyDescent="0.2">
      <c r="A661" s="197" t="s">
        <v>158</v>
      </c>
      <c r="B661" s="196" t="str">
        <f ca="1">CONCATENATE(VLOOKUP("*ID",C:D,2,FALSE),"C",COUNTIF(OFFSET(A$1,0,0,ROW(),1), "*conditie")*10)</f>
        <v>NPRE08C370</v>
      </c>
      <c r="C661" s="296" t="s">
        <v>1896</v>
      </c>
      <c r="D661" s="297"/>
      <c r="E661" s="297"/>
      <c r="F661" s="197" t="s">
        <v>141</v>
      </c>
      <c r="G661" s="197" t="s">
        <v>19</v>
      </c>
      <c r="H661" s="197" t="s">
        <v>197</v>
      </c>
    </row>
    <row r="662" spans="1:8" s="99" customFormat="1" hidden="1" outlineLevel="1" x14ac:dyDescent="0.2">
      <c r="A662" s="110"/>
      <c r="B662" s="118"/>
      <c r="C662" s="102"/>
    </row>
    <row r="663" spans="1:8" s="99" customFormat="1" hidden="1" outlineLevel="1" x14ac:dyDescent="0.2">
      <c r="A663" s="110" t="s">
        <v>55</v>
      </c>
      <c r="B663" s="122"/>
      <c r="C663" s="102"/>
    </row>
    <row r="664" spans="1:8" s="99" customFormat="1" hidden="1" outlineLevel="1" x14ac:dyDescent="0.2">
      <c r="A664" s="110"/>
      <c r="B664" s="118"/>
      <c r="C664" s="102"/>
    </row>
    <row r="665" spans="1:8" s="88" customFormat="1" hidden="1" outlineLevel="1" collapsed="1" x14ac:dyDescent="0.2">
      <c r="A665" s="198" t="s">
        <v>159</v>
      </c>
      <c r="B665" s="198" t="str">
        <f ca="1">CONCATENATE(VLOOKUP("*ID",C:D,2,FALSE),"C",COUNTIF(OFFSET(A$1,0,0,ROW(),1), "*conditie")*10)&amp; "T" &amp;(COUNTIF(OFFSET(B$1,0,0,ROW()-1,1),CONCATENATE(VLOOKUP("*ID",C:D,2,FALSE),"C",COUNTIF(OFFSET(A$1,0,0,ROW(),1), "*conditie")*10)&amp; "T*") +1) * 10</f>
        <v>NPRE08C370T10</v>
      </c>
      <c r="C665" s="295" t="s">
        <v>1897</v>
      </c>
      <c r="D665" s="295"/>
      <c r="E665" s="295"/>
      <c r="F665" s="198" t="s">
        <v>141</v>
      </c>
      <c r="G665" s="198" t="s">
        <v>19</v>
      </c>
      <c r="H665" s="198" t="s">
        <v>197</v>
      </c>
    </row>
    <row r="666" spans="1:8" hidden="1" outlineLevel="2" x14ac:dyDescent="0.2">
      <c r="A666" s="110"/>
      <c r="B666" s="122"/>
      <c r="C666" s="152"/>
    </row>
    <row r="667" spans="1:8" hidden="1" outlineLevel="2" x14ac:dyDescent="0.2">
      <c r="A667" s="110" t="s">
        <v>109</v>
      </c>
      <c r="B667" s="131" t="s">
        <v>1834</v>
      </c>
      <c r="C667" s="152"/>
    </row>
    <row r="668" spans="1:8" hidden="1" outlineLevel="2" x14ac:dyDescent="0.2">
      <c r="A668" s="110"/>
      <c r="B668" s="122"/>
      <c r="C668" s="152"/>
    </row>
    <row r="669" spans="1:8" hidden="1" outlineLevel="2" x14ac:dyDescent="0.2">
      <c r="A669" s="110" t="s">
        <v>111</v>
      </c>
      <c r="B669" s="122" t="s">
        <v>108</v>
      </c>
      <c r="C669" s="152"/>
    </row>
    <row r="670" spans="1:8" hidden="1" outlineLevel="2" x14ac:dyDescent="0.2">
      <c r="A670" s="110"/>
      <c r="B670" s="122"/>
      <c r="C670" s="152"/>
    </row>
    <row r="671" spans="1:8" hidden="1" outlineLevel="2" x14ac:dyDescent="0.2">
      <c r="A671" s="110" t="s">
        <v>32</v>
      </c>
      <c r="B671" s="125" t="s">
        <v>227</v>
      </c>
      <c r="C671" s="125"/>
      <c r="D671" s="125"/>
      <c r="E671" s="125"/>
      <c r="F671" s="125"/>
      <c r="G671" s="125"/>
    </row>
    <row r="672" spans="1:8" hidden="1" outlineLevel="2" x14ac:dyDescent="0.2">
      <c r="A672" s="110"/>
      <c r="B672" s="122"/>
      <c r="C672" s="152"/>
    </row>
    <row r="673" spans="1:8" hidden="1" outlineLevel="2" x14ac:dyDescent="0.2">
      <c r="A673" s="111" t="s">
        <v>33</v>
      </c>
      <c r="B673" s="122" t="s">
        <v>194</v>
      </c>
      <c r="C673" s="152"/>
    </row>
    <row r="674" spans="1:8" hidden="1" outlineLevel="2" x14ac:dyDescent="0.2">
      <c r="A674" s="110"/>
      <c r="B674" s="122"/>
      <c r="C674" s="152"/>
    </row>
    <row r="675" spans="1:8" hidden="1" outlineLevel="2" x14ac:dyDescent="0.2">
      <c r="A675" s="110" t="s">
        <v>138</v>
      </c>
      <c r="B675" s="131" t="s">
        <v>1898</v>
      </c>
      <c r="C675" s="152"/>
    </row>
    <row r="676" spans="1:8" s="123" customFormat="1" hidden="1" outlineLevel="2" x14ac:dyDescent="0.2">
      <c r="A676" s="126"/>
    </row>
    <row r="677" spans="1:8" s="123" customFormat="1" ht="15" hidden="1" outlineLevel="2" x14ac:dyDescent="0.25">
      <c r="A677" s="110" t="s">
        <v>40</v>
      </c>
      <c r="B677" s="240" t="s">
        <v>2841</v>
      </c>
    </row>
    <row r="678" spans="1:8" s="123" customFormat="1" hidden="1" outlineLevel="2" x14ac:dyDescent="0.2">
      <c r="A678" s="126"/>
    </row>
    <row r="679" spans="1:8" s="99" customFormat="1" collapsed="1" x14ac:dyDescent="0.2">
      <c r="A679" s="197" t="s">
        <v>158</v>
      </c>
      <c r="B679" s="196" t="str">
        <f ca="1">CONCATENATE(VLOOKUP("*ID",C:D,2,FALSE),"C",COUNTIF(OFFSET(A$1,0,0,ROW(),1), "*conditie")*10)</f>
        <v>NPRE08C380</v>
      </c>
      <c r="C679" s="296" t="s">
        <v>1899</v>
      </c>
      <c r="D679" s="297"/>
      <c r="E679" s="297"/>
      <c r="F679" s="197" t="s">
        <v>141</v>
      </c>
      <c r="G679" s="197" t="s">
        <v>19</v>
      </c>
      <c r="H679" s="197" t="s">
        <v>197</v>
      </c>
    </row>
    <row r="680" spans="1:8" s="99" customFormat="1" hidden="1" outlineLevel="1" x14ac:dyDescent="0.2">
      <c r="A680" s="110"/>
      <c r="B680" s="118"/>
      <c r="C680" s="102"/>
    </row>
    <row r="681" spans="1:8" s="99" customFormat="1" hidden="1" outlineLevel="1" x14ac:dyDescent="0.2">
      <c r="A681" s="110" t="s">
        <v>55</v>
      </c>
      <c r="B681" s="122"/>
      <c r="C681" s="102"/>
    </row>
    <row r="682" spans="1:8" s="99" customFormat="1" hidden="1" outlineLevel="1" x14ac:dyDescent="0.2">
      <c r="A682" s="110"/>
      <c r="B682" s="118"/>
      <c r="C682" s="102"/>
    </row>
    <row r="683" spans="1:8" s="88" customFormat="1" hidden="1" outlineLevel="1" collapsed="1" x14ac:dyDescent="0.2">
      <c r="A683" s="198" t="s">
        <v>159</v>
      </c>
      <c r="B683" s="198" t="str">
        <f ca="1">CONCATENATE(VLOOKUP("*ID",C:D,2,FALSE),"C",COUNTIF(OFFSET(A$1,0,0,ROW(),1), "*conditie")*10)&amp; "T" &amp;(COUNTIF(OFFSET(B$1,0,0,ROW()-1,1),CONCATENATE(VLOOKUP("*ID",C:D,2,FALSE),"C",COUNTIF(OFFSET(A$1,0,0,ROW(),1), "*conditie")*10)&amp; "T*") +1) * 10</f>
        <v>NPRE08C380T10</v>
      </c>
      <c r="C683" s="295" t="s">
        <v>1900</v>
      </c>
      <c r="D683" s="295"/>
      <c r="E683" s="295"/>
      <c r="F683" s="198" t="s">
        <v>141</v>
      </c>
      <c r="G683" s="198" t="s">
        <v>19</v>
      </c>
      <c r="H683" s="198" t="s">
        <v>197</v>
      </c>
    </row>
    <row r="684" spans="1:8" hidden="1" outlineLevel="2" x14ac:dyDescent="0.2">
      <c r="A684" s="110"/>
      <c r="B684" s="122"/>
      <c r="C684" s="152"/>
    </row>
    <row r="685" spans="1:8" hidden="1" outlineLevel="2" x14ac:dyDescent="0.2">
      <c r="A685" s="110" t="s">
        <v>109</v>
      </c>
      <c r="B685" s="131" t="s">
        <v>1885</v>
      </c>
      <c r="C685" s="152"/>
    </row>
    <row r="686" spans="1:8" hidden="1" outlineLevel="2" x14ac:dyDescent="0.2">
      <c r="A686" s="110"/>
      <c r="B686" s="122"/>
      <c r="C686" s="152"/>
    </row>
    <row r="687" spans="1:8" hidden="1" outlineLevel="2" x14ac:dyDescent="0.2">
      <c r="A687" s="110" t="s">
        <v>111</v>
      </c>
      <c r="B687" s="122" t="s">
        <v>108</v>
      </c>
      <c r="C687" s="152"/>
    </row>
    <row r="688" spans="1:8" hidden="1" outlineLevel="2" x14ac:dyDescent="0.2">
      <c r="A688" s="110"/>
      <c r="B688" s="122"/>
      <c r="C688" s="152"/>
    </row>
    <row r="689" spans="1:8" hidden="1" outlineLevel="2" x14ac:dyDescent="0.2">
      <c r="A689" s="110" t="s">
        <v>32</v>
      </c>
      <c r="B689" s="125" t="s">
        <v>227</v>
      </c>
      <c r="C689" s="125"/>
      <c r="D689" s="125"/>
      <c r="E689" s="125"/>
      <c r="F689" s="125"/>
      <c r="G689" s="125"/>
    </row>
    <row r="690" spans="1:8" hidden="1" outlineLevel="2" x14ac:dyDescent="0.2">
      <c r="A690" s="110"/>
      <c r="B690" s="122"/>
      <c r="C690" s="152"/>
    </row>
    <row r="691" spans="1:8" hidden="1" outlineLevel="2" x14ac:dyDescent="0.2">
      <c r="A691" s="111" t="s">
        <v>33</v>
      </c>
      <c r="B691" s="122" t="s">
        <v>194</v>
      </c>
      <c r="C691" s="152"/>
    </row>
    <row r="692" spans="1:8" hidden="1" outlineLevel="2" x14ac:dyDescent="0.2">
      <c r="A692" s="110"/>
      <c r="B692" s="122"/>
      <c r="C692" s="152"/>
    </row>
    <row r="693" spans="1:8" hidden="1" outlineLevel="2" x14ac:dyDescent="0.2">
      <c r="A693" s="110" t="s">
        <v>138</v>
      </c>
      <c r="B693" s="131" t="s">
        <v>1901</v>
      </c>
      <c r="C693" s="152"/>
    </row>
    <row r="694" spans="1:8" s="123" customFormat="1" hidden="1" outlineLevel="2" x14ac:dyDescent="0.2">
      <c r="A694" s="126"/>
    </row>
    <row r="695" spans="1:8" s="123" customFormat="1" ht="15" hidden="1" outlineLevel="2" x14ac:dyDescent="0.25">
      <c r="A695" s="110" t="s">
        <v>40</v>
      </c>
      <c r="B695" s="240" t="s">
        <v>2842</v>
      </c>
    </row>
    <row r="696" spans="1:8" s="123" customFormat="1" hidden="1" outlineLevel="2" x14ac:dyDescent="0.2">
      <c r="A696" s="126"/>
    </row>
    <row r="697" spans="1:8" s="99" customFormat="1" collapsed="1" x14ac:dyDescent="0.2">
      <c r="A697" s="197" t="s">
        <v>158</v>
      </c>
      <c r="B697" s="196" t="str">
        <f ca="1">CONCATENATE(VLOOKUP("*ID",C:D,2,FALSE),"C",COUNTIF(OFFSET(A$1,0,0,ROW(),1), "*conditie")*10)</f>
        <v>NPRE08C390</v>
      </c>
      <c r="C697" s="296" t="s">
        <v>1902</v>
      </c>
      <c r="D697" s="297"/>
      <c r="E697" s="297"/>
      <c r="F697" s="197" t="s">
        <v>141</v>
      </c>
      <c r="G697" s="197" t="s">
        <v>19</v>
      </c>
      <c r="H697" s="197" t="s">
        <v>197</v>
      </c>
    </row>
    <row r="698" spans="1:8" s="99" customFormat="1" hidden="1" outlineLevel="1" x14ac:dyDescent="0.2">
      <c r="A698" s="110"/>
      <c r="B698" s="118"/>
      <c r="C698" s="102"/>
    </row>
    <row r="699" spans="1:8" s="99" customFormat="1" hidden="1" outlineLevel="1" x14ac:dyDescent="0.2">
      <c r="A699" s="110" t="s">
        <v>55</v>
      </c>
      <c r="B699" s="122"/>
      <c r="C699" s="102"/>
    </row>
    <row r="700" spans="1:8" s="99" customFormat="1" hidden="1" outlineLevel="1" x14ac:dyDescent="0.2">
      <c r="A700" s="110"/>
      <c r="B700" s="118"/>
      <c r="C700" s="102"/>
    </row>
    <row r="701" spans="1:8" s="88" customFormat="1" hidden="1" outlineLevel="1" collapsed="1" x14ac:dyDescent="0.2">
      <c r="A701" s="198" t="s">
        <v>159</v>
      </c>
      <c r="B701" s="198" t="str">
        <f ca="1">CONCATENATE(VLOOKUP("*ID",C:D,2,FALSE),"C",COUNTIF(OFFSET(A$1,0,0,ROW(),1), "*conditie")*10)&amp; "T" &amp;(COUNTIF(OFFSET(B$1,0,0,ROW()-1,1),CONCATENATE(VLOOKUP("*ID",C:D,2,FALSE),"C",COUNTIF(OFFSET(A$1,0,0,ROW(),1), "*conditie")*10)&amp; "T*") +1) * 10</f>
        <v>NPRE08C390T10</v>
      </c>
      <c r="C701" s="295" t="s">
        <v>1903</v>
      </c>
      <c r="D701" s="295"/>
      <c r="E701" s="295"/>
      <c r="F701" s="198" t="s">
        <v>141</v>
      </c>
      <c r="G701" s="198" t="s">
        <v>19</v>
      </c>
      <c r="H701" s="198" t="s">
        <v>197</v>
      </c>
    </row>
    <row r="702" spans="1:8" hidden="1" outlineLevel="2" x14ac:dyDescent="0.2">
      <c r="A702" s="110"/>
      <c r="B702" s="122"/>
      <c r="C702" s="152"/>
    </row>
    <row r="703" spans="1:8" hidden="1" outlineLevel="2" x14ac:dyDescent="0.2">
      <c r="A703" s="110" t="s">
        <v>109</v>
      </c>
      <c r="B703" s="131" t="s">
        <v>1832</v>
      </c>
      <c r="C703" s="152"/>
    </row>
    <row r="704" spans="1:8" hidden="1" outlineLevel="2" x14ac:dyDescent="0.2">
      <c r="A704" s="110"/>
      <c r="B704" s="122"/>
      <c r="C704" s="152"/>
    </row>
    <row r="705" spans="1:8" hidden="1" outlineLevel="2" x14ac:dyDescent="0.2">
      <c r="A705" s="110" t="s">
        <v>111</v>
      </c>
      <c r="B705" s="122" t="s">
        <v>108</v>
      </c>
      <c r="C705" s="152"/>
    </row>
    <row r="706" spans="1:8" hidden="1" outlineLevel="2" x14ac:dyDescent="0.2">
      <c r="A706" s="110"/>
      <c r="B706" s="122"/>
      <c r="C706" s="152"/>
    </row>
    <row r="707" spans="1:8" hidden="1" outlineLevel="2" x14ac:dyDescent="0.2">
      <c r="A707" s="110" t="s">
        <v>32</v>
      </c>
      <c r="B707" s="125" t="s">
        <v>227</v>
      </c>
      <c r="C707" s="125"/>
      <c r="D707" s="125"/>
      <c r="E707" s="125"/>
      <c r="F707" s="125"/>
      <c r="G707" s="125"/>
    </row>
    <row r="708" spans="1:8" hidden="1" outlineLevel="2" x14ac:dyDescent="0.2">
      <c r="A708" s="110"/>
      <c r="B708" s="122"/>
      <c r="C708" s="152"/>
    </row>
    <row r="709" spans="1:8" hidden="1" outlineLevel="2" x14ac:dyDescent="0.2">
      <c r="A709" s="111" t="s">
        <v>33</v>
      </c>
      <c r="B709" s="122" t="s">
        <v>194</v>
      </c>
      <c r="C709" s="152"/>
    </row>
    <row r="710" spans="1:8" hidden="1" outlineLevel="2" x14ac:dyDescent="0.2">
      <c r="A710" s="110"/>
      <c r="B710" s="122"/>
      <c r="C710" s="152"/>
    </row>
    <row r="711" spans="1:8" hidden="1" outlineLevel="2" x14ac:dyDescent="0.2">
      <c r="A711" s="110" t="s">
        <v>138</v>
      </c>
      <c r="B711" s="131" t="s">
        <v>1904</v>
      </c>
      <c r="C711" s="152"/>
    </row>
    <row r="712" spans="1:8" s="123" customFormat="1" hidden="1" outlineLevel="2" x14ac:dyDescent="0.2">
      <c r="A712" s="126"/>
    </row>
    <row r="713" spans="1:8" s="123" customFormat="1" ht="15" hidden="1" outlineLevel="2" x14ac:dyDescent="0.25">
      <c r="A713" s="110" t="s">
        <v>40</v>
      </c>
      <c r="B713" s="240" t="s">
        <v>2843</v>
      </c>
    </row>
    <row r="714" spans="1:8" s="123" customFormat="1" hidden="1" outlineLevel="2" x14ac:dyDescent="0.2">
      <c r="A714" s="126"/>
    </row>
    <row r="715" spans="1:8" s="99" customFormat="1" collapsed="1" x14ac:dyDescent="0.2">
      <c r="A715" s="197" t="s">
        <v>158</v>
      </c>
      <c r="B715" s="196" t="str">
        <f ca="1">CONCATENATE(VLOOKUP("*ID",C:D,2,FALSE),"C",COUNTIF(OFFSET(A$1,0,0,ROW(),1), "*conditie")*10)</f>
        <v>NPRE08C400</v>
      </c>
      <c r="C715" s="296" t="s">
        <v>1905</v>
      </c>
      <c r="D715" s="297"/>
      <c r="E715" s="297"/>
      <c r="F715" s="197" t="s">
        <v>141</v>
      </c>
      <c r="G715" s="197" t="s">
        <v>19</v>
      </c>
      <c r="H715" s="197" t="s">
        <v>197</v>
      </c>
    </row>
    <row r="716" spans="1:8" s="99" customFormat="1" hidden="1" outlineLevel="1" x14ac:dyDescent="0.2">
      <c r="A716" s="110"/>
      <c r="B716" s="118"/>
      <c r="C716" s="102"/>
    </row>
    <row r="717" spans="1:8" s="99" customFormat="1" hidden="1" outlineLevel="1" x14ac:dyDescent="0.2">
      <c r="A717" s="110" t="s">
        <v>55</v>
      </c>
      <c r="B717" s="122"/>
      <c r="C717" s="102"/>
    </row>
    <row r="718" spans="1:8" s="99" customFormat="1" hidden="1" outlineLevel="1" x14ac:dyDescent="0.2">
      <c r="A718" s="110"/>
      <c r="B718" s="118"/>
      <c r="C718" s="102"/>
    </row>
    <row r="719" spans="1:8" s="88" customFormat="1" hidden="1" outlineLevel="1" collapsed="1" x14ac:dyDescent="0.2">
      <c r="A719" s="198" t="s">
        <v>159</v>
      </c>
      <c r="B719" s="198" t="str">
        <f ca="1">CONCATENATE(VLOOKUP("*ID",C:D,2,FALSE),"C",COUNTIF(OFFSET(A$1,0,0,ROW(),1), "*conditie")*10)&amp; "T" &amp;(COUNTIF(OFFSET(B$1,0,0,ROW()-1,1),CONCATENATE(VLOOKUP("*ID",C:D,2,FALSE),"C",COUNTIF(OFFSET(A$1,0,0,ROW(),1), "*conditie")*10)&amp; "T*") +1) * 10</f>
        <v>NPRE08C400T10</v>
      </c>
      <c r="C719" s="295" t="s">
        <v>1906</v>
      </c>
      <c r="D719" s="295"/>
      <c r="E719" s="295"/>
      <c r="F719" s="198" t="s">
        <v>141</v>
      </c>
      <c r="G719" s="198" t="s">
        <v>19</v>
      </c>
      <c r="H719" s="198" t="s">
        <v>197</v>
      </c>
    </row>
    <row r="720" spans="1:8" hidden="1" outlineLevel="2" x14ac:dyDescent="0.2">
      <c r="A720" s="110"/>
      <c r="B720" s="122"/>
      <c r="C720" s="152"/>
    </row>
    <row r="721" spans="1:8" hidden="1" outlineLevel="2" x14ac:dyDescent="0.2">
      <c r="A721" s="110" t="s">
        <v>109</v>
      </c>
      <c r="B721" s="131" t="s">
        <v>1832</v>
      </c>
      <c r="C721" s="152"/>
    </row>
    <row r="722" spans="1:8" hidden="1" outlineLevel="2" x14ac:dyDescent="0.2">
      <c r="A722" s="110"/>
      <c r="B722" s="122"/>
      <c r="C722" s="152"/>
    </row>
    <row r="723" spans="1:8" hidden="1" outlineLevel="2" x14ac:dyDescent="0.2">
      <c r="A723" s="110" t="s">
        <v>111</v>
      </c>
      <c r="B723" s="122" t="s">
        <v>108</v>
      </c>
      <c r="C723" s="152"/>
    </row>
    <row r="724" spans="1:8" hidden="1" outlineLevel="2" x14ac:dyDescent="0.2">
      <c r="A724" s="110"/>
      <c r="B724" s="122"/>
      <c r="C724" s="152"/>
    </row>
    <row r="725" spans="1:8" hidden="1" outlineLevel="2" x14ac:dyDescent="0.2">
      <c r="A725" s="110" t="s">
        <v>32</v>
      </c>
      <c r="B725" s="125" t="s">
        <v>227</v>
      </c>
      <c r="C725" s="125"/>
      <c r="D725" s="125"/>
      <c r="E725" s="125"/>
      <c r="F725" s="125"/>
      <c r="G725" s="125"/>
    </row>
    <row r="726" spans="1:8" hidden="1" outlineLevel="2" x14ac:dyDescent="0.2">
      <c r="A726" s="110"/>
      <c r="B726" s="122"/>
      <c r="C726" s="152"/>
    </row>
    <row r="727" spans="1:8" hidden="1" outlineLevel="2" x14ac:dyDescent="0.2">
      <c r="A727" s="111" t="s">
        <v>33</v>
      </c>
      <c r="B727" s="122" t="s">
        <v>194</v>
      </c>
      <c r="C727" s="152"/>
    </row>
    <row r="728" spans="1:8" hidden="1" outlineLevel="2" x14ac:dyDescent="0.2">
      <c r="A728" s="110"/>
      <c r="B728" s="122"/>
      <c r="C728" s="152"/>
    </row>
    <row r="729" spans="1:8" hidden="1" outlineLevel="2" x14ac:dyDescent="0.2">
      <c r="A729" s="110" t="s">
        <v>138</v>
      </c>
      <c r="B729" s="131" t="s">
        <v>1907</v>
      </c>
      <c r="C729" s="152"/>
    </row>
    <row r="730" spans="1:8" s="123" customFormat="1" hidden="1" outlineLevel="2" x14ac:dyDescent="0.2">
      <c r="A730" s="126"/>
    </row>
    <row r="731" spans="1:8" s="123" customFormat="1" ht="15" hidden="1" outlineLevel="2" x14ac:dyDescent="0.25">
      <c r="A731" s="110" t="s">
        <v>40</v>
      </c>
      <c r="B731" s="240" t="s">
        <v>2844</v>
      </c>
    </row>
    <row r="732" spans="1:8" s="123" customFormat="1" hidden="1" outlineLevel="2" x14ac:dyDescent="0.2">
      <c r="A732" s="126"/>
    </row>
    <row r="733" spans="1:8" s="99" customFormat="1" collapsed="1" x14ac:dyDescent="0.2">
      <c r="A733" s="197" t="s">
        <v>158</v>
      </c>
      <c r="B733" s="196" t="str">
        <f ca="1">CONCATENATE(VLOOKUP("*ID",C:D,2,FALSE),"C",COUNTIF(OFFSET(A$1,0,0,ROW(),1), "*conditie")*10)</f>
        <v>NPRE08C410</v>
      </c>
      <c r="C733" s="296" t="s">
        <v>769</v>
      </c>
      <c r="D733" s="297"/>
      <c r="E733" s="297"/>
      <c r="F733" s="197" t="s">
        <v>141</v>
      </c>
      <c r="G733" s="197" t="s">
        <v>19</v>
      </c>
      <c r="H733" s="197" t="s">
        <v>197</v>
      </c>
    </row>
    <row r="734" spans="1:8" s="99" customFormat="1" hidden="1" outlineLevel="1" x14ac:dyDescent="0.2">
      <c r="A734" s="110"/>
      <c r="B734" s="118"/>
      <c r="C734" s="102"/>
    </row>
    <row r="735" spans="1:8" s="99" customFormat="1" hidden="1" outlineLevel="1" x14ac:dyDescent="0.2">
      <c r="A735" s="110" t="s">
        <v>55</v>
      </c>
      <c r="B735" s="122"/>
      <c r="C735" s="102"/>
    </row>
    <row r="736" spans="1:8" s="99" customFormat="1" hidden="1" outlineLevel="1" x14ac:dyDescent="0.2">
      <c r="A736" s="110"/>
      <c r="B736" s="118"/>
      <c r="C736" s="102"/>
    </row>
    <row r="737" spans="1:8" s="88" customFormat="1" hidden="1" outlineLevel="1" collapsed="1" x14ac:dyDescent="0.2">
      <c r="A737" s="198" t="s">
        <v>159</v>
      </c>
      <c r="B737" s="198" t="str">
        <f ca="1">CONCATENATE(VLOOKUP("*ID",C:D,2,FALSE),"C",COUNTIF(OFFSET(A$1,0,0,ROW(),1), "*conditie")*10)&amp; "T" &amp;(COUNTIF(OFFSET(B$1,0,0,ROW()-1,1),CONCATENATE(VLOOKUP("*ID",C:D,2,FALSE),"C",COUNTIF(OFFSET(A$1,0,0,ROW(),1), "*conditie")*10)&amp; "T*") +1) * 10</f>
        <v>NPRE08C410T10</v>
      </c>
      <c r="C737" s="295" t="s">
        <v>770</v>
      </c>
      <c r="D737" s="295"/>
      <c r="E737" s="295"/>
      <c r="F737" s="198" t="s">
        <v>141</v>
      </c>
      <c r="G737" s="198" t="s">
        <v>19</v>
      </c>
      <c r="H737" s="198" t="s">
        <v>197</v>
      </c>
    </row>
    <row r="738" spans="1:8" hidden="1" outlineLevel="2" x14ac:dyDescent="0.2">
      <c r="A738" s="110"/>
      <c r="B738" s="122"/>
      <c r="C738" s="152"/>
    </row>
    <row r="739" spans="1:8" hidden="1" outlineLevel="2" x14ac:dyDescent="0.2">
      <c r="A739" s="110" t="s">
        <v>109</v>
      </c>
      <c r="B739" s="131" t="s">
        <v>1908</v>
      </c>
      <c r="C739" s="152"/>
    </row>
    <row r="740" spans="1:8" hidden="1" outlineLevel="2" x14ac:dyDescent="0.2">
      <c r="A740" s="110"/>
      <c r="B740" s="122"/>
      <c r="C740" s="152"/>
    </row>
    <row r="741" spans="1:8" hidden="1" outlineLevel="2" x14ac:dyDescent="0.2">
      <c r="A741" s="110" t="s">
        <v>111</v>
      </c>
      <c r="B741" s="122" t="s">
        <v>108</v>
      </c>
      <c r="C741" s="152"/>
    </row>
    <row r="742" spans="1:8" hidden="1" outlineLevel="2" x14ac:dyDescent="0.2">
      <c r="A742" s="110"/>
      <c r="B742" s="122"/>
      <c r="C742" s="152"/>
    </row>
    <row r="743" spans="1:8" hidden="1" outlineLevel="2" x14ac:dyDescent="0.2">
      <c r="A743" s="110" t="s">
        <v>32</v>
      </c>
      <c r="B743" s="125" t="s">
        <v>928</v>
      </c>
      <c r="C743" s="125"/>
      <c r="D743" s="125"/>
      <c r="E743" s="125"/>
      <c r="F743" s="125"/>
      <c r="G743" s="125"/>
    </row>
    <row r="744" spans="1:8" hidden="1" outlineLevel="2" x14ac:dyDescent="0.2">
      <c r="A744" s="110"/>
      <c r="B744" s="122"/>
      <c r="C744" s="152"/>
    </row>
    <row r="745" spans="1:8" hidden="1" outlineLevel="2" x14ac:dyDescent="0.2">
      <c r="A745" s="111" t="s">
        <v>33</v>
      </c>
      <c r="B745" s="122" t="s">
        <v>194</v>
      </c>
      <c r="C745" s="152"/>
    </row>
    <row r="746" spans="1:8" hidden="1" outlineLevel="2" x14ac:dyDescent="0.2">
      <c r="A746" s="110"/>
      <c r="B746" s="122"/>
      <c r="C746" s="152"/>
    </row>
    <row r="747" spans="1:8" hidden="1" outlineLevel="2" x14ac:dyDescent="0.2">
      <c r="A747" s="110" t="s">
        <v>138</v>
      </c>
      <c r="B747" s="131" t="s">
        <v>772</v>
      </c>
      <c r="C747" s="152"/>
    </row>
    <row r="748" spans="1:8" s="123" customFormat="1" hidden="1" outlineLevel="2" x14ac:dyDescent="0.2">
      <c r="A748" s="126"/>
    </row>
    <row r="749" spans="1:8" s="123" customFormat="1" hidden="1" outlineLevel="2" x14ac:dyDescent="0.2">
      <c r="A749" s="110" t="s">
        <v>40</v>
      </c>
      <c r="B749" s="131" t="s">
        <v>1301</v>
      </c>
    </row>
    <row r="750" spans="1:8" s="123" customFormat="1" hidden="1" outlineLevel="2" x14ac:dyDescent="0.2">
      <c r="A750" s="126"/>
    </row>
    <row r="751" spans="1:8" s="99" customFormat="1" collapsed="1" x14ac:dyDescent="0.2">
      <c r="A751" s="197" t="s">
        <v>158</v>
      </c>
      <c r="B751" s="196" t="str">
        <f ca="1">CONCATENATE(VLOOKUP("*ID",C:D,2,FALSE),"C",COUNTIF(OFFSET(A$1,0,0,ROW(),1), "*conditie")*10)</f>
        <v>NPRE08C420</v>
      </c>
      <c r="C751" s="296" t="s">
        <v>773</v>
      </c>
      <c r="D751" s="297"/>
      <c r="E751" s="297"/>
      <c r="F751" s="197" t="s">
        <v>141</v>
      </c>
      <c r="G751" s="197" t="s">
        <v>19</v>
      </c>
      <c r="H751" s="197" t="s">
        <v>197</v>
      </c>
    </row>
    <row r="752" spans="1:8" s="99" customFormat="1" hidden="1" outlineLevel="1" x14ac:dyDescent="0.2">
      <c r="A752" s="110"/>
      <c r="B752" s="118"/>
      <c r="C752" s="102"/>
    </row>
    <row r="753" spans="1:8" s="99" customFormat="1" hidden="1" outlineLevel="1" x14ac:dyDescent="0.2">
      <c r="A753" s="110" t="s">
        <v>55</v>
      </c>
      <c r="B753" s="122"/>
      <c r="C753" s="102"/>
    </row>
    <row r="754" spans="1:8" s="99" customFormat="1" hidden="1" outlineLevel="1" x14ac:dyDescent="0.2">
      <c r="A754" s="110"/>
      <c r="B754" s="118"/>
      <c r="C754" s="102"/>
    </row>
    <row r="755" spans="1:8" s="88" customFormat="1" hidden="1" outlineLevel="1" collapsed="1" x14ac:dyDescent="0.2">
      <c r="A755" s="198" t="s">
        <v>159</v>
      </c>
      <c r="B755" s="198" t="str">
        <f ca="1">CONCATENATE(VLOOKUP("*ID",C:D,2,FALSE),"C",COUNTIF(OFFSET(A$1,0,0,ROW(),1), "*conditie")*10)&amp; "T" &amp;(COUNTIF(OFFSET(B$1,0,0,ROW()-1,1),CONCATENATE(VLOOKUP("*ID",C:D,2,FALSE),"C",COUNTIF(OFFSET(A$1,0,0,ROW(),1), "*conditie")*10)&amp; "T*") +1) * 10</f>
        <v>NPRE08C420T10</v>
      </c>
      <c r="C755" s="295" t="s">
        <v>774</v>
      </c>
      <c r="D755" s="295"/>
      <c r="E755" s="295"/>
      <c r="F755" s="198" t="s">
        <v>141</v>
      </c>
      <c r="G755" s="198" t="s">
        <v>19</v>
      </c>
      <c r="H755" s="198" t="s">
        <v>197</v>
      </c>
    </row>
    <row r="756" spans="1:8" hidden="1" outlineLevel="2" x14ac:dyDescent="0.2">
      <c r="A756" s="110"/>
      <c r="B756" s="122"/>
      <c r="C756" s="152"/>
    </row>
    <row r="757" spans="1:8" hidden="1" outlineLevel="2" x14ac:dyDescent="0.2">
      <c r="A757" s="110" t="s">
        <v>109</v>
      </c>
      <c r="B757" s="131" t="s">
        <v>1909</v>
      </c>
      <c r="C757" s="152"/>
    </row>
    <row r="758" spans="1:8" hidden="1" outlineLevel="2" x14ac:dyDescent="0.2">
      <c r="A758" s="110"/>
      <c r="B758" s="122"/>
      <c r="C758" s="152"/>
    </row>
    <row r="759" spans="1:8" hidden="1" outlineLevel="2" x14ac:dyDescent="0.2">
      <c r="A759" s="110" t="s">
        <v>111</v>
      </c>
      <c r="B759" s="122" t="s">
        <v>108</v>
      </c>
      <c r="C759" s="152"/>
    </row>
    <row r="760" spans="1:8" hidden="1" outlineLevel="2" x14ac:dyDescent="0.2">
      <c r="A760" s="110"/>
      <c r="B760" s="122"/>
      <c r="C760" s="152"/>
    </row>
    <row r="761" spans="1:8" hidden="1" outlineLevel="2" x14ac:dyDescent="0.2">
      <c r="A761" s="110" t="s">
        <v>32</v>
      </c>
      <c r="B761" s="125" t="s">
        <v>928</v>
      </c>
      <c r="C761" s="125"/>
      <c r="D761" s="125"/>
      <c r="E761" s="125"/>
      <c r="F761" s="125"/>
      <c r="G761" s="125"/>
    </row>
    <row r="762" spans="1:8" hidden="1" outlineLevel="2" x14ac:dyDescent="0.2">
      <c r="A762" s="110"/>
      <c r="B762" s="122"/>
      <c r="C762" s="152"/>
    </row>
    <row r="763" spans="1:8" hidden="1" outlineLevel="2" x14ac:dyDescent="0.2">
      <c r="A763" s="111" t="s">
        <v>33</v>
      </c>
      <c r="B763" s="122" t="s">
        <v>194</v>
      </c>
      <c r="C763" s="152"/>
    </row>
    <row r="764" spans="1:8" hidden="1" outlineLevel="2" x14ac:dyDescent="0.2">
      <c r="A764" s="110"/>
      <c r="B764" s="122"/>
      <c r="C764" s="152"/>
    </row>
    <row r="765" spans="1:8" hidden="1" outlineLevel="2" x14ac:dyDescent="0.2">
      <c r="A765" s="110" t="s">
        <v>138</v>
      </c>
      <c r="B765" s="131" t="s">
        <v>776</v>
      </c>
      <c r="C765" s="152"/>
    </row>
    <row r="766" spans="1:8" s="123" customFormat="1" hidden="1" outlineLevel="2" x14ac:dyDescent="0.2">
      <c r="A766" s="126"/>
    </row>
    <row r="767" spans="1:8" s="123" customFormat="1" hidden="1" outlineLevel="2" x14ac:dyDescent="0.2">
      <c r="A767" s="110" t="s">
        <v>40</v>
      </c>
      <c r="B767" s="131" t="s">
        <v>1303</v>
      </c>
    </row>
    <row r="768" spans="1:8" s="123" customFormat="1" hidden="1" outlineLevel="2" x14ac:dyDescent="0.2">
      <c r="A768" s="126"/>
    </row>
    <row r="769" spans="1:8" s="99" customFormat="1" collapsed="1" x14ac:dyDescent="0.2">
      <c r="A769" s="197" t="s">
        <v>158</v>
      </c>
      <c r="B769" s="196" t="str">
        <f ca="1">CONCATENATE(VLOOKUP("*ID",C:D,2,FALSE),"C",COUNTIF(OFFSET(A$1,0,0,ROW(),1), "*conditie")*10)</f>
        <v>NPRE08C430</v>
      </c>
      <c r="C769" s="296" t="s">
        <v>777</v>
      </c>
      <c r="D769" s="297"/>
      <c r="E769" s="297"/>
      <c r="F769" s="197" t="s">
        <v>141</v>
      </c>
      <c r="G769" s="197" t="s">
        <v>19</v>
      </c>
      <c r="H769" s="197" t="s">
        <v>197</v>
      </c>
    </row>
    <row r="770" spans="1:8" s="99" customFormat="1" hidden="1" outlineLevel="1" x14ac:dyDescent="0.2">
      <c r="A770" s="110"/>
      <c r="B770" s="118"/>
      <c r="C770" s="102"/>
    </row>
    <row r="771" spans="1:8" s="99" customFormat="1" hidden="1" outlineLevel="1" x14ac:dyDescent="0.2">
      <c r="A771" s="110" t="s">
        <v>55</v>
      </c>
      <c r="B771" s="122"/>
      <c r="C771" s="102"/>
    </row>
    <row r="772" spans="1:8" s="99" customFormat="1" hidden="1" outlineLevel="1" x14ac:dyDescent="0.2">
      <c r="A772" s="110"/>
      <c r="B772" s="118"/>
      <c r="C772" s="102"/>
    </row>
    <row r="773" spans="1:8" s="88" customFormat="1" hidden="1" outlineLevel="1" collapsed="1" x14ac:dyDescent="0.2">
      <c r="A773" s="198" t="s">
        <v>159</v>
      </c>
      <c r="B773" s="198" t="str">
        <f ca="1">CONCATENATE(VLOOKUP("*ID",C:D,2,FALSE),"C",COUNTIF(OFFSET(A$1,0,0,ROW(),1), "*conditie")*10)&amp; "T" &amp;(COUNTIF(OFFSET(B$1,0,0,ROW()-1,1),CONCATENATE(VLOOKUP("*ID",C:D,2,FALSE),"C",COUNTIF(OFFSET(A$1,0,0,ROW(),1), "*conditie")*10)&amp; "T*") +1) * 10</f>
        <v>NPRE08C430T10</v>
      </c>
      <c r="C773" s="295" t="s">
        <v>778</v>
      </c>
      <c r="D773" s="295"/>
      <c r="E773" s="295"/>
      <c r="F773" s="198" t="s">
        <v>141</v>
      </c>
      <c r="G773" s="198" t="s">
        <v>19</v>
      </c>
      <c r="H773" s="198" t="s">
        <v>197</v>
      </c>
    </row>
    <row r="774" spans="1:8" hidden="1" outlineLevel="2" x14ac:dyDescent="0.2">
      <c r="A774" s="110"/>
      <c r="B774" s="122"/>
      <c r="C774" s="152"/>
    </row>
    <row r="775" spans="1:8" hidden="1" outlineLevel="2" x14ac:dyDescent="0.2">
      <c r="A775" s="110" t="s">
        <v>109</v>
      </c>
      <c r="B775" s="131" t="s">
        <v>1910</v>
      </c>
      <c r="C775" s="152"/>
    </row>
    <row r="776" spans="1:8" hidden="1" outlineLevel="2" x14ac:dyDescent="0.2">
      <c r="A776" s="110"/>
      <c r="B776" s="122"/>
      <c r="C776" s="152"/>
    </row>
    <row r="777" spans="1:8" hidden="1" outlineLevel="2" x14ac:dyDescent="0.2">
      <c r="A777" s="110" t="s">
        <v>111</v>
      </c>
      <c r="B777" s="122" t="s">
        <v>108</v>
      </c>
      <c r="C777" s="152"/>
    </row>
    <row r="778" spans="1:8" hidden="1" outlineLevel="2" x14ac:dyDescent="0.2">
      <c r="A778" s="110"/>
      <c r="B778" s="122"/>
      <c r="C778" s="152"/>
    </row>
    <row r="779" spans="1:8" hidden="1" outlineLevel="2" x14ac:dyDescent="0.2">
      <c r="A779" s="110" t="s">
        <v>32</v>
      </c>
      <c r="B779" s="125" t="s">
        <v>928</v>
      </c>
      <c r="C779" s="125"/>
      <c r="D779" s="125"/>
      <c r="E779" s="125"/>
      <c r="F779" s="125"/>
      <c r="G779" s="125"/>
    </row>
    <row r="780" spans="1:8" hidden="1" outlineLevel="2" x14ac:dyDescent="0.2">
      <c r="A780" s="110"/>
      <c r="B780" s="122"/>
      <c r="C780" s="152"/>
    </row>
    <row r="781" spans="1:8" hidden="1" outlineLevel="2" x14ac:dyDescent="0.2">
      <c r="A781" s="111" t="s">
        <v>33</v>
      </c>
      <c r="B781" s="122" t="s">
        <v>194</v>
      </c>
      <c r="C781" s="152"/>
    </row>
    <row r="782" spans="1:8" hidden="1" outlineLevel="2" x14ac:dyDescent="0.2">
      <c r="A782" s="110"/>
      <c r="B782" s="122"/>
      <c r="C782" s="152"/>
    </row>
    <row r="783" spans="1:8" hidden="1" outlineLevel="2" x14ac:dyDescent="0.2">
      <c r="A783" s="110" t="s">
        <v>138</v>
      </c>
      <c r="B783" s="131" t="s">
        <v>780</v>
      </c>
      <c r="C783" s="152"/>
    </row>
    <row r="784" spans="1:8" s="123" customFormat="1" hidden="1" outlineLevel="2" x14ac:dyDescent="0.2">
      <c r="A784" s="126"/>
    </row>
    <row r="785" spans="1:8" s="123" customFormat="1" hidden="1" outlineLevel="2" x14ac:dyDescent="0.2">
      <c r="A785" s="110" t="s">
        <v>40</v>
      </c>
      <c r="B785" s="131" t="s">
        <v>1304</v>
      </c>
    </row>
    <row r="786" spans="1:8" s="123" customFormat="1" hidden="1" outlineLevel="2" x14ac:dyDescent="0.2">
      <c r="A786" s="126"/>
    </row>
    <row r="787" spans="1:8" s="99" customFormat="1" collapsed="1" x14ac:dyDescent="0.2">
      <c r="A787" s="197" t="s">
        <v>158</v>
      </c>
      <c r="B787" s="196" t="str">
        <f ca="1">CONCATENATE(VLOOKUP("*ID",C:D,2,FALSE),"C",COUNTIF(OFFSET(A$1,0,0,ROW(),1), "*conditie")*10)</f>
        <v>NPRE08C440</v>
      </c>
      <c r="C787" s="296" t="s">
        <v>781</v>
      </c>
      <c r="D787" s="297"/>
      <c r="E787" s="297"/>
      <c r="F787" s="197" t="s">
        <v>141</v>
      </c>
      <c r="G787" s="197" t="s">
        <v>19</v>
      </c>
      <c r="H787" s="197" t="s">
        <v>197</v>
      </c>
    </row>
    <row r="788" spans="1:8" s="99" customFormat="1" hidden="1" outlineLevel="1" x14ac:dyDescent="0.2">
      <c r="A788" s="110"/>
      <c r="B788" s="118"/>
      <c r="C788" s="102"/>
    </row>
    <row r="789" spans="1:8" s="99" customFormat="1" hidden="1" outlineLevel="1" x14ac:dyDescent="0.2">
      <c r="A789" s="110" t="s">
        <v>55</v>
      </c>
      <c r="B789" s="122"/>
      <c r="C789" s="102"/>
    </row>
    <row r="790" spans="1:8" s="99" customFormat="1" hidden="1" outlineLevel="1" x14ac:dyDescent="0.2">
      <c r="A790" s="110"/>
      <c r="B790" s="118"/>
      <c r="C790" s="102"/>
    </row>
    <row r="791" spans="1:8" s="88" customFormat="1" hidden="1" outlineLevel="1" collapsed="1" x14ac:dyDescent="0.2">
      <c r="A791" s="198" t="s">
        <v>159</v>
      </c>
      <c r="B791" s="198" t="str">
        <f ca="1">CONCATENATE(VLOOKUP("*ID",C:D,2,FALSE),"C",COUNTIF(OFFSET(A$1,0,0,ROW(),1), "*conditie")*10)&amp; "T" &amp;(COUNTIF(OFFSET(B$1,0,0,ROW()-1,1),CONCATENATE(VLOOKUP("*ID",C:D,2,FALSE),"C",COUNTIF(OFFSET(A$1,0,0,ROW(),1), "*conditie")*10)&amp; "T*") +1) * 10</f>
        <v>NPRE08C440T10</v>
      </c>
      <c r="C791" s="295" t="s">
        <v>782</v>
      </c>
      <c r="D791" s="295"/>
      <c r="E791" s="295"/>
      <c r="F791" s="198" t="s">
        <v>141</v>
      </c>
      <c r="G791" s="198" t="s">
        <v>19</v>
      </c>
      <c r="H791" s="198" t="s">
        <v>197</v>
      </c>
    </row>
    <row r="792" spans="1:8" hidden="1" outlineLevel="2" x14ac:dyDescent="0.2">
      <c r="A792" s="110"/>
      <c r="B792" s="122"/>
      <c r="C792" s="152"/>
    </row>
    <row r="793" spans="1:8" hidden="1" outlineLevel="2" x14ac:dyDescent="0.2">
      <c r="A793" s="110" t="s">
        <v>109</v>
      </c>
      <c r="B793" s="131" t="s">
        <v>1911</v>
      </c>
      <c r="C793" s="152"/>
    </row>
    <row r="794" spans="1:8" hidden="1" outlineLevel="2" x14ac:dyDescent="0.2">
      <c r="A794" s="110"/>
      <c r="B794" s="122"/>
      <c r="C794" s="152"/>
    </row>
    <row r="795" spans="1:8" hidden="1" outlineLevel="2" x14ac:dyDescent="0.2">
      <c r="A795" s="110" t="s">
        <v>111</v>
      </c>
      <c r="B795" s="122" t="s">
        <v>108</v>
      </c>
      <c r="C795" s="152"/>
    </row>
    <row r="796" spans="1:8" hidden="1" outlineLevel="2" x14ac:dyDescent="0.2">
      <c r="A796" s="110"/>
      <c r="B796" s="122"/>
      <c r="C796" s="152"/>
    </row>
    <row r="797" spans="1:8" hidden="1" outlineLevel="2" x14ac:dyDescent="0.2">
      <c r="A797" s="110" t="s">
        <v>32</v>
      </c>
      <c r="B797" s="125" t="s">
        <v>227</v>
      </c>
      <c r="C797" s="125"/>
      <c r="D797" s="125"/>
      <c r="E797" s="125"/>
      <c r="F797" s="125"/>
      <c r="G797" s="125"/>
    </row>
    <row r="798" spans="1:8" hidden="1" outlineLevel="2" x14ac:dyDescent="0.2">
      <c r="A798" s="110"/>
      <c r="B798" s="122"/>
      <c r="C798" s="152"/>
    </row>
    <row r="799" spans="1:8" hidden="1" outlineLevel="2" x14ac:dyDescent="0.2">
      <c r="A799" s="111" t="s">
        <v>33</v>
      </c>
      <c r="B799" s="122" t="s">
        <v>194</v>
      </c>
      <c r="C799" s="152"/>
    </row>
    <row r="800" spans="1:8" hidden="1" outlineLevel="2" x14ac:dyDescent="0.2">
      <c r="A800" s="110"/>
      <c r="B800" s="122"/>
      <c r="C800" s="152"/>
    </row>
    <row r="801" spans="1:8" hidden="1" outlineLevel="2" x14ac:dyDescent="0.2">
      <c r="A801" s="110" t="s">
        <v>138</v>
      </c>
      <c r="B801" s="131" t="s">
        <v>784</v>
      </c>
      <c r="C801" s="152"/>
    </row>
    <row r="802" spans="1:8" s="123" customFormat="1" hidden="1" outlineLevel="2" x14ac:dyDescent="0.2">
      <c r="A802" s="126"/>
    </row>
    <row r="803" spans="1:8" s="123" customFormat="1" hidden="1" outlineLevel="2" x14ac:dyDescent="0.2">
      <c r="A803" s="110" t="s">
        <v>40</v>
      </c>
      <c r="B803" s="131" t="s">
        <v>1208</v>
      </c>
    </row>
    <row r="804" spans="1:8" s="123" customFormat="1" hidden="1" outlineLevel="2" x14ac:dyDescent="0.2">
      <c r="A804" s="126"/>
    </row>
    <row r="805" spans="1:8" s="99" customFormat="1" collapsed="1" x14ac:dyDescent="0.2">
      <c r="A805" s="197" t="s">
        <v>158</v>
      </c>
      <c r="B805" s="196" t="str">
        <f ca="1">CONCATENATE(VLOOKUP("*ID",C:D,2,FALSE),"C",COUNTIF(OFFSET(A$1,0,0,ROW(),1), "*conditie")*10)</f>
        <v>NPRE08C450</v>
      </c>
      <c r="C805" s="296" t="s">
        <v>785</v>
      </c>
      <c r="D805" s="297"/>
      <c r="E805" s="297"/>
      <c r="F805" s="197" t="s">
        <v>141</v>
      </c>
      <c r="G805" s="197" t="s">
        <v>19</v>
      </c>
      <c r="H805" s="197" t="s">
        <v>197</v>
      </c>
    </row>
    <row r="806" spans="1:8" s="99" customFormat="1" hidden="1" outlineLevel="1" x14ac:dyDescent="0.2">
      <c r="A806" s="110"/>
      <c r="B806" s="118"/>
      <c r="C806" s="102"/>
    </row>
    <row r="807" spans="1:8" s="99" customFormat="1" hidden="1" outlineLevel="1" x14ac:dyDescent="0.2">
      <c r="A807" s="110" t="s">
        <v>55</v>
      </c>
      <c r="B807" s="122"/>
      <c r="C807" s="102"/>
    </row>
    <row r="808" spans="1:8" s="99" customFormat="1" hidden="1" outlineLevel="1" x14ac:dyDescent="0.2">
      <c r="A808" s="110"/>
      <c r="B808" s="118"/>
      <c r="C808" s="102"/>
    </row>
    <row r="809" spans="1:8" s="88" customFormat="1" hidden="1" outlineLevel="1" collapsed="1" x14ac:dyDescent="0.2">
      <c r="A809" s="198" t="s">
        <v>159</v>
      </c>
      <c r="B809" s="198" t="str">
        <f ca="1">CONCATENATE(VLOOKUP("*ID",C:D,2,FALSE),"C",COUNTIF(OFFSET(A$1,0,0,ROW(),1), "*conditie")*10)&amp; "T" &amp;(COUNTIF(OFFSET(B$1,0,0,ROW()-1,1),CONCATENATE(VLOOKUP("*ID",C:D,2,FALSE),"C",COUNTIF(OFFSET(A$1,0,0,ROW(),1), "*conditie")*10)&amp; "T*") +1) * 10</f>
        <v>NPRE08C450T10</v>
      </c>
      <c r="C809" s="295" t="s">
        <v>786</v>
      </c>
      <c r="D809" s="295"/>
      <c r="E809" s="295"/>
      <c r="F809" s="198" t="s">
        <v>141</v>
      </c>
      <c r="G809" s="198" t="s">
        <v>19</v>
      </c>
      <c r="H809" s="198" t="s">
        <v>197</v>
      </c>
    </row>
    <row r="810" spans="1:8" hidden="1" outlineLevel="2" x14ac:dyDescent="0.2">
      <c r="A810" s="110"/>
      <c r="B810" s="122"/>
      <c r="C810" s="152"/>
    </row>
    <row r="811" spans="1:8" hidden="1" outlineLevel="2" x14ac:dyDescent="0.2">
      <c r="A811" s="110" t="s">
        <v>109</v>
      </c>
      <c r="B811" s="131" t="s">
        <v>1912</v>
      </c>
      <c r="C811" s="152"/>
    </row>
    <row r="812" spans="1:8" hidden="1" outlineLevel="2" x14ac:dyDescent="0.2">
      <c r="A812" s="110"/>
      <c r="B812" s="122"/>
      <c r="C812" s="152"/>
    </row>
    <row r="813" spans="1:8" hidden="1" outlineLevel="2" x14ac:dyDescent="0.2">
      <c r="A813" s="110" t="s">
        <v>111</v>
      </c>
      <c r="B813" s="122" t="s">
        <v>108</v>
      </c>
      <c r="C813" s="152"/>
    </row>
    <row r="814" spans="1:8" hidden="1" outlineLevel="2" x14ac:dyDescent="0.2">
      <c r="A814" s="110"/>
      <c r="B814" s="122"/>
      <c r="C814" s="152"/>
    </row>
    <row r="815" spans="1:8" hidden="1" outlineLevel="2" x14ac:dyDescent="0.2">
      <c r="A815" s="110" t="s">
        <v>32</v>
      </c>
      <c r="B815" s="125" t="s">
        <v>227</v>
      </c>
      <c r="C815" s="125"/>
      <c r="D815" s="125"/>
      <c r="E815" s="125"/>
      <c r="F815" s="125"/>
      <c r="G815" s="125"/>
    </row>
    <row r="816" spans="1:8" hidden="1" outlineLevel="2" x14ac:dyDescent="0.2">
      <c r="A816" s="110"/>
      <c r="B816" s="122"/>
      <c r="C816" s="152"/>
    </row>
    <row r="817" spans="1:8" hidden="1" outlineLevel="2" x14ac:dyDescent="0.2">
      <c r="A817" s="111" t="s">
        <v>33</v>
      </c>
      <c r="B817" s="122" t="s">
        <v>194</v>
      </c>
      <c r="C817" s="152"/>
    </row>
    <row r="818" spans="1:8" hidden="1" outlineLevel="2" x14ac:dyDescent="0.2">
      <c r="A818" s="110"/>
      <c r="B818" s="122"/>
      <c r="C818" s="152"/>
    </row>
    <row r="819" spans="1:8" hidden="1" outlineLevel="2" x14ac:dyDescent="0.2">
      <c r="A819" s="110" t="s">
        <v>138</v>
      </c>
      <c r="B819" s="131" t="s">
        <v>788</v>
      </c>
      <c r="C819" s="152"/>
    </row>
    <row r="820" spans="1:8" s="123" customFormat="1" hidden="1" outlineLevel="2" x14ac:dyDescent="0.2">
      <c r="A820" s="126"/>
    </row>
    <row r="821" spans="1:8" s="123" customFormat="1" hidden="1" outlineLevel="2" x14ac:dyDescent="0.2">
      <c r="A821" s="110" t="s">
        <v>40</v>
      </c>
      <c r="B821" s="131" t="s">
        <v>1209</v>
      </c>
    </row>
    <row r="822" spans="1:8" s="123" customFormat="1" hidden="1" outlineLevel="2" x14ac:dyDescent="0.2">
      <c r="A822" s="126"/>
    </row>
    <row r="823" spans="1:8" s="99" customFormat="1" collapsed="1" x14ac:dyDescent="0.2">
      <c r="A823" s="197" t="s">
        <v>158</v>
      </c>
      <c r="B823" s="196" t="str">
        <f ca="1">CONCATENATE(VLOOKUP("*ID",C:D,2,FALSE),"C",COUNTIF(OFFSET(A$1,0,0,ROW(),1), "*conditie")*10)</f>
        <v>NPRE08C460</v>
      </c>
      <c r="C823" s="296" t="s">
        <v>1075</v>
      </c>
      <c r="D823" s="297"/>
      <c r="E823" s="297"/>
      <c r="F823" s="197" t="s">
        <v>141</v>
      </c>
      <c r="G823" s="197" t="s">
        <v>19</v>
      </c>
      <c r="H823" s="197" t="s">
        <v>197</v>
      </c>
    </row>
    <row r="824" spans="1:8" s="99" customFormat="1" hidden="1" outlineLevel="1" x14ac:dyDescent="0.2">
      <c r="A824" s="110"/>
      <c r="B824" s="118"/>
      <c r="C824" s="102"/>
    </row>
    <row r="825" spans="1:8" s="99" customFormat="1" hidden="1" outlineLevel="1" x14ac:dyDescent="0.2">
      <c r="A825" s="110" t="s">
        <v>55</v>
      </c>
      <c r="B825" s="122"/>
      <c r="C825" s="102"/>
    </row>
    <row r="826" spans="1:8" s="99" customFormat="1" hidden="1" outlineLevel="1" x14ac:dyDescent="0.2">
      <c r="A826" s="110"/>
      <c r="B826" s="118"/>
      <c r="C826" s="102"/>
    </row>
    <row r="827" spans="1:8" s="88" customFormat="1" hidden="1" outlineLevel="1" collapsed="1" x14ac:dyDescent="0.2">
      <c r="A827" s="198" t="s">
        <v>159</v>
      </c>
      <c r="B827" s="198" t="str">
        <f ca="1">CONCATENATE(VLOOKUP("*ID",C:D,2,FALSE),"C",COUNTIF(OFFSET(A$1,0,0,ROW(),1), "*conditie")*10)&amp; "T" &amp;(COUNTIF(OFFSET(B$1,0,0,ROW()-1,1),CONCATENATE(VLOOKUP("*ID",C:D,2,FALSE),"C",COUNTIF(OFFSET(A$1,0,0,ROW(),1), "*conditie")*10)&amp; "T*") +1) * 10</f>
        <v>NPRE08C460T10</v>
      </c>
      <c r="C827" s="295" t="s">
        <v>790</v>
      </c>
      <c r="D827" s="295"/>
      <c r="E827" s="295"/>
      <c r="F827" s="198" t="s">
        <v>141</v>
      </c>
      <c r="G827" s="198" t="s">
        <v>19</v>
      </c>
      <c r="H827" s="198" t="s">
        <v>197</v>
      </c>
    </row>
    <row r="828" spans="1:8" hidden="1" outlineLevel="2" x14ac:dyDescent="0.2">
      <c r="A828" s="110"/>
      <c r="B828" s="122"/>
      <c r="C828" s="152"/>
    </row>
    <row r="829" spans="1:8" hidden="1" outlineLevel="2" x14ac:dyDescent="0.2">
      <c r="A829" s="110" t="s">
        <v>109</v>
      </c>
      <c r="B829" s="131" t="s">
        <v>1913</v>
      </c>
      <c r="C829" s="152"/>
    </row>
    <row r="830" spans="1:8" hidden="1" outlineLevel="2" x14ac:dyDescent="0.2">
      <c r="A830" s="110"/>
      <c r="B830" s="122"/>
      <c r="C830" s="152"/>
    </row>
    <row r="831" spans="1:8" hidden="1" outlineLevel="2" x14ac:dyDescent="0.2">
      <c r="A831" s="110" t="s">
        <v>111</v>
      </c>
      <c r="B831" s="122" t="s">
        <v>108</v>
      </c>
      <c r="C831" s="152"/>
    </row>
    <row r="832" spans="1:8" hidden="1" outlineLevel="2" x14ac:dyDescent="0.2">
      <c r="A832" s="110"/>
      <c r="B832" s="122"/>
      <c r="C832" s="152"/>
    </row>
    <row r="833" spans="1:8" hidden="1" outlineLevel="2" x14ac:dyDescent="0.2">
      <c r="A833" s="110" t="s">
        <v>32</v>
      </c>
      <c r="B833" s="125" t="s">
        <v>227</v>
      </c>
      <c r="C833" s="125"/>
      <c r="D833" s="125"/>
      <c r="E833" s="125"/>
      <c r="F833" s="125"/>
      <c r="G833" s="125"/>
    </row>
    <row r="834" spans="1:8" hidden="1" outlineLevel="2" x14ac:dyDescent="0.2">
      <c r="A834" s="110"/>
      <c r="B834" s="122"/>
      <c r="C834" s="152"/>
    </row>
    <row r="835" spans="1:8" hidden="1" outlineLevel="2" x14ac:dyDescent="0.2">
      <c r="A835" s="111" t="s">
        <v>33</v>
      </c>
      <c r="B835" s="122" t="s">
        <v>194</v>
      </c>
      <c r="C835" s="152"/>
    </row>
    <row r="836" spans="1:8" hidden="1" outlineLevel="2" x14ac:dyDescent="0.2">
      <c r="A836" s="110"/>
      <c r="B836" s="122"/>
      <c r="C836" s="152"/>
    </row>
    <row r="837" spans="1:8" hidden="1" outlineLevel="2" x14ac:dyDescent="0.2">
      <c r="A837" s="110" t="s">
        <v>138</v>
      </c>
      <c r="B837" s="131" t="s">
        <v>792</v>
      </c>
      <c r="C837" s="152"/>
    </row>
    <row r="838" spans="1:8" s="123" customFormat="1" hidden="1" outlineLevel="2" x14ac:dyDescent="0.2">
      <c r="A838" s="126"/>
    </row>
    <row r="839" spans="1:8" s="123" customFormat="1" hidden="1" outlineLevel="2" x14ac:dyDescent="0.2">
      <c r="A839" s="110" t="s">
        <v>40</v>
      </c>
      <c r="B839" s="131" t="s">
        <v>1210</v>
      </c>
    </row>
    <row r="840" spans="1:8" s="123" customFormat="1" hidden="1" outlineLevel="2" x14ac:dyDescent="0.2">
      <c r="A840" s="126"/>
    </row>
    <row r="841" spans="1:8" s="99" customFormat="1" collapsed="1" x14ac:dyDescent="0.2">
      <c r="A841" s="197" t="s">
        <v>158</v>
      </c>
      <c r="B841" s="196" t="str">
        <f ca="1">CONCATENATE(VLOOKUP("*ID",C:D,2,FALSE),"C",COUNTIF(OFFSET(A$1,0,0,ROW(),1), "*conditie")*10)</f>
        <v>NPRE08C470</v>
      </c>
      <c r="C841" s="296" t="s">
        <v>1076</v>
      </c>
      <c r="D841" s="297"/>
      <c r="E841" s="297"/>
      <c r="F841" s="197" t="s">
        <v>141</v>
      </c>
      <c r="G841" s="197" t="s">
        <v>19</v>
      </c>
      <c r="H841" s="197" t="s">
        <v>197</v>
      </c>
    </row>
    <row r="842" spans="1:8" s="99" customFormat="1" hidden="1" outlineLevel="1" x14ac:dyDescent="0.2">
      <c r="A842" s="110"/>
      <c r="B842" s="118"/>
      <c r="C842" s="102"/>
    </row>
    <row r="843" spans="1:8" s="99" customFormat="1" hidden="1" outlineLevel="1" x14ac:dyDescent="0.2">
      <c r="A843" s="110" t="s">
        <v>55</v>
      </c>
      <c r="B843" s="122"/>
      <c r="C843" s="102"/>
    </row>
    <row r="844" spans="1:8" s="99" customFormat="1" hidden="1" outlineLevel="1" x14ac:dyDescent="0.2">
      <c r="A844" s="110"/>
      <c r="B844" s="118"/>
      <c r="C844" s="102"/>
    </row>
    <row r="845" spans="1:8" s="88" customFormat="1" hidden="1" outlineLevel="1" collapsed="1" x14ac:dyDescent="0.2">
      <c r="A845" s="198" t="s">
        <v>159</v>
      </c>
      <c r="B845" s="198" t="str">
        <f ca="1">CONCATENATE(VLOOKUP("*ID",C:D,2,FALSE),"C",COUNTIF(OFFSET(A$1,0,0,ROW(),1), "*conditie")*10)&amp; "T" &amp;(COUNTIF(OFFSET(B$1,0,0,ROW()-1,1),CONCATENATE(VLOOKUP("*ID",C:D,2,FALSE),"C",COUNTIF(OFFSET(A$1,0,0,ROW(),1), "*conditie")*10)&amp; "T*") +1) * 10</f>
        <v>NPRE08C470T10</v>
      </c>
      <c r="C845" s="295" t="s">
        <v>1077</v>
      </c>
      <c r="D845" s="295"/>
      <c r="E845" s="295"/>
      <c r="F845" s="198" t="s">
        <v>141</v>
      </c>
      <c r="G845" s="198" t="s">
        <v>19</v>
      </c>
      <c r="H845" s="198" t="s">
        <v>197</v>
      </c>
    </row>
    <row r="846" spans="1:8" hidden="1" outlineLevel="2" x14ac:dyDescent="0.2">
      <c r="A846" s="110"/>
      <c r="B846" s="122"/>
      <c r="C846" s="152"/>
    </row>
    <row r="847" spans="1:8" hidden="1" outlineLevel="2" x14ac:dyDescent="0.2">
      <c r="A847" s="110" t="s">
        <v>109</v>
      </c>
      <c r="B847" s="131" t="s">
        <v>1914</v>
      </c>
      <c r="C847" s="152"/>
    </row>
    <row r="848" spans="1:8" hidden="1" outlineLevel="2" x14ac:dyDescent="0.2">
      <c r="A848" s="110"/>
      <c r="B848" s="122"/>
      <c r="C848" s="152"/>
    </row>
    <row r="849" spans="1:8" hidden="1" outlineLevel="2" x14ac:dyDescent="0.2">
      <c r="A849" s="110" t="s">
        <v>111</v>
      </c>
      <c r="B849" s="122" t="s">
        <v>108</v>
      </c>
      <c r="C849" s="152"/>
    </row>
    <row r="850" spans="1:8" hidden="1" outlineLevel="2" x14ac:dyDescent="0.2">
      <c r="A850" s="110"/>
      <c r="B850" s="122"/>
      <c r="C850" s="152"/>
    </row>
    <row r="851" spans="1:8" hidden="1" outlineLevel="2" x14ac:dyDescent="0.2">
      <c r="A851" s="110" t="s">
        <v>32</v>
      </c>
      <c r="B851" s="125" t="s">
        <v>227</v>
      </c>
      <c r="C851" s="125"/>
      <c r="D851" s="125"/>
      <c r="E851" s="125"/>
      <c r="F851" s="125"/>
      <c r="G851" s="125"/>
    </row>
    <row r="852" spans="1:8" hidden="1" outlineLevel="2" x14ac:dyDescent="0.2">
      <c r="A852" s="110"/>
      <c r="B852" s="122"/>
      <c r="C852" s="152"/>
    </row>
    <row r="853" spans="1:8" hidden="1" outlineLevel="2" x14ac:dyDescent="0.2">
      <c r="A853" s="111" t="s">
        <v>33</v>
      </c>
      <c r="B853" s="122" t="s">
        <v>194</v>
      </c>
      <c r="C853" s="152"/>
    </row>
    <row r="854" spans="1:8" hidden="1" outlineLevel="2" x14ac:dyDescent="0.2">
      <c r="A854" s="110"/>
      <c r="B854" s="122"/>
      <c r="C854" s="152"/>
    </row>
    <row r="855" spans="1:8" hidden="1" outlineLevel="2" x14ac:dyDescent="0.2">
      <c r="A855" s="110" t="s">
        <v>138</v>
      </c>
      <c r="B855" s="131" t="s">
        <v>1079</v>
      </c>
      <c r="C855" s="152"/>
    </row>
    <row r="856" spans="1:8" s="123" customFormat="1" hidden="1" outlineLevel="2" x14ac:dyDescent="0.2">
      <c r="A856" s="126"/>
    </row>
    <row r="857" spans="1:8" s="123" customFormat="1" hidden="1" outlineLevel="2" x14ac:dyDescent="0.2">
      <c r="A857" s="110" t="s">
        <v>40</v>
      </c>
      <c r="B857" s="131" t="s">
        <v>1592</v>
      </c>
    </row>
    <row r="858" spans="1:8" s="123" customFormat="1" hidden="1" outlineLevel="2" x14ac:dyDescent="0.2">
      <c r="A858" s="126"/>
    </row>
    <row r="859" spans="1:8" s="99" customFormat="1" collapsed="1" x14ac:dyDescent="0.2">
      <c r="A859" s="197" t="s">
        <v>158</v>
      </c>
      <c r="B859" s="196" t="str">
        <f ca="1">CONCATENATE(VLOOKUP("*ID",C:D,2,FALSE),"C",COUNTIF(OFFSET(A$1,0,0,ROW(),1), "*conditie")*10)</f>
        <v>NPRE08C480</v>
      </c>
      <c r="C859" s="296" t="s">
        <v>1080</v>
      </c>
      <c r="D859" s="297"/>
      <c r="E859" s="297"/>
      <c r="F859" s="197" t="s">
        <v>141</v>
      </c>
      <c r="G859" s="197" t="s">
        <v>19</v>
      </c>
      <c r="H859" s="197" t="s">
        <v>197</v>
      </c>
    </row>
    <row r="860" spans="1:8" s="99" customFormat="1" hidden="1" outlineLevel="1" x14ac:dyDescent="0.2">
      <c r="A860" s="110"/>
      <c r="B860" s="118"/>
      <c r="C860" s="102"/>
    </row>
    <row r="861" spans="1:8" s="99" customFormat="1" hidden="1" outlineLevel="1" x14ac:dyDescent="0.2">
      <c r="A861" s="110" t="s">
        <v>55</v>
      </c>
      <c r="B861" s="122"/>
      <c r="C861" s="102"/>
    </row>
    <row r="862" spans="1:8" s="99" customFormat="1" hidden="1" outlineLevel="1" x14ac:dyDescent="0.2">
      <c r="A862" s="110"/>
      <c r="B862" s="118"/>
      <c r="C862" s="102"/>
    </row>
    <row r="863" spans="1:8" s="88" customFormat="1" hidden="1" outlineLevel="1" collapsed="1" x14ac:dyDescent="0.2">
      <c r="A863" s="198" t="s">
        <v>159</v>
      </c>
      <c r="B863" s="198" t="str">
        <f ca="1">CONCATENATE(VLOOKUP("*ID",C:D,2,FALSE),"C",COUNTIF(OFFSET(A$1,0,0,ROW(),1), "*conditie")*10)&amp; "T" &amp;(COUNTIF(OFFSET(B$1,0,0,ROW()-1,1),CONCATENATE(VLOOKUP("*ID",C:D,2,FALSE),"C",COUNTIF(OFFSET(A$1,0,0,ROW(),1), "*conditie")*10)&amp; "T*") +1) * 10</f>
        <v>NPRE08C480T10</v>
      </c>
      <c r="C863" s="295" t="s">
        <v>1081</v>
      </c>
      <c r="D863" s="295"/>
      <c r="E863" s="295"/>
      <c r="F863" s="198" t="s">
        <v>141</v>
      </c>
      <c r="G863" s="198" t="s">
        <v>19</v>
      </c>
      <c r="H863" s="198" t="s">
        <v>197</v>
      </c>
    </row>
    <row r="864" spans="1:8" hidden="1" outlineLevel="2" x14ac:dyDescent="0.2">
      <c r="A864" s="110"/>
      <c r="B864" s="122"/>
      <c r="C864" s="152"/>
    </row>
    <row r="865" spans="1:8" hidden="1" outlineLevel="2" x14ac:dyDescent="0.2">
      <c r="A865" s="110" t="s">
        <v>109</v>
      </c>
      <c r="B865" s="131" t="s">
        <v>1915</v>
      </c>
      <c r="C865" s="152"/>
    </row>
    <row r="866" spans="1:8" hidden="1" outlineLevel="2" x14ac:dyDescent="0.2">
      <c r="A866" s="110"/>
      <c r="B866" s="122"/>
      <c r="C866" s="152"/>
    </row>
    <row r="867" spans="1:8" hidden="1" outlineLevel="2" x14ac:dyDescent="0.2">
      <c r="A867" s="110" t="s">
        <v>111</v>
      </c>
      <c r="B867" s="122" t="s">
        <v>108</v>
      </c>
      <c r="C867" s="152"/>
    </row>
    <row r="868" spans="1:8" hidden="1" outlineLevel="2" x14ac:dyDescent="0.2">
      <c r="A868" s="110"/>
      <c r="B868" s="122"/>
      <c r="C868" s="152"/>
    </row>
    <row r="869" spans="1:8" hidden="1" outlineLevel="2" x14ac:dyDescent="0.2">
      <c r="A869" s="110" t="s">
        <v>32</v>
      </c>
      <c r="B869" s="125" t="s">
        <v>227</v>
      </c>
      <c r="C869" s="125"/>
      <c r="D869" s="125"/>
      <c r="E869" s="125"/>
      <c r="F869" s="125"/>
      <c r="G869" s="125"/>
    </row>
    <row r="870" spans="1:8" hidden="1" outlineLevel="2" x14ac:dyDescent="0.2">
      <c r="A870" s="110"/>
      <c r="B870" s="122"/>
      <c r="C870" s="152"/>
    </row>
    <row r="871" spans="1:8" hidden="1" outlineLevel="2" x14ac:dyDescent="0.2">
      <c r="A871" s="111" t="s">
        <v>33</v>
      </c>
      <c r="B871" s="122" t="s">
        <v>194</v>
      </c>
      <c r="C871" s="152"/>
    </row>
    <row r="872" spans="1:8" hidden="1" outlineLevel="2" x14ac:dyDescent="0.2">
      <c r="A872" s="110"/>
      <c r="B872" s="122"/>
      <c r="C872" s="152"/>
    </row>
    <row r="873" spans="1:8" hidden="1" outlineLevel="2" x14ac:dyDescent="0.2">
      <c r="A873" s="110" t="s">
        <v>138</v>
      </c>
      <c r="B873" s="131" t="s">
        <v>1083</v>
      </c>
      <c r="C873" s="152"/>
    </row>
    <row r="874" spans="1:8" s="123" customFormat="1" hidden="1" outlineLevel="2" x14ac:dyDescent="0.2">
      <c r="A874" s="126"/>
    </row>
    <row r="875" spans="1:8" s="123" customFormat="1" hidden="1" outlineLevel="2" x14ac:dyDescent="0.2">
      <c r="A875" s="110" t="s">
        <v>40</v>
      </c>
      <c r="B875" s="131" t="s">
        <v>1594</v>
      </c>
    </row>
    <row r="876" spans="1:8" s="123" customFormat="1" hidden="1" outlineLevel="2" x14ac:dyDescent="0.2">
      <c r="A876" s="126"/>
    </row>
    <row r="877" spans="1:8" s="99" customFormat="1" x14ac:dyDescent="0.2">
      <c r="A877" s="197" t="s">
        <v>158</v>
      </c>
      <c r="B877" s="196" t="str">
        <f ca="1">CONCATENATE(VLOOKUP("*ID",C:D,2,FALSE),"C",COUNTIF(OFFSET(A$1,0,0,ROW(),1), "*conditie")*10)</f>
        <v>NPRE08C490</v>
      </c>
      <c r="C877" s="296" t="s">
        <v>476</v>
      </c>
      <c r="D877" s="297"/>
      <c r="E877" s="297"/>
      <c r="F877" s="197" t="s">
        <v>141</v>
      </c>
      <c r="G877" s="197" t="s">
        <v>19</v>
      </c>
      <c r="H877" s="197" t="s">
        <v>197</v>
      </c>
    </row>
    <row r="878" spans="1:8" s="99" customFormat="1" outlineLevel="1" x14ac:dyDescent="0.2">
      <c r="A878" s="110"/>
      <c r="B878" s="118"/>
      <c r="C878" s="102"/>
    </row>
    <row r="879" spans="1:8" s="99" customFormat="1" outlineLevel="1" x14ac:dyDescent="0.2">
      <c r="A879" s="110" t="s">
        <v>55</v>
      </c>
      <c r="B879" s="122"/>
      <c r="C879" s="102"/>
    </row>
    <row r="880" spans="1:8" s="99" customFormat="1" outlineLevel="1" x14ac:dyDescent="0.2">
      <c r="A880" s="110"/>
      <c r="B880" s="118"/>
      <c r="C880" s="102"/>
    </row>
    <row r="881" spans="1:8" s="88" customFormat="1" outlineLevel="1" x14ac:dyDescent="0.2">
      <c r="A881" s="198" t="s">
        <v>159</v>
      </c>
      <c r="B881" s="198" t="str">
        <f ca="1">CONCATENATE(VLOOKUP("*ID",C:D,2,FALSE),"C",COUNTIF(OFFSET(A$1,0,0,ROW(),1), "*conditie")*10)&amp; "T" &amp;(COUNTIF(OFFSET(B$1,0,0,ROW()-1,1),CONCATENATE(VLOOKUP("*ID",C:D,2,FALSE),"C",COUNTIF(OFFSET(A$1,0,0,ROW(),1), "*conditie")*10)&amp; "T*") +1) * 10</f>
        <v>NPRE08C490T10</v>
      </c>
      <c r="C881" s="295" t="s">
        <v>478</v>
      </c>
      <c r="D881" s="295"/>
      <c r="E881" s="295"/>
      <c r="F881" s="198" t="s">
        <v>141</v>
      </c>
      <c r="G881" s="198" t="s">
        <v>19</v>
      </c>
      <c r="H881" s="198" t="s">
        <v>197</v>
      </c>
    </row>
    <row r="882" spans="1:8" outlineLevel="2" x14ac:dyDescent="0.2">
      <c r="A882" s="110"/>
      <c r="B882" s="122"/>
      <c r="C882" s="152"/>
    </row>
    <row r="883" spans="1:8" outlineLevel="2" x14ac:dyDescent="0.2">
      <c r="A883" s="110" t="s">
        <v>109</v>
      </c>
      <c r="B883" s="131" t="s">
        <v>1788</v>
      </c>
      <c r="C883" s="152"/>
    </row>
    <row r="884" spans="1:8" outlineLevel="2" x14ac:dyDescent="0.2">
      <c r="A884" s="110"/>
      <c r="B884" s="122"/>
      <c r="C884" s="152"/>
    </row>
    <row r="885" spans="1:8" outlineLevel="2" x14ac:dyDescent="0.2">
      <c r="A885" s="110" t="s">
        <v>111</v>
      </c>
      <c r="B885" s="122" t="s">
        <v>108</v>
      </c>
      <c r="C885" s="152"/>
    </row>
    <row r="886" spans="1:8" outlineLevel="2" x14ac:dyDescent="0.2">
      <c r="A886" s="110"/>
      <c r="B886" s="122"/>
      <c r="C886" s="152"/>
    </row>
    <row r="887" spans="1:8" outlineLevel="2" x14ac:dyDescent="0.2">
      <c r="A887" s="110" t="s">
        <v>32</v>
      </c>
      <c r="B887" s="125" t="s">
        <v>227</v>
      </c>
      <c r="C887" s="125"/>
      <c r="D887" s="125"/>
      <c r="E887" s="125"/>
      <c r="F887" s="125"/>
      <c r="G887" s="125"/>
    </row>
    <row r="888" spans="1:8" outlineLevel="2" x14ac:dyDescent="0.2">
      <c r="A888" s="110"/>
      <c r="B888" s="122"/>
      <c r="C888" s="152"/>
    </row>
    <row r="889" spans="1:8" outlineLevel="2" x14ac:dyDescent="0.2">
      <c r="A889" s="111" t="s">
        <v>33</v>
      </c>
      <c r="B889" s="122" t="s">
        <v>194</v>
      </c>
      <c r="C889" s="152"/>
    </row>
    <row r="890" spans="1:8" outlineLevel="2" x14ac:dyDescent="0.2">
      <c r="A890" s="110"/>
      <c r="B890" s="122"/>
      <c r="C890" s="152"/>
    </row>
    <row r="891" spans="1:8" outlineLevel="2" x14ac:dyDescent="0.2">
      <c r="A891" s="110" t="s">
        <v>138</v>
      </c>
      <c r="B891" s="199" t="s">
        <v>479</v>
      </c>
      <c r="C891" s="152"/>
    </row>
    <row r="892" spans="1:8" s="123" customFormat="1" outlineLevel="2" x14ac:dyDescent="0.2">
      <c r="A892" s="126"/>
    </row>
    <row r="893" spans="1:8" s="123" customFormat="1" outlineLevel="2" x14ac:dyDescent="0.2">
      <c r="A893" s="110" t="s">
        <v>40</v>
      </c>
      <c r="B893" s="131" t="s">
        <v>1317</v>
      </c>
    </row>
    <row r="894" spans="1:8" s="123" customFormat="1" outlineLevel="2" x14ac:dyDescent="0.2">
      <c r="A894" s="126"/>
    </row>
    <row r="895" spans="1:8" s="88" customFormat="1" outlineLevel="1" x14ac:dyDescent="0.2">
      <c r="A895" s="198" t="s">
        <v>159</v>
      </c>
      <c r="B895" s="198" t="str">
        <f ca="1">CONCATENATE(VLOOKUP("*ID",C:D,2,FALSE),"C",COUNTIF(OFFSET(A$1,0,0,ROW(),1), "*conditie")*10)&amp; "T" &amp;(COUNTIF(OFFSET(B$1,0,0,ROW()-1,1),CONCATENATE(VLOOKUP("*ID",C:D,2,FALSE),"C",COUNTIF(OFFSET(A$1,0,0,ROW(),1), "*conditie")*10)&amp; "T*") +1) * 10</f>
        <v>NPRE08C490T20</v>
      </c>
      <c r="C895" s="295" t="s">
        <v>480</v>
      </c>
      <c r="D895" s="295"/>
      <c r="E895" s="295"/>
      <c r="F895" s="198" t="s">
        <v>141</v>
      </c>
      <c r="G895" s="198" t="s">
        <v>19</v>
      </c>
      <c r="H895" s="198" t="s">
        <v>197</v>
      </c>
    </row>
    <row r="896" spans="1:8" outlineLevel="2" x14ac:dyDescent="0.2">
      <c r="A896" s="110"/>
      <c r="B896" s="122"/>
      <c r="C896" s="152"/>
    </row>
    <row r="897" spans="1:8" outlineLevel="2" x14ac:dyDescent="0.2">
      <c r="A897" s="110" t="s">
        <v>109</v>
      </c>
      <c r="B897" s="131" t="s">
        <v>1788</v>
      </c>
      <c r="C897" s="152"/>
    </row>
    <row r="898" spans="1:8" outlineLevel="2" x14ac:dyDescent="0.2">
      <c r="A898" s="110"/>
      <c r="B898" s="122"/>
      <c r="C898" s="152"/>
    </row>
    <row r="899" spans="1:8" outlineLevel="2" x14ac:dyDescent="0.2">
      <c r="A899" s="110" t="s">
        <v>111</v>
      </c>
      <c r="B899" s="122" t="s">
        <v>108</v>
      </c>
      <c r="C899" s="152"/>
    </row>
    <row r="900" spans="1:8" outlineLevel="2" x14ac:dyDescent="0.2">
      <c r="A900" s="110"/>
      <c r="B900" s="122"/>
      <c r="C900" s="152"/>
    </row>
    <row r="901" spans="1:8" outlineLevel="2" x14ac:dyDescent="0.2">
      <c r="A901" s="110" t="s">
        <v>32</v>
      </c>
      <c r="B901" s="125" t="s">
        <v>227</v>
      </c>
      <c r="C901" s="125"/>
      <c r="D901" s="125"/>
      <c r="E901" s="125"/>
      <c r="F901" s="125"/>
      <c r="G901" s="125"/>
    </row>
    <row r="902" spans="1:8" outlineLevel="2" x14ac:dyDescent="0.2">
      <c r="A902" s="110"/>
      <c r="B902" s="122"/>
      <c r="C902" s="152"/>
    </row>
    <row r="903" spans="1:8" outlineLevel="2" x14ac:dyDescent="0.2">
      <c r="A903" s="111" t="s">
        <v>33</v>
      </c>
      <c r="B903" s="122" t="s">
        <v>194</v>
      </c>
      <c r="C903" s="152"/>
    </row>
    <row r="904" spans="1:8" outlineLevel="2" x14ac:dyDescent="0.2">
      <c r="A904" s="110"/>
      <c r="B904" s="122"/>
      <c r="C904" s="152"/>
    </row>
    <row r="905" spans="1:8" outlineLevel="2" x14ac:dyDescent="0.2">
      <c r="A905" s="110" t="s">
        <v>138</v>
      </c>
      <c r="B905" s="199" t="s">
        <v>479</v>
      </c>
      <c r="C905" s="152"/>
    </row>
    <row r="906" spans="1:8" s="123" customFormat="1" outlineLevel="2" x14ac:dyDescent="0.2">
      <c r="A906" s="126"/>
    </row>
    <row r="907" spans="1:8" s="123" customFormat="1" outlineLevel="2" x14ac:dyDescent="0.2">
      <c r="A907" s="110" t="s">
        <v>40</v>
      </c>
      <c r="B907" s="131" t="s">
        <v>1318</v>
      </c>
    </row>
    <row r="908" spans="1:8" s="123" customFormat="1" outlineLevel="2" x14ac:dyDescent="0.2">
      <c r="A908" s="126"/>
    </row>
    <row r="909" spans="1:8" s="99" customFormat="1" collapsed="1" x14ac:dyDescent="0.2">
      <c r="A909" s="197" t="s">
        <v>158</v>
      </c>
      <c r="B909" s="196" t="str">
        <f ca="1">CONCATENATE(VLOOKUP("*ID",C:D,2,FALSE),"C",COUNTIF(OFFSET(A$1,0,0,ROW(),1), "*conditie")*10)</f>
        <v>NPRE08C500</v>
      </c>
      <c r="C909" s="296" t="s">
        <v>1916</v>
      </c>
      <c r="D909" s="297"/>
      <c r="E909" s="297"/>
      <c r="F909" s="197" t="s">
        <v>141</v>
      </c>
      <c r="G909" s="197" t="s">
        <v>19</v>
      </c>
      <c r="H909" s="197" t="s">
        <v>197</v>
      </c>
    </row>
    <row r="910" spans="1:8" s="99" customFormat="1" hidden="1" outlineLevel="1" x14ac:dyDescent="0.2">
      <c r="A910" s="110"/>
      <c r="B910" s="118"/>
      <c r="C910" s="102"/>
    </row>
    <row r="911" spans="1:8" s="99" customFormat="1" hidden="1" outlineLevel="1" x14ac:dyDescent="0.2">
      <c r="A911" s="110" t="s">
        <v>55</v>
      </c>
      <c r="B911" s="122"/>
      <c r="C911" s="102"/>
    </row>
    <row r="912" spans="1:8" s="99" customFormat="1" hidden="1" outlineLevel="1" x14ac:dyDescent="0.2">
      <c r="A912" s="110"/>
      <c r="B912" s="118"/>
      <c r="C912" s="102"/>
    </row>
    <row r="913" spans="1:8" s="88" customFormat="1" hidden="1" outlineLevel="1" collapsed="1" x14ac:dyDescent="0.2">
      <c r="A913" s="198" t="s">
        <v>159</v>
      </c>
      <c r="B913" s="198" t="str">
        <f ca="1">CONCATENATE(VLOOKUP("*ID",C:D,2,FALSE),"C",COUNTIF(OFFSET(A$1,0,0,ROW(),1), "*conditie")*10)&amp; "T" &amp;(COUNTIF(OFFSET(B$1,0,0,ROW()-1,1),CONCATENATE(VLOOKUP("*ID",C:D,2,FALSE),"C",COUNTIF(OFFSET(A$1,0,0,ROW(),1), "*conditie")*10)&amp; "T*") +1) * 10</f>
        <v>NPRE08C500T10</v>
      </c>
      <c r="C913" s="295" t="s">
        <v>1917</v>
      </c>
      <c r="D913" s="295"/>
      <c r="E913" s="295"/>
      <c r="F913" s="198" t="s">
        <v>141</v>
      </c>
      <c r="G913" s="198" t="s">
        <v>19</v>
      </c>
      <c r="H913" s="198" t="s">
        <v>197</v>
      </c>
    </row>
    <row r="914" spans="1:8" hidden="1" outlineLevel="2" x14ac:dyDescent="0.2">
      <c r="A914" s="110"/>
      <c r="B914" s="122"/>
      <c r="C914" s="152"/>
    </row>
    <row r="915" spans="1:8" hidden="1" outlineLevel="2" x14ac:dyDescent="0.2">
      <c r="A915" s="110" t="s">
        <v>109</v>
      </c>
      <c r="B915" s="131" t="s">
        <v>1788</v>
      </c>
      <c r="C915" s="152"/>
    </row>
    <row r="916" spans="1:8" hidden="1" outlineLevel="2" x14ac:dyDescent="0.2">
      <c r="A916" s="110"/>
      <c r="B916" s="122"/>
      <c r="C916" s="152"/>
    </row>
    <row r="917" spans="1:8" hidden="1" outlineLevel="2" x14ac:dyDescent="0.2">
      <c r="A917" s="110" t="s">
        <v>111</v>
      </c>
      <c r="B917" s="122" t="s">
        <v>108</v>
      </c>
      <c r="C917" s="152"/>
    </row>
    <row r="918" spans="1:8" hidden="1" outlineLevel="2" x14ac:dyDescent="0.2">
      <c r="A918" s="110"/>
      <c r="B918" s="122"/>
      <c r="C918" s="152"/>
    </row>
    <row r="919" spans="1:8" hidden="1" outlineLevel="2" x14ac:dyDescent="0.2">
      <c r="A919" s="110" t="s">
        <v>32</v>
      </c>
      <c r="B919" s="125" t="s">
        <v>227</v>
      </c>
      <c r="C919" s="125"/>
      <c r="D919" s="125"/>
      <c r="E919" s="125"/>
      <c r="F919" s="125"/>
      <c r="G919" s="125"/>
    </row>
    <row r="920" spans="1:8" hidden="1" outlineLevel="2" x14ac:dyDescent="0.2">
      <c r="A920" s="110"/>
      <c r="B920" s="122"/>
      <c r="C920" s="152"/>
    </row>
    <row r="921" spans="1:8" hidden="1" outlineLevel="2" x14ac:dyDescent="0.2">
      <c r="A921" s="111" t="s">
        <v>33</v>
      </c>
      <c r="B921" s="122" t="s">
        <v>194</v>
      </c>
      <c r="C921" s="152"/>
    </row>
    <row r="922" spans="1:8" hidden="1" outlineLevel="2" x14ac:dyDescent="0.2">
      <c r="A922" s="110"/>
      <c r="B922" s="122"/>
      <c r="C922" s="152"/>
    </row>
    <row r="923" spans="1:8" hidden="1" outlineLevel="2" x14ac:dyDescent="0.2">
      <c r="A923" s="110" t="s">
        <v>138</v>
      </c>
      <c r="B923" s="131" t="s">
        <v>1918</v>
      </c>
      <c r="C923" s="152"/>
    </row>
    <row r="924" spans="1:8" s="123" customFormat="1" hidden="1" outlineLevel="2" x14ac:dyDescent="0.2">
      <c r="A924" s="126"/>
    </row>
    <row r="925" spans="1:8" s="123" customFormat="1" ht="15" hidden="1" outlineLevel="2" x14ac:dyDescent="0.25">
      <c r="A925" s="110" t="s">
        <v>40</v>
      </c>
      <c r="B925" s="240" t="s">
        <v>2845</v>
      </c>
    </row>
    <row r="926" spans="1:8" s="123" customFormat="1" hidden="1" outlineLevel="2" x14ac:dyDescent="0.2">
      <c r="A926" s="126"/>
    </row>
    <row r="927" spans="1:8" s="99" customFormat="1" collapsed="1" x14ac:dyDescent="0.2">
      <c r="A927" s="197" t="s">
        <v>158</v>
      </c>
      <c r="B927" s="196" t="str">
        <f ca="1">CONCATENATE(VLOOKUP("*ID",C:D,2,FALSE),"C",COUNTIF(OFFSET(A$1,0,0,ROW(),1), "*conditie")*10)</f>
        <v>NPRE08C510</v>
      </c>
      <c r="C927" s="296" t="s">
        <v>486</v>
      </c>
      <c r="D927" s="297"/>
      <c r="E927" s="297"/>
      <c r="F927" s="197" t="s">
        <v>141</v>
      </c>
      <c r="G927" s="197" t="s">
        <v>19</v>
      </c>
      <c r="H927" s="197" t="s">
        <v>197</v>
      </c>
    </row>
    <row r="928" spans="1:8" s="99" customFormat="1" hidden="1" outlineLevel="1" x14ac:dyDescent="0.2">
      <c r="A928" s="110"/>
      <c r="B928" s="118"/>
      <c r="C928" s="102"/>
    </row>
    <row r="929" spans="1:8" s="99" customFormat="1" hidden="1" outlineLevel="1" x14ac:dyDescent="0.2">
      <c r="A929" s="110" t="s">
        <v>55</v>
      </c>
      <c r="B929" s="122"/>
      <c r="C929" s="102"/>
    </row>
    <row r="930" spans="1:8" s="99" customFormat="1" hidden="1" outlineLevel="1" x14ac:dyDescent="0.2">
      <c r="A930" s="110"/>
      <c r="B930" s="118"/>
      <c r="C930" s="102"/>
    </row>
    <row r="931" spans="1:8" s="88" customFormat="1" hidden="1" outlineLevel="1" collapsed="1" x14ac:dyDescent="0.2">
      <c r="A931" s="198" t="s">
        <v>159</v>
      </c>
      <c r="B931" s="198" t="str">
        <f ca="1">CONCATENATE(VLOOKUP("*ID",C:D,2,FALSE),"C",COUNTIF(OFFSET(A$1,0,0,ROW(),1), "*conditie")*10)&amp; "T" &amp;(COUNTIF(OFFSET(B$1,0,0,ROW()-1,1),CONCATENATE(VLOOKUP("*ID",C:D,2,FALSE),"C",COUNTIF(OFFSET(A$1,0,0,ROW(),1), "*conditie")*10)&amp; "T*") +1) * 10</f>
        <v>NPRE08C510T10</v>
      </c>
      <c r="C931" s="295" t="s">
        <v>487</v>
      </c>
      <c r="D931" s="295"/>
      <c r="E931" s="295"/>
      <c r="F931" s="198" t="s">
        <v>141</v>
      </c>
      <c r="G931" s="198" t="s">
        <v>19</v>
      </c>
      <c r="H931" s="198" t="s">
        <v>197</v>
      </c>
    </row>
    <row r="932" spans="1:8" hidden="1" outlineLevel="2" x14ac:dyDescent="0.2">
      <c r="A932" s="110"/>
      <c r="B932" s="122"/>
      <c r="C932" s="152"/>
    </row>
    <row r="933" spans="1:8" hidden="1" outlineLevel="2" x14ac:dyDescent="0.2">
      <c r="A933" s="110" t="s">
        <v>109</v>
      </c>
      <c r="B933" s="131" t="s">
        <v>1919</v>
      </c>
      <c r="C933" s="152"/>
    </row>
    <row r="934" spans="1:8" hidden="1" outlineLevel="2" x14ac:dyDescent="0.2">
      <c r="A934" s="110"/>
      <c r="B934" s="122"/>
      <c r="C934" s="152"/>
    </row>
    <row r="935" spans="1:8" hidden="1" outlineLevel="2" x14ac:dyDescent="0.2">
      <c r="A935" s="110" t="s">
        <v>111</v>
      </c>
      <c r="B935" s="122" t="s">
        <v>108</v>
      </c>
      <c r="C935" s="152"/>
    </row>
    <row r="936" spans="1:8" hidden="1" outlineLevel="2" x14ac:dyDescent="0.2">
      <c r="A936" s="110"/>
      <c r="B936" s="122"/>
      <c r="C936" s="152"/>
    </row>
    <row r="937" spans="1:8" hidden="1" outlineLevel="2" x14ac:dyDescent="0.2">
      <c r="A937" s="110" t="s">
        <v>32</v>
      </c>
      <c r="B937" s="125" t="s">
        <v>227</v>
      </c>
      <c r="C937" s="125"/>
      <c r="D937" s="125"/>
      <c r="E937" s="125"/>
      <c r="F937" s="125"/>
      <c r="G937" s="125"/>
    </row>
    <row r="938" spans="1:8" hidden="1" outlineLevel="2" x14ac:dyDescent="0.2">
      <c r="A938" s="110"/>
      <c r="B938" s="122"/>
      <c r="C938" s="152"/>
    </row>
    <row r="939" spans="1:8" hidden="1" outlineLevel="2" x14ac:dyDescent="0.2">
      <c r="A939" s="111" t="s">
        <v>33</v>
      </c>
      <c r="B939" s="122" t="s">
        <v>194</v>
      </c>
      <c r="C939" s="152"/>
    </row>
    <row r="940" spans="1:8" hidden="1" outlineLevel="2" x14ac:dyDescent="0.2">
      <c r="A940" s="110"/>
      <c r="B940" s="122"/>
      <c r="C940" s="152"/>
    </row>
    <row r="941" spans="1:8" hidden="1" outlineLevel="2" x14ac:dyDescent="0.2">
      <c r="A941" s="110" t="s">
        <v>138</v>
      </c>
      <c r="B941" s="131" t="s">
        <v>489</v>
      </c>
      <c r="C941" s="152"/>
    </row>
    <row r="942" spans="1:8" s="123" customFormat="1" hidden="1" outlineLevel="2" x14ac:dyDescent="0.2">
      <c r="A942" s="126"/>
    </row>
    <row r="943" spans="1:8" s="123" customFormat="1" hidden="1" outlineLevel="2" x14ac:dyDescent="0.2">
      <c r="A943" s="110" t="s">
        <v>40</v>
      </c>
      <c r="B943" s="131" t="s">
        <v>935</v>
      </c>
    </row>
    <row r="944" spans="1:8" s="123" customFormat="1" hidden="1" outlineLevel="2" x14ac:dyDescent="0.2">
      <c r="A944" s="126"/>
    </row>
    <row r="945" spans="1:8" s="88" customFormat="1" hidden="1" outlineLevel="1" collapsed="1" x14ac:dyDescent="0.2">
      <c r="A945" s="198" t="s">
        <v>159</v>
      </c>
      <c r="B945" s="198" t="str">
        <f ca="1">CONCATENATE(VLOOKUP("*ID",C:D,2,FALSE),"C",COUNTIF(OFFSET(A$1,0,0,ROW(),1), "*conditie")*10)&amp; "T" &amp;(COUNTIF(OFFSET(B$1,0,0,ROW()-1,1),CONCATENATE(VLOOKUP("*ID",C:D,2,FALSE),"C",COUNTIF(OFFSET(A$1,0,0,ROW(),1), "*conditie")*10)&amp; "T*") +1) * 10</f>
        <v>NPRE08C510T20</v>
      </c>
      <c r="C945" s="295" t="s">
        <v>490</v>
      </c>
      <c r="D945" s="295"/>
      <c r="E945" s="295"/>
      <c r="F945" s="198" t="s">
        <v>141</v>
      </c>
      <c r="G945" s="198" t="s">
        <v>19</v>
      </c>
      <c r="H945" s="198" t="s">
        <v>197</v>
      </c>
    </row>
    <row r="946" spans="1:8" hidden="1" outlineLevel="2" x14ac:dyDescent="0.2">
      <c r="A946" s="110"/>
      <c r="B946" s="122"/>
      <c r="C946" s="152"/>
    </row>
    <row r="947" spans="1:8" hidden="1" outlineLevel="2" x14ac:dyDescent="0.2">
      <c r="A947" s="110" t="s">
        <v>109</v>
      </c>
      <c r="B947" s="131" t="s">
        <v>1920</v>
      </c>
      <c r="C947" s="152"/>
    </row>
    <row r="948" spans="1:8" hidden="1" outlineLevel="2" x14ac:dyDescent="0.2">
      <c r="A948" s="110"/>
      <c r="B948" s="122"/>
      <c r="C948" s="152"/>
    </row>
    <row r="949" spans="1:8" hidden="1" outlineLevel="2" x14ac:dyDescent="0.2">
      <c r="A949" s="110" t="s">
        <v>111</v>
      </c>
      <c r="B949" s="122" t="s">
        <v>108</v>
      </c>
      <c r="C949" s="152"/>
    </row>
    <row r="950" spans="1:8" hidden="1" outlineLevel="2" x14ac:dyDescent="0.2">
      <c r="A950" s="110"/>
      <c r="B950" s="122"/>
      <c r="C950" s="152"/>
    </row>
    <row r="951" spans="1:8" hidden="1" outlineLevel="2" x14ac:dyDescent="0.2">
      <c r="A951" s="110" t="s">
        <v>32</v>
      </c>
      <c r="B951" s="125" t="s">
        <v>227</v>
      </c>
      <c r="C951" s="125"/>
      <c r="D951" s="125"/>
      <c r="E951" s="125"/>
      <c r="F951" s="125"/>
      <c r="G951" s="125"/>
    </row>
    <row r="952" spans="1:8" hidden="1" outlineLevel="2" x14ac:dyDescent="0.2">
      <c r="A952" s="110"/>
      <c r="B952" s="122"/>
      <c r="C952" s="152"/>
    </row>
    <row r="953" spans="1:8" hidden="1" outlineLevel="2" x14ac:dyDescent="0.2">
      <c r="A953" s="111" t="s">
        <v>33</v>
      </c>
      <c r="B953" s="122" t="s">
        <v>194</v>
      </c>
      <c r="C953" s="152"/>
    </row>
    <row r="954" spans="1:8" hidden="1" outlineLevel="2" x14ac:dyDescent="0.2">
      <c r="A954" s="110"/>
      <c r="B954" s="122"/>
      <c r="C954" s="152"/>
    </row>
    <row r="955" spans="1:8" hidden="1" outlineLevel="2" x14ac:dyDescent="0.2">
      <c r="A955" s="110" t="s">
        <v>138</v>
      </c>
      <c r="B955" s="131" t="s">
        <v>489</v>
      </c>
      <c r="C955" s="152"/>
    </row>
    <row r="956" spans="1:8" s="123" customFormat="1" hidden="1" outlineLevel="2" x14ac:dyDescent="0.2">
      <c r="A956" s="126"/>
    </row>
    <row r="957" spans="1:8" s="123" customFormat="1" hidden="1" outlineLevel="2" x14ac:dyDescent="0.2">
      <c r="A957" s="110" t="s">
        <v>40</v>
      </c>
      <c r="B957" s="131" t="s">
        <v>936</v>
      </c>
    </row>
    <row r="958" spans="1:8" s="123" customFormat="1" hidden="1" outlineLevel="2" x14ac:dyDescent="0.2">
      <c r="A958" s="126"/>
    </row>
    <row r="959" spans="1:8" s="99" customFormat="1" collapsed="1" x14ac:dyDescent="0.2">
      <c r="A959" s="197" t="s">
        <v>158</v>
      </c>
      <c r="B959" s="196" t="str">
        <f ca="1">CONCATENATE(VLOOKUP("*ID",C:D,2,FALSE),"C",COUNTIF(OFFSET(A$1,0,0,ROW(),1), "*conditie")*10)</f>
        <v>NPRE08C520</v>
      </c>
      <c r="C959" s="296" t="s">
        <v>1921</v>
      </c>
      <c r="D959" s="297"/>
      <c r="E959" s="297"/>
      <c r="F959" s="197" t="s">
        <v>141</v>
      </c>
      <c r="G959" s="197" t="s">
        <v>19</v>
      </c>
      <c r="H959" s="197" t="s">
        <v>197</v>
      </c>
    </row>
    <row r="960" spans="1:8" s="99" customFormat="1" hidden="1" outlineLevel="1" x14ac:dyDescent="0.2">
      <c r="A960" s="110"/>
      <c r="B960" s="118"/>
      <c r="C960" s="102"/>
    </row>
    <row r="961" spans="1:8" s="99" customFormat="1" hidden="1" outlineLevel="1" x14ac:dyDescent="0.2">
      <c r="A961" s="110" t="s">
        <v>55</v>
      </c>
      <c r="B961" s="122"/>
      <c r="C961" s="102"/>
    </row>
    <row r="962" spans="1:8" s="99" customFormat="1" hidden="1" outlineLevel="1" x14ac:dyDescent="0.2">
      <c r="A962" s="110"/>
      <c r="B962" s="118"/>
      <c r="C962" s="102"/>
    </row>
    <row r="963" spans="1:8" s="88" customFormat="1" hidden="1" outlineLevel="1" collapsed="1" x14ac:dyDescent="0.2">
      <c r="A963" s="198" t="s">
        <v>159</v>
      </c>
      <c r="B963" s="198" t="str">
        <f ca="1">CONCATENATE(VLOOKUP("*ID",C:D,2,FALSE),"C",COUNTIF(OFFSET(A$1,0,0,ROW(),1), "*conditie")*10)&amp; "T" &amp;(COUNTIF(OFFSET(B$1,0,0,ROW()-1,1),CONCATENATE(VLOOKUP("*ID",C:D,2,FALSE),"C",COUNTIF(OFFSET(A$1,0,0,ROW(),1), "*conditie")*10)&amp; "T*") +1) * 10</f>
        <v>NPRE08C520T10</v>
      </c>
      <c r="C963" s="295" t="s">
        <v>1922</v>
      </c>
      <c r="D963" s="295"/>
      <c r="E963" s="295"/>
      <c r="F963" s="198" t="s">
        <v>141</v>
      </c>
      <c r="G963" s="198" t="s">
        <v>19</v>
      </c>
      <c r="H963" s="198" t="s">
        <v>197</v>
      </c>
    </row>
    <row r="964" spans="1:8" hidden="1" outlineLevel="2" x14ac:dyDescent="0.2">
      <c r="A964" s="110"/>
      <c r="B964" s="122"/>
      <c r="C964" s="152"/>
    </row>
    <row r="965" spans="1:8" hidden="1" outlineLevel="2" x14ac:dyDescent="0.2">
      <c r="A965" s="110" t="s">
        <v>109</v>
      </c>
      <c r="B965" s="131"/>
      <c r="C965" s="152"/>
    </row>
    <row r="966" spans="1:8" hidden="1" outlineLevel="2" x14ac:dyDescent="0.2">
      <c r="A966" s="110"/>
      <c r="B966" s="122"/>
      <c r="C966" s="152"/>
    </row>
    <row r="967" spans="1:8" hidden="1" outlineLevel="2" x14ac:dyDescent="0.2">
      <c r="A967" s="110" t="s">
        <v>111</v>
      </c>
      <c r="B967" s="122" t="s">
        <v>108</v>
      </c>
      <c r="C967" s="152"/>
    </row>
    <row r="968" spans="1:8" hidden="1" outlineLevel="2" x14ac:dyDescent="0.2">
      <c r="A968" s="110"/>
      <c r="B968" s="122"/>
      <c r="C968" s="152"/>
    </row>
    <row r="969" spans="1:8" hidden="1" outlineLevel="2" x14ac:dyDescent="0.2">
      <c r="A969" s="110" t="s">
        <v>32</v>
      </c>
      <c r="B969" s="125" t="s">
        <v>227</v>
      </c>
      <c r="C969" s="125"/>
      <c r="D969" s="125"/>
      <c r="E969" s="125"/>
      <c r="F969" s="125"/>
      <c r="G969" s="125"/>
    </row>
    <row r="970" spans="1:8" hidden="1" outlineLevel="2" x14ac:dyDescent="0.2">
      <c r="A970" s="110"/>
      <c r="B970" s="122"/>
      <c r="C970" s="152"/>
    </row>
    <row r="971" spans="1:8" hidden="1" outlineLevel="2" x14ac:dyDescent="0.2">
      <c r="A971" s="111" t="s">
        <v>33</v>
      </c>
      <c r="B971" s="122" t="s">
        <v>194</v>
      </c>
      <c r="C971" s="152"/>
    </row>
    <row r="972" spans="1:8" hidden="1" outlineLevel="2" x14ac:dyDescent="0.2">
      <c r="A972" s="110"/>
      <c r="B972" s="122"/>
      <c r="C972" s="152"/>
    </row>
    <row r="973" spans="1:8" hidden="1" outlineLevel="2" x14ac:dyDescent="0.2">
      <c r="A973" s="110" t="s">
        <v>138</v>
      </c>
      <c r="B973" s="131" t="s">
        <v>1923</v>
      </c>
      <c r="C973" s="152"/>
    </row>
    <row r="974" spans="1:8" s="123" customFormat="1" hidden="1" outlineLevel="2" x14ac:dyDescent="0.2">
      <c r="A974" s="126"/>
    </row>
    <row r="975" spans="1:8" s="123" customFormat="1" ht="15" hidden="1" outlineLevel="2" x14ac:dyDescent="0.25">
      <c r="A975" s="110" t="s">
        <v>40</v>
      </c>
      <c r="B975" s="240" t="s">
        <v>2846</v>
      </c>
    </row>
    <row r="976" spans="1:8" s="123" customFormat="1" hidden="1" outlineLevel="2" x14ac:dyDescent="0.2">
      <c r="A976" s="126"/>
    </row>
    <row r="977" spans="1:8" s="88" customFormat="1" hidden="1" outlineLevel="1" collapsed="1" x14ac:dyDescent="0.2">
      <c r="A977" s="198" t="s">
        <v>159</v>
      </c>
      <c r="B977" s="198" t="str">
        <f ca="1">CONCATENATE(VLOOKUP("*ID",C:D,2,FALSE),"C",COUNTIF(OFFSET(A$1,0,0,ROW(),1), "*conditie")*10)&amp; "T" &amp;(COUNTIF(OFFSET(B$1,0,0,ROW()-1,1),CONCATENATE(VLOOKUP("*ID",C:D,2,FALSE),"C",COUNTIF(OFFSET(A$1,0,0,ROW(),1), "*conditie")*10)&amp; "T*") +1) * 10</f>
        <v>NPRE08C520T20</v>
      </c>
      <c r="C977" s="295" t="s">
        <v>1924</v>
      </c>
      <c r="D977" s="295"/>
      <c r="E977" s="295"/>
      <c r="F977" s="198" t="s">
        <v>141</v>
      </c>
      <c r="G977" s="198" t="s">
        <v>19</v>
      </c>
      <c r="H977" s="198" t="s">
        <v>197</v>
      </c>
    </row>
    <row r="978" spans="1:8" hidden="1" outlineLevel="2" x14ac:dyDescent="0.2">
      <c r="A978" s="110"/>
      <c r="B978" s="122"/>
      <c r="C978" s="152"/>
    </row>
    <row r="979" spans="1:8" hidden="1" outlineLevel="2" x14ac:dyDescent="0.2">
      <c r="A979" s="110" t="s">
        <v>109</v>
      </c>
      <c r="B979" s="131"/>
      <c r="C979" s="152"/>
    </row>
    <row r="980" spans="1:8" hidden="1" outlineLevel="2" x14ac:dyDescent="0.2">
      <c r="A980" s="110"/>
      <c r="B980" s="122"/>
      <c r="C980" s="152"/>
    </row>
    <row r="981" spans="1:8" hidden="1" outlineLevel="2" x14ac:dyDescent="0.2">
      <c r="A981" s="110" t="s">
        <v>111</v>
      </c>
      <c r="B981" s="122" t="s">
        <v>108</v>
      </c>
      <c r="C981" s="152"/>
    </row>
    <row r="982" spans="1:8" hidden="1" outlineLevel="2" x14ac:dyDescent="0.2">
      <c r="A982" s="110"/>
      <c r="B982" s="122"/>
      <c r="C982" s="152"/>
    </row>
    <row r="983" spans="1:8" hidden="1" outlineLevel="2" x14ac:dyDescent="0.2">
      <c r="A983" s="110" t="s">
        <v>32</v>
      </c>
      <c r="B983" s="125" t="s">
        <v>227</v>
      </c>
      <c r="C983" s="125"/>
      <c r="D983" s="125"/>
      <c r="E983" s="125"/>
      <c r="F983" s="125"/>
      <c r="G983" s="125"/>
    </row>
    <row r="984" spans="1:8" hidden="1" outlineLevel="2" x14ac:dyDescent="0.2">
      <c r="A984" s="110"/>
      <c r="B984" s="122"/>
      <c r="C984" s="152"/>
    </row>
    <row r="985" spans="1:8" hidden="1" outlineLevel="2" x14ac:dyDescent="0.2">
      <c r="A985" s="111" t="s">
        <v>33</v>
      </c>
      <c r="B985" s="122" t="s">
        <v>194</v>
      </c>
      <c r="C985" s="152"/>
    </row>
    <row r="986" spans="1:8" hidden="1" outlineLevel="2" x14ac:dyDescent="0.2">
      <c r="A986" s="110"/>
      <c r="B986" s="122"/>
      <c r="C986" s="152"/>
    </row>
    <row r="987" spans="1:8" hidden="1" outlineLevel="2" x14ac:dyDescent="0.2">
      <c r="A987" s="110" t="s">
        <v>138</v>
      </c>
      <c r="B987" s="131" t="s">
        <v>1923</v>
      </c>
      <c r="C987" s="152"/>
    </row>
    <row r="988" spans="1:8" s="123" customFormat="1" hidden="1" outlineLevel="2" x14ac:dyDescent="0.2">
      <c r="A988" s="126"/>
    </row>
    <row r="989" spans="1:8" s="123" customFormat="1" ht="15" hidden="1" outlineLevel="2" x14ac:dyDescent="0.25">
      <c r="A989" s="110" t="s">
        <v>40</v>
      </c>
      <c r="B989" s="240" t="s">
        <v>2846</v>
      </c>
    </row>
    <row r="990" spans="1:8" s="123" customFormat="1" hidden="1" outlineLevel="2" x14ac:dyDescent="0.2">
      <c r="A990" s="126"/>
    </row>
    <row r="991" spans="1:8" s="99" customFormat="1" collapsed="1" x14ac:dyDescent="0.2">
      <c r="A991" s="197" t="s">
        <v>158</v>
      </c>
      <c r="B991" s="196" t="str">
        <f ca="1">CONCATENATE(VLOOKUP("*ID",C:D,2,FALSE),"C",COUNTIF(OFFSET(A$1,0,0,ROW(),1), "*conditie")*10)</f>
        <v>NPRE08C530</v>
      </c>
      <c r="C991" s="296" t="s">
        <v>1925</v>
      </c>
      <c r="D991" s="297"/>
      <c r="E991" s="297"/>
      <c r="F991" s="197" t="s">
        <v>141</v>
      </c>
      <c r="G991" s="197" t="s">
        <v>19</v>
      </c>
      <c r="H991" s="197" t="s">
        <v>197</v>
      </c>
    </row>
    <row r="992" spans="1:8" s="99" customFormat="1" hidden="1" outlineLevel="1" x14ac:dyDescent="0.2">
      <c r="A992" s="110"/>
      <c r="B992" s="118"/>
      <c r="C992" s="102"/>
    </row>
    <row r="993" spans="1:8" s="99" customFormat="1" hidden="1" outlineLevel="1" x14ac:dyDescent="0.2">
      <c r="A993" s="110" t="s">
        <v>55</v>
      </c>
      <c r="B993" s="122"/>
      <c r="C993" s="102"/>
    </row>
    <row r="994" spans="1:8" s="99" customFormat="1" hidden="1" outlineLevel="1" x14ac:dyDescent="0.2">
      <c r="A994" s="110"/>
      <c r="B994" s="118"/>
      <c r="C994" s="102"/>
    </row>
    <row r="995" spans="1:8" s="88" customFormat="1" hidden="1" outlineLevel="1" collapsed="1" x14ac:dyDescent="0.2">
      <c r="A995" s="198" t="s">
        <v>159</v>
      </c>
      <c r="B995" s="198" t="str">
        <f ca="1">CONCATENATE(VLOOKUP("*ID",C:D,2,FALSE),"C",COUNTIF(OFFSET(A$1,0,0,ROW(),1), "*conditie")*10)&amp; "T" &amp;(COUNTIF(OFFSET(B$1,0,0,ROW()-1,1),CONCATENATE(VLOOKUP("*ID",C:D,2,FALSE),"C",COUNTIF(OFFSET(A$1,0,0,ROW(),1), "*conditie")*10)&amp; "T*") +1) * 10</f>
        <v>NPRE08C530T10</v>
      </c>
      <c r="C995" s="295" t="s">
        <v>1927</v>
      </c>
      <c r="D995" s="295"/>
      <c r="E995" s="295"/>
      <c r="F995" s="198" t="s">
        <v>141</v>
      </c>
      <c r="G995" s="198" t="s">
        <v>19</v>
      </c>
      <c r="H995" s="198" t="s">
        <v>197</v>
      </c>
    </row>
    <row r="996" spans="1:8" hidden="1" outlineLevel="2" x14ac:dyDescent="0.2">
      <c r="A996" s="110"/>
      <c r="B996" s="122"/>
      <c r="C996" s="152"/>
    </row>
    <row r="997" spans="1:8" hidden="1" outlineLevel="2" x14ac:dyDescent="0.2">
      <c r="A997" s="110" t="s">
        <v>109</v>
      </c>
      <c r="B997" s="131"/>
      <c r="C997" s="152"/>
    </row>
    <row r="998" spans="1:8" hidden="1" outlineLevel="2" x14ac:dyDescent="0.2">
      <c r="A998" s="110"/>
      <c r="B998" s="122"/>
      <c r="C998" s="152"/>
    </row>
    <row r="999" spans="1:8" hidden="1" outlineLevel="2" x14ac:dyDescent="0.2">
      <c r="A999" s="110" t="s">
        <v>111</v>
      </c>
      <c r="B999" s="122" t="s">
        <v>108</v>
      </c>
      <c r="C999" s="152"/>
    </row>
    <row r="1000" spans="1:8" hidden="1" outlineLevel="2" x14ac:dyDescent="0.2">
      <c r="A1000" s="110"/>
      <c r="B1000" s="122"/>
      <c r="C1000" s="152"/>
    </row>
    <row r="1001" spans="1:8" hidden="1" outlineLevel="2" x14ac:dyDescent="0.2">
      <c r="A1001" s="110" t="s">
        <v>32</v>
      </c>
      <c r="B1001" s="125" t="s">
        <v>227</v>
      </c>
      <c r="C1001" s="125"/>
      <c r="D1001" s="125"/>
      <c r="E1001" s="125"/>
      <c r="F1001" s="125"/>
      <c r="G1001" s="125"/>
    </row>
    <row r="1002" spans="1:8" hidden="1" outlineLevel="2" x14ac:dyDescent="0.2">
      <c r="A1002" s="110"/>
      <c r="B1002" s="122"/>
      <c r="C1002" s="152"/>
    </row>
    <row r="1003" spans="1:8" hidden="1" outlineLevel="2" x14ac:dyDescent="0.2">
      <c r="A1003" s="111" t="s">
        <v>33</v>
      </c>
      <c r="B1003" s="122" t="s">
        <v>194</v>
      </c>
      <c r="C1003" s="152"/>
    </row>
    <row r="1004" spans="1:8" hidden="1" outlineLevel="2" x14ac:dyDescent="0.2">
      <c r="A1004" s="110"/>
      <c r="B1004" s="122"/>
      <c r="C1004" s="152"/>
    </row>
    <row r="1005" spans="1:8" hidden="1" outlineLevel="2" x14ac:dyDescent="0.2">
      <c r="A1005" s="110" t="s">
        <v>138</v>
      </c>
      <c r="B1005" s="131" t="s">
        <v>1926</v>
      </c>
      <c r="C1005" s="152"/>
    </row>
    <row r="1006" spans="1:8" s="123" customFormat="1" hidden="1" outlineLevel="2" x14ac:dyDescent="0.2">
      <c r="A1006" s="126"/>
    </row>
    <row r="1007" spans="1:8" s="123" customFormat="1" ht="15" hidden="1" outlineLevel="2" x14ac:dyDescent="0.25">
      <c r="A1007" s="110" t="s">
        <v>40</v>
      </c>
      <c r="B1007" s="240" t="s">
        <v>2847</v>
      </c>
    </row>
    <row r="1008" spans="1:8" s="123" customFormat="1" hidden="1" outlineLevel="2" x14ac:dyDescent="0.2">
      <c r="A1008" s="126"/>
    </row>
    <row r="1009" spans="1:8" s="88" customFormat="1" hidden="1" outlineLevel="1" collapsed="1" x14ac:dyDescent="0.2">
      <c r="A1009" s="198" t="s">
        <v>159</v>
      </c>
      <c r="B1009" s="198" t="str">
        <f ca="1">CONCATENATE(VLOOKUP("*ID",C:D,2,FALSE),"C",COUNTIF(OFFSET(A$1,0,0,ROW(),1), "*conditie")*10)&amp; "T" &amp;(COUNTIF(OFFSET(B$1,0,0,ROW()-1,1),CONCATENATE(VLOOKUP("*ID",C:D,2,FALSE),"C",COUNTIF(OFFSET(A$1,0,0,ROW(),1), "*conditie")*10)&amp; "T*") +1) * 10</f>
        <v>NPRE08C530T20</v>
      </c>
      <c r="C1009" s="295" t="s">
        <v>1928</v>
      </c>
      <c r="D1009" s="295"/>
      <c r="E1009" s="295"/>
      <c r="F1009" s="198" t="s">
        <v>141</v>
      </c>
      <c r="G1009" s="198" t="s">
        <v>19</v>
      </c>
      <c r="H1009" s="198" t="s">
        <v>197</v>
      </c>
    </row>
    <row r="1010" spans="1:8" hidden="1" outlineLevel="2" x14ac:dyDescent="0.2">
      <c r="A1010" s="110"/>
      <c r="B1010" s="122"/>
      <c r="C1010" s="152"/>
    </row>
    <row r="1011" spans="1:8" hidden="1" outlineLevel="2" x14ac:dyDescent="0.2">
      <c r="A1011" s="110" t="s">
        <v>109</v>
      </c>
      <c r="B1011" s="131"/>
      <c r="C1011" s="152"/>
    </row>
    <row r="1012" spans="1:8" hidden="1" outlineLevel="2" x14ac:dyDescent="0.2">
      <c r="A1012" s="110"/>
      <c r="B1012" s="122"/>
      <c r="C1012" s="152"/>
    </row>
    <row r="1013" spans="1:8" hidden="1" outlineLevel="2" x14ac:dyDescent="0.2">
      <c r="A1013" s="110" t="s">
        <v>111</v>
      </c>
      <c r="B1013" s="122" t="s">
        <v>108</v>
      </c>
      <c r="C1013" s="152"/>
    </row>
    <row r="1014" spans="1:8" hidden="1" outlineLevel="2" x14ac:dyDescent="0.2">
      <c r="A1014" s="110"/>
      <c r="B1014" s="122"/>
      <c r="C1014" s="152"/>
    </row>
    <row r="1015" spans="1:8" hidden="1" outlineLevel="2" x14ac:dyDescent="0.2">
      <c r="A1015" s="110" t="s">
        <v>32</v>
      </c>
      <c r="B1015" s="125" t="s">
        <v>227</v>
      </c>
      <c r="C1015" s="125"/>
      <c r="D1015" s="125"/>
      <c r="E1015" s="125"/>
      <c r="F1015" s="125"/>
      <c r="G1015" s="125"/>
    </row>
    <row r="1016" spans="1:8" hidden="1" outlineLevel="2" x14ac:dyDescent="0.2">
      <c r="A1016" s="110"/>
      <c r="B1016" s="122"/>
      <c r="C1016" s="152"/>
    </row>
    <row r="1017" spans="1:8" hidden="1" outlineLevel="2" x14ac:dyDescent="0.2">
      <c r="A1017" s="111" t="s">
        <v>33</v>
      </c>
      <c r="B1017" s="122" t="s">
        <v>194</v>
      </c>
      <c r="C1017" s="152"/>
    </row>
    <row r="1018" spans="1:8" hidden="1" outlineLevel="2" x14ac:dyDescent="0.2">
      <c r="A1018" s="110"/>
      <c r="B1018" s="122"/>
      <c r="C1018" s="152"/>
    </row>
    <row r="1019" spans="1:8" hidden="1" outlineLevel="2" x14ac:dyDescent="0.2">
      <c r="A1019" s="110" t="s">
        <v>138</v>
      </c>
      <c r="B1019" s="131" t="s">
        <v>1926</v>
      </c>
      <c r="C1019" s="152"/>
    </row>
    <row r="1020" spans="1:8" s="123" customFormat="1" hidden="1" outlineLevel="2" x14ac:dyDescent="0.2">
      <c r="A1020" s="126"/>
    </row>
    <row r="1021" spans="1:8" s="123" customFormat="1" ht="15" hidden="1" outlineLevel="2" x14ac:dyDescent="0.25">
      <c r="A1021" s="110" t="s">
        <v>40</v>
      </c>
      <c r="B1021" s="240" t="s">
        <v>2848</v>
      </c>
    </row>
    <row r="1022" spans="1:8" s="123" customFormat="1" hidden="1" outlineLevel="2" x14ac:dyDescent="0.2">
      <c r="A1022" s="126"/>
    </row>
    <row r="1023" spans="1:8" s="99" customFormat="1" collapsed="1" x14ac:dyDescent="0.2">
      <c r="A1023" s="197" t="s">
        <v>158</v>
      </c>
      <c r="B1023" s="196" t="str">
        <f ca="1">CONCATENATE(VLOOKUP("*ID",C:D,2,FALSE),"C",COUNTIF(OFFSET(A$1,0,0,ROW(),1), "*conditie")*10)</f>
        <v>NPRE08C540</v>
      </c>
      <c r="C1023" s="296" t="s">
        <v>1929</v>
      </c>
      <c r="D1023" s="297"/>
      <c r="E1023" s="297"/>
      <c r="F1023" s="197" t="s">
        <v>141</v>
      </c>
      <c r="G1023" s="197" t="s">
        <v>19</v>
      </c>
      <c r="H1023" s="197" t="s">
        <v>197</v>
      </c>
    </row>
    <row r="1024" spans="1:8" s="99" customFormat="1" hidden="1" outlineLevel="1" x14ac:dyDescent="0.2">
      <c r="A1024" s="110"/>
      <c r="B1024" s="118"/>
      <c r="C1024" s="102"/>
    </row>
    <row r="1025" spans="1:8" s="99" customFormat="1" hidden="1" outlineLevel="1" x14ac:dyDescent="0.2">
      <c r="A1025" s="110" t="s">
        <v>55</v>
      </c>
      <c r="B1025" s="122"/>
      <c r="C1025" s="102"/>
    </row>
    <row r="1026" spans="1:8" s="99" customFormat="1" hidden="1" outlineLevel="1" x14ac:dyDescent="0.2">
      <c r="A1026" s="110"/>
      <c r="B1026" s="118"/>
      <c r="C1026" s="102"/>
    </row>
    <row r="1027" spans="1:8" s="88" customFormat="1" hidden="1" outlineLevel="1" collapsed="1" x14ac:dyDescent="0.2">
      <c r="A1027" s="198" t="s">
        <v>159</v>
      </c>
      <c r="B1027" s="198" t="str">
        <f ca="1">CONCATENATE(VLOOKUP("*ID",C:D,2,FALSE),"C",COUNTIF(OFFSET(A$1,0,0,ROW(),1), "*conditie")*10)&amp; "T" &amp;(COUNTIF(OFFSET(B$1,0,0,ROW()-1,1),CONCATENATE(VLOOKUP("*ID",C:D,2,FALSE),"C",COUNTIF(OFFSET(A$1,0,0,ROW(),1), "*conditie")*10)&amp; "T*") +1) * 10</f>
        <v>NPRE08C540T10</v>
      </c>
      <c r="C1027" s="295" t="s">
        <v>1930</v>
      </c>
      <c r="D1027" s="295"/>
      <c r="E1027" s="295"/>
      <c r="F1027" s="198" t="s">
        <v>141</v>
      </c>
      <c r="G1027" s="198" t="s">
        <v>19</v>
      </c>
      <c r="H1027" s="198" t="s">
        <v>197</v>
      </c>
    </row>
    <row r="1028" spans="1:8" hidden="1" outlineLevel="2" x14ac:dyDescent="0.2">
      <c r="A1028" s="110"/>
      <c r="B1028" s="122"/>
      <c r="C1028" s="152"/>
    </row>
    <row r="1029" spans="1:8" hidden="1" outlineLevel="2" x14ac:dyDescent="0.2">
      <c r="A1029" s="110" t="s">
        <v>109</v>
      </c>
      <c r="B1029" s="131"/>
      <c r="C1029" s="152"/>
    </row>
    <row r="1030" spans="1:8" hidden="1" outlineLevel="2" x14ac:dyDescent="0.2">
      <c r="A1030" s="110"/>
      <c r="B1030" s="122"/>
      <c r="C1030" s="152"/>
    </row>
    <row r="1031" spans="1:8" hidden="1" outlineLevel="2" x14ac:dyDescent="0.2">
      <c r="A1031" s="110" t="s">
        <v>111</v>
      </c>
      <c r="B1031" s="122" t="s">
        <v>108</v>
      </c>
      <c r="C1031" s="152"/>
    </row>
    <row r="1032" spans="1:8" hidden="1" outlineLevel="2" x14ac:dyDescent="0.2">
      <c r="A1032" s="110"/>
      <c r="B1032" s="122"/>
      <c r="C1032" s="152"/>
    </row>
    <row r="1033" spans="1:8" hidden="1" outlineLevel="2" x14ac:dyDescent="0.2">
      <c r="A1033" s="110" t="s">
        <v>32</v>
      </c>
      <c r="B1033" s="125" t="s">
        <v>227</v>
      </c>
      <c r="C1033" s="125"/>
      <c r="D1033" s="125"/>
      <c r="E1033" s="125"/>
      <c r="F1033" s="125"/>
      <c r="G1033" s="125"/>
    </row>
    <row r="1034" spans="1:8" hidden="1" outlineLevel="2" x14ac:dyDescent="0.2">
      <c r="A1034" s="110"/>
      <c r="B1034" s="122"/>
      <c r="C1034" s="152"/>
    </row>
    <row r="1035" spans="1:8" hidden="1" outlineLevel="2" x14ac:dyDescent="0.2">
      <c r="A1035" s="111" t="s">
        <v>33</v>
      </c>
      <c r="B1035" s="122" t="s">
        <v>194</v>
      </c>
      <c r="C1035" s="152"/>
    </row>
    <row r="1036" spans="1:8" hidden="1" outlineLevel="2" x14ac:dyDescent="0.2">
      <c r="A1036" s="110"/>
      <c r="B1036" s="122"/>
      <c r="C1036" s="152"/>
    </row>
    <row r="1037" spans="1:8" hidden="1" outlineLevel="2" x14ac:dyDescent="0.2">
      <c r="A1037" s="110" t="s">
        <v>138</v>
      </c>
      <c r="B1037" s="131" t="s">
        <v>1931</v>
      </c>
      <c r="C1037" s="152"/>
    </row>
    <row r="1038" spans="1:8" s="123" customFormat="1" hidden="1" outlineLevel="2" x14ac:dyDescent="0.2">
      <c r="A1038" s="126"/>
    </row>
    <row r="1039" spans="1:8" s="123" customFormat="1" ht="15" hidden="1" outlineLevel="2" x14ac:dyDescent="0.25">
      <c r="A1039" s="110" t="s">
        <v>40</v>
      </c>
      <c r="B1039" s="240" t="s">
        <v>2849</v>
      </c>
    </row>
    <row r="1040" spans="1:8" s="123" customFormat="1" hidden="1" outlineLevel="2" x14ac:dyDescent="0.2">
      <c r="A1040" s="126"/>
    </row>
    <row r="1041" spans="1:8" s="88" customFormat="1" hidden="1" outlineLevel="1" collapsed="1" x14ac:dyDescent="0.2">
      <c r="A1041" s="198" t="s">
        <v>159</v>
      </c>
      <c r="B1041" s="198" t="str">
        <f ca="1">CONCATENATE(VLOOKUP("*ID",C:D,2,FALSE),"C",COUNTIF(OFFSET(A$1,0,0,ROW(),1), "*conditie")*10)&amp; "T" &amp;(COUNTIF(OFFSET(B$1,0,0,ROW()-1,1),CONCATENATE(VLOOKUP("*ID",C:D,2,FALSE),"C",COUNTIF(OFFSET(A$1,0,0,ROW(),1), "*conditie")*10)&amp; "T*") +1) * 10</f>
        <v>NPRE08C540T20</v>
      </c>
      <c r="C1041" s="295" t="s">
        <v>1932</v>
      </c>
      <c r="D1041" s="295"/>
      <c r="E1041" s="295"/>
      <c r="F1041" s="198" t="s">
        <v>141</v>
      </c>
      <c r="G1041" s="198" t="s">
        <v>19</v>
      </c>
      <c r="H1041" s="198" t="s">
        <v>197</v>
      </c>
    </row>
    <row r="1042" spans="1:8" hidden="1" outlineLevel="2" x14ac:dyDescent="0.2">
      <c r="A1042" s="110"/>
      <c r="B1042" s="122"/>
      <c r="C1042" s="152"/>
    </row>
    <row r="1043" spans="1:8" hidden="1" outlineLevel="2" x14ac:dyDescent="0.2">
      <c r="A1043" s="110" t="s">
        <v>109</v>
      </c>
      <c r="B1043" s="131"/>
      <c r="C1043" s="152"/>
    </row>
    <row r="1044" spans="1:8" hidden="1" outlineLevel="2" x14ac:dyDescent="0.2">
      <c r="A1044" s="110"/>
      <c r="B1044" s="122"/>
      <c r="C1044" s="152"/>
    </row>
    <row r="1045" spans="1:8" hidden="1" outlineLevel="2" x14ac:dyDescent="0.2">
      <c r="A1045" s="110" t="s">
        <v>111</v>
      </c>
      <c r="B1045" s="122" t="s">
        <v>108</v>
      </c>
      <c r="C1045" s="152"/>
    </row>
    <row r="1046" spans="1:8" hidden="1" outlineLevel="2" x14ac:dyDescent="0.2">
      <c r="A1046" s="110"/>
      <c r="B1046" s="122"/>
      <c r="C1046" s="152"/>
    </row>
    <row r="1047" spans="1:8" hidden="1" outlineLevel="2" x14ac:dyDescent="0.2">
      <c r="A1047" s="110" t="s">
        <v>32</v>
      </c>
      <c r="B1047" s="125" t="s">
        <v>227</v>
      </c>
      <c r="C1047" s="125"/>
      <c r="D1047" s="125"/>
      <c r="E1047" s="125"/>
      <c r="F1047" s="125"/>
      <c r="G1047" s="125"/>
    </row>
    <row r="1048" spans="1:8" hidden="1" outlineLevel="2" x14ac:dyDescent="0.2">
      <c r="A1048" s="110"/>
      <c r="B1048" s="122"/>
      <c r="C1048" s="152"/>
    </row>
    <row r="1049" spans="1:8" hidden="1" outlineLevel="2" x14ac:dyDescent="0.2">
      <c r="A1049" s="111" t="s">
        <v>33</v>
      </c>
      <c r="B1049" s="122" t="s">
        <v>194</v>
      </c>
      <c r="C1049" s="152"/>
    </row>
    <row r="1050" spans="1:8" hidden="1" outlineLevel="2" x14ac:dyDescent="0.2">
      <c r="A1050" s="110"/>
      <c r="B1050" s="122"/>
      <c r="C1050" s="152"/>
    </row>
    <row r="1051" spans="1:8" hidden="1" outlineLevel="2" x14ac:dyDescent="0.2">
      <c r="A1051" s="110" t="s">
        <v>138</v>
      </c>
      <c r="B1051" s="131" t="s">
        <v>1931</v>
      </c>
      <c r="C1051" s="152"/>
    </row>
    <row r="1052" spans="1:8" s="123" customFormat="1" hidden="1" outlineLevel="2" x14ac:dyDescent="0.2">
      <c r="A1052" s="126"/>
    </row>
    <row r="1053" spans="1:8" s="123" customFormat="1" ht="15" hidden="1" outlineLevel="2" x14ac:dyDescent="0.25">
      <c r="A1053" s="110" t="s">
        <v>40</v>
      </c>
      <c r="B1053" s="240" t="s">
        <v>2849</v>
      </c>
    </row>
    <row r="1054" spans="1:8" s="123" customFormat="1" hidden="1" outlineLevel="2" x14ac:dyDescent="0.2">
      <c r="A1054" s="126"/>
    </row>
    <row r="1055" spans="1:8" s="99" customFormat="1" collapsed="1" x14ac:dyDescent="0.2">
      <c r="A1055" s="197" t="s">
        <v>158</v>
      </c>
      <c r="B1055" s="196" t="str">
        <f ca="1">CONCATENATE(VLOOKUP("*ID",C:D,2,FALSE),"C",COUNTIF(OFFSET(A$1,0,0,ROW(),1), "*conditie")*10)</f>
        <v>NPRE08C550</v>
      </c>
      <c r="C1055" s="296" t="s">
        <v>1933</v>
      </c>
      <c r="D1055" s="297"/>
      <c r="E1055" s="297"/>
      <c r="F1055" s="197" t="s">
        <v>141</v>
      </c>
      <c r="G1055" s="197" t="s">
        <v>19</v>
      </c>
      <c r="H1055" s="197" t="s">
        <v>197</v>
      </c>
    </row>
    <row r="1056" spans="1:8" s="99" customFormat="1" hidden="1" outlineLevel="1" x14ac:dyDescent="0.2">
      <c r="A1056" s="110"/>
      <c r="B1056" s="118"/>
      <c r="C1056" s="102"/>
    </row>
    <row r="1057" spans="1:8" s="99" customFormat="1" hidden="1" outlineLevel="1" x14ac:dyDescent="0.2">
      <c r="A1057" s="110" t="s">
        <v>55</v>
      </c>
      <c r="B1057" s="122"/>
      <c r="C1057" s="102"/>
    </row>
    <row r="1058" spans="1:8" s="99" customFormat="1" hidden="1" outlineLevel="1" x14ac:dyDescent="0.2">
      <c r="A1058" s="110"/>
      <c r="B1058" s="118"/>
      <c r="C1058" s="102"/>
    </row>
    <row r="1059" spans="1:8" s="88" customFormat="1" hidden="1" outlineLevel="1" collapsed="1" x14ac:dyDescent="0.2">
      <c r="A1059" s="198" t="s">
        <v>159</v>
      </c>
      <c r="B1059" s="198" t="str">
        <f ca="1">CONCATENATE(VLOOKUP("*ID",C:D,2,FALSE),"C",COUNTIF(OFFSET(A$1,0,0,ROW(),1), "*conditie")*10)&amp; "T" &amp;(COUNTIF(OFFSET(B$1,0,0,ROW()-1,1),CONCATENATE(VLOOKUP("*ID",C:D,2,FALSE),"C",COUNTIF(OFFSET(A$1,0,0,ROW(),1), "*conditie")*10)&amp; "T*") +1) * 10</f>
        <v>NPRE08C550T10</v>
      </c>
      <c r="C1059" s="295" t="s">
        <v>1934</v>
      </c>
      <c r="D1059" s="295"/>
      <c r="E1059" s="295"/>
      <c r="F1059" s="198" t="s">
        <v>141</v>
      </c>
      <c r="G1059" s="198" t="s">
        <v>19</v>
      </c>
      <c r="H1059" s="198" t="s">
        <v>197</v>
      </c>
    </row>
    <row r="1060" spans="1:8" hidden="1" outlineLevel="2" x14ac:dyDescent="0.2">
      <c r="A1060" s="110"/>
      <c r="B1060" s="122"/>
      <c r="C1060" s="152"/>
    </row>
    <row r="1061" spans="1:8" hidden="1" outlineLevel="2" x14ac:dyDescent="0.2">
      <c r="A1061" s="110" t="s">
        <v>109</v>
      </c>
      <c r="B1061" s="131"/>
      <c r="C1061" s="152"/>
    </row>
    <row r="1062" spans="1:8" hidden="1" outlineLevel="2" x14ac:dyDescent="0.2">
      <c r="A1062" s="110"/>
      <c r="B1062" s="122"/>
      <c r="C1062" s="152"/>
    </row>
    <row r="1063" spans="1:8" hidden="1" outlineLevel="2" x14ac:dyDescent="0.2">
      <c r="A1063" s="110" t="s">
        <v>111</v>
      </c>
      <c r="B1063" s="122" t="s">
        <v>108</v>
      </c>
      <c r="C1063" s="152"/>
    </row>
    <row r="1064" spans="1:8" hidden="1" outlineLevel="2" x14ac:dyDescent="0.2">
      <c r="A1064" s="110"/>
      <c r="B1064" s="122"/>
      <c r="C1064" s="152"/>
    </row>
    <row r="1065" spans="1:8" hidden="1" outlineLevel="2" x14ac:dyDescent="0.2">
      <c r="A1065" s="110" t="s">
        <v>32</v>
      </c>
      <c r="B1065" s="125" t="s">
        <v>227</v>
      </c>
      <c r="C1065" s="125"/>
      <c r="D1065" s="125"/>
      <c r="E1065" s="125"/>
      <c r="F1065" s="125"/>
      <c r="G1065" s="125"/>
    </row>
    <row r="1066" spans="1:8" hidden="1" outlineLevel="2" x14ac:dyDescent="0.2">
      <c r="A1066" s="110"/>
      <c r="B1066" s="122"/>
      <c r="C1066" s="152"/>
    </row>
    <row r="1067" spans="1:8" hidden="1" outlineLevel="2" x14ac:dyDescent="0.2">
      <c r="A1067" s="111" t="s">
        <v>33</v>
      </c>
      <c r="B1067" s="122" t="s">
        <v>194</v>
      </c>
      <c r="C1067" s="152"/>
    </row>
    <row r="1068" spans="1:8" hidden="1" outlineLevel="2" x14ac:dyDescent="0.2">
      <c r="A1068" s="110"/>
      <c r="B1068" s="122"/>
      <c r="C1068" s="152"/>
    </row>
    <row r="1069" spans="1:8" hidden="1" outlineLevel="2" x14ac:dyDescent="0.2">
      <c r="A1069" s="110" t="s">
        <v>138</v>
      </c>
      <c r="B1069" s="199" t="s">
        <v>1935</v>
      </c>
      <c r="C1069" s="152"/>
    </row>
    <row r="1070" spans="1:8" s="123" customFormat="1" hidden="1" outlineLevel="2" x14ac:dyDescent="0.2">
      <c r="A1070" s="126"/>
      <c r="B1070" s="167" t="s">
        <v>2540</v>
      </c>
    </row>
    <row r="1071" spans="1:8" s="123" customFormat="1" ht="15" hidden="1" outlineLevel="2" x14ac:dyDescent="0.25">
      <c r="A1071" s="110" t="s">
        <v>40</v>
      </c>
      <c r="B1071" s="240" t="s">
        <v>2850</v>
      </c>
    </row>
    <row r="1072" spans="1:8" s="123" customFormat="1" hidden="1" outlineLevel="2" x14ac:dyDescent="0.2">
      <c r="A1072" s="126"/>
    </row>
    <row r="1073" spans="1:8" s="99" customFormat="1" collapsed="1" x14ac:dyDescent="0.2">
      <c r="A1073" s="197" t="s">
        <v>158</v>
      </c>
      <c r="B1073" s="196" t="str">
        <f ca="1">CONCATENATE(VLOOKUP("*ID",C:D,2,FALSE),"C",COUNTIF(OFFSET(A$1,0,0,ROW(),1), "*conditie")*10)</f>
        <v>NPRE08C560</v>
      </c>
      <c r="C1073" s="296" t="s">
        <v>1936</v>
      </c>
      <c r="D1073" s="297"/>
      <c r="E1073" s="297"/>
      <c r="F1073" s="197" t="s">
        <v>141</v>
      </c>
      <c r="G1073" s="197" t="s">
        <v>19</v>
      </c>
      <c r="H1073" s="197" t="s">
        <v>197</v>
      </c>
    </row>
    <row r="1074" spans="1:8" s="99" customFormat="1" hidden="1" outlineLevel="1" x14ac:dyDescent="0.2">
      <c r="A1074" s="110"/>
      <c r="B1074" s="118"/>
      <c r="C1074" s="102"/>
    </row>
    <row r="1075" spans="1:8" s="99" customFormat="1" hidden="1" outlineLevel="1" x14ac:dyDescent="0.2">
      <c r="A1075" s="110" t="s">
        <v>55</v>
      </c>
      <c r="B1075" s="122"/>
      <c r="C1075" s="102"/>
    </row>
    <row r="1076" spans="1:8" s="99" customFormat="1" hidden="1" outlineLevel="1" x14ac:dyDescent="0.2">
      <c r="A1076" s="110"/>
      <c r="B1076" s="118"/>
      <c r="C1076" s="102"/>
    </row>
    <row r="1077" spans="1:8" s="88" customFormat="1" hidden="1" outlineLevel="1" collapsed="1" x14ac:dyDescent="0.2">
      <c r="A1077" s="198" t="s">
        <v>159</v>
      </c>
      <c r="B1077" s="198" t="str">
        <f ca="1">CONCATENATE(VLOOKUP("*ID",C:D,2,FALSE),"C",COUNTIF(OFFSET(A$1,0,0,ROW(),1), "*conditie")*10)&amp; "T" &amp;(COUNTIF(OFFSET(B$1,0,0,ROW()-1,1),CONCATENATE(VLOOKUP("*ID",C:D,2,FALSE),"C",COUNTIF(OFFSET(A$1,0,0,ROW(),1), "*conditie")*10)&amp; "T*") +1) * 10</f>
        <v>NPRE08C560T10</v>
      </c>
      <c r="C1077" s="295" t="s">
        <v>1937</v>
      </c>
      <c r="D1077" s="295"/>
      <c r="E1077" s="295"/>
      <c r="F1077" s="198" t="s">
        <v>141</v>
      </c>
      <c r="G1077" s="198" t="s">
        <v>19</v>
      </c>
      <c r="H1077" s="198" t="s">
        <v>197</v>
      </c>
    </row>
    <row r="1078" spans="1:8" hidden="1" outlineLevel="2" x14ac:dyDescent="0.2">
      <c r="A1078" s="110"/>
      <c r="B1078" s="122"/>
      <c r="C1078" s="152"/>
    </row>
    <row r="1079" spans="1:8" hidden="1" outlineLevel="2" x14ac:dyDescent="0.2">
      <c r="A1079" s="110" t="s">
        <v>109</v>
      </c>
      <c r="B1079" s="131" t="s">
        <v>1788</v>
      </c>
      <c r="C1079" s="152"/>
    </row>
    <row r="1080" spans="1:8" hidden="1" outlineLevel="2" x14ac:dyDescent="0.2">
      <c r="A1080" s="110"/>
      <c r="B1080" s="122"/>
      <c r="C1080" s="152"/>
    </row>
    <row r="1081" spans="1:8" hidden="1" outlineLevel="2" x14ac:dyDescent="0.2">
      <c r="A1081" s="110" t="s">
        <v>111</v>
      </c>
      <c r="B1081" s="122" t="s">
        <v>108</v>
      </c>
      <c r="C1081" s="152"/>
    </row>
    <row r="1082" spans="1:8" hidden="1" outlineLevel="2" x14ac:dyDescent="0.2">
      <c r="A1082" s="110"/>
      <c r="B1082" s="122"/>
      <c r="C1082" s="152"/>
    </row>
    <row r="1083" spans="1:8" hidden="1" outlineLevel="2" x14ac:dyDescent="0.2">
      <c r="A1083" s="110" t="s">
        <v>32</v>
      </c>
      <c r="B1083" s="125" t="s">
        <v>227</v>
      </c>
      <c r="C1083" s="125"/>
      <c r="D1083" s="125"/>
      <c r="E1083" s="125"/>
      <c r="F1083" s="125"/>
      <c r="G1083" s="125"/>
    </row>
    <row r="1084" spans="1:8" hidden="1" outlineLevel="2" x14ac:dyDescent="0.2">
      <c r="A1084" s="110"/>
      <c r="B1084" s="122"/>
      <c r="C1084" s="152"/>
    </row>
    <row r="1085" spans="1:8" hidden="1" outlineLevel="2" x14ac:dyDescent="0.2">
      <c r="A1085" s="111" t="s">
        <v>33</v>
      </c>
      <c r="B1085" s="122" t="s">
        <v>194</v>
      </c>
      <c r="C1085" s="152"/>
    </row>
    <row r="1086" spans="1:8" hidden="1" outlineLevel="2" x14ac:dyDescent="0.2">
      <c r="A1086" s="110"/>
      <c r="B1086" s="122"/>
      <c r="C1086" s="152"/>
    </row>
    <row r="1087" spans="1:8" hidden="1" outlineLevel="2" x14ac:dyDescent="0.2">
      <c r="A1087" s="110" t="s">
        <v>138</v>
      </c>
      <c r="B1087" s="131" t="s">
        <v>1938</v>
      </c>
      <c r="C1087" s="152"/>
    </row>
    <row r="1088" spans="1:8" s="123" customFormat="1" hidden="1" outlineLevel="2" x14ac:dyDescent="0.2">
      <c r="A1088" s="126"/>
    </row>
    <row r="1089" spans="1:8" s="123" customFormat="1" ht="15" hidden="1" outlineLevel="2" x14ac:dyDescent="0.25">
      <c r="A1089" s="110" t="s">
        <v>40</v>
      </c>
      <c r="B1089" s="240" t="s">
        <v>2851</v>
      </c>
    </row>
    <row r="1090" spans="1:8" s="123" customFormat="1" hidden="1" outlineLevel="2" x14ac:dyDescent="0.2">
      <c r="A1090" s="126"/>
    </row>
    <row r="1091" spans="1:8" s="99" customFormat="1" collapsed="1" x14ac:dyDescent="0.2">
      <c r="A1091" s="197" t="s">
        <v>158</v>
      </c>
      <c r="B1091" s="196" t="str">
        <f ca="1">CONCATENATE(VLOOKUP("*ID",C:D,2,FALSE),"C",COUNTIF(OFFSET(A$1,0,0,ROW(),1), "*conditie")*10)</f>
        <v>NPRE08C570</v>
      </c>
      <c r="C1091" s="296" t="s">
        <v>1939</v>
      </c>
      <c r="D1091" s="297"/>
      <c r="E1091" s="297"/>
      <c r="F1091" s="197" t="s">
        <v>141</v>
      </c>
      <c r="G1091" s="197" t="s">
        <v>19</v>
      </c>
      <c r="H1091" s="197" t="s">
        <v>197</v>
      </c>
    </row>
    <row r="1092" spans="1:8" s="99" customFormat="1" hidden="1" outlineLevel="1" x14ac:dyDescent="0.2">
      <c r="A1092" s="110"/>
      <c r="B1092" s="118"/>
      <c r="C1092" s="102"/>
    </row>
    <row r="1093" spans="1:8" s="99" customFormat="1" hidden="1" outlineLevel="1" x14ac:dyDescent="0.2">
      <c r="A1093" s="110" t="s">
        <v>55</v>
      </c>
      <c r="B1093" s="122"/>
      <c r="C1093" s="102"/>
    </row>
    <row r="1094" spans="1:8" s="99" customFormat="1" hidden="1" outlineLevel="1" x14ac:dyDescent="0.2">
      <c r="A1094" s="110"/>
      <c r="B1094" s="118"/>
      <c r="C1094" s="102"/>
    </row>
    <row r="1095" spans="1:8" s="88" customFormat="1" hidden="1" outlineLevel="1" collapsed="1" x14ac:dyDescent="0.2">
      <c r="A1095" s="198" t="s">
        <v>159</v>
      </c>
      <c r="B1095" s="198" t="str">
        <f ca="1">CONCATENATE(VLOOKUP("*ID",C:D,2,FALSE),"C",COUNTIF(OFFSET(A$1,0,0,ROW(),1), "*conditie")*10)&amp; "T" &amp;(COUNTIF(OFFSET(B$1,0,0,ROW()-1,1),CONCATENATE(VLOOKUP("*ID",C:D,2,FALSE),"C",COUNTIF(OFFSET(A$1,0,0,ROW(),1), "*conditie")*10)&amp; "T*") +1) * 10</f>
        <v>NPRE08C570T10</v>
      </c>
      <c r="C1095" s="295" t="s">
        <v>1940</v>
      </c>
      <c r="D1095" s="295"/>
      <c r="E1095" s="295"/>
      <c r="F1095" s="198" t="s">
        <v>141</v>
      </c>
      <c r="G1095" s="198" t="s">
        <v>19</v>
      </c>
      <c r="H1095" s="198" t="s">
        <v>197</v>
      </c>
    </row>
    <row r="1096" spans="1:8" hidden="1" outlineLevel="2" x14ac:dyDescent="0.2">
      <c r="A1096" s="110"/>
      <c r="B1096" s="122"/>
      <c r="C1096" s="152"/>
    </row>
    <row r="1097" spans="1:8" hidden="1" outlineLevel="2" x14ac:dyDescent="0.2">
      <c r="A1097" s="110" t="s">
        <v>109</v>
      </c>
      <c r="B1097" s="131" t="s">
        <v>1788</v>
      </c>
      <c r="C1097" s="152"/>
    </row>
    <row r="1098" spans="1:8" hidden="1" outlineLevel="2" x14ac:dyDescent="0.2">
      <c r="A1098" s="110"/>
      <c r="B1098" s="122"/>
      <c r="C1098" s="152"/>
    </row>
    <row r="1099" spans="1:8" hidden="1" outlineLevel="2" x14ac:dyDescent="0.2">
      <c r="A1099" s="110" t="s">
        <v>111</v>
      </c>
      <c r="B1099" s="122" t="s">
        <v>108</v>
      </c>
      <c r="C1099" s="152"/>
    </row>
    <row r="1100" spans="1:8" hidden="1" outlineLevel="2" x14ac:dyDescent="0.2">
      <c r="A1100" s="110"/>
      <c r="B1100" s="122"/>
      <c r="C1100" s="152"/>
    </row>
    <row r="1101" spans="1:8" hidden="1" outlineLevel="2" x14ac:dyDescent="0.2">
      <c r="A1101" s="110" t="s">
        <v>32</v>
      </c>
      <c r="B1101" s="125" t="s">
        <v>227</v>
      </c>
      <c r="C1101" s="125"/>
      <c r="D1101" s="125"/>
      <c r="E1101" s="125"/>
      <c r="F1101" s="125"/>
      <c r="G1101" s="125"/>
    </row>
    <row r="1102" spans="1:8" hidden="1" outlineLevel="2" x14ac:dyDescent="0.2">
      <c r="A1102" s="110"/>
      <c r="B1102" s="122"/>
      <c r="C1102" s="152"/>
    </row>
    <row r="1103" spans="1:8" hidden="1" outlineLevel="2" x14ac:dyDescent="0.2">
      <c r="A1103" s="111" t="s">
        <v>33</v>
      </c>
      <c r="B1103" s="122" t="s">
        <v>194</v>
      </c>
      <c r="C1103" s="152"/>
    </row>
    <row r="1104" spans="1:8" hidden="1" outlineLevel="2" x14ac:dyDescent="0.2">
      <c r="A1104" s="110"/>
      <c r="B1104" s="122"/>
      <c r="C1104" s="152"/>
    </row>
    <row r="1105" spans="1:8" hidden="1" outlineLevel="2" x14ac:dyDescent="0.2">
      <c r="A1105" s="110" t="s">
        <v>138</v>
      </c>
      <c r="B1105" s="131" t="s">
        <v>1941</v>
      </c>
      <c r="C1105" s="152"/>
    </row>
    <row r="1106" spans="1:8" s="123" customFormat="1" hidden="1" outlineLevel="2" x14ac:dyDescent="0.2">
      <c r="A1106" s="126"/>
    </row>
    <row r="1107" spans="1:8" s="123" customFormat="1" ht="15" hidden="1" outlineLevel="2" x14ac:dyDescent="0.25">
      <c r="A1107" s="110" t="s">
        <v>40</v>
      </c>
      <c r="B1107" s="240" t="s">
        <v>2852</v>
      </c>
    </row>
    <row r="1108" spans="1:8" s="123" customFormat="1" hidden="1" outlineLevel="2" x14ac:dyDescent="0.2">
      <c r="A1108" s="126"/>
    </row>
    <row r="1109" spans="1:8" s="99" customFormat="1" collapsed="1" x14ac:dyDescent="0.2">
      <c r="A1109" s="197" t="s">
        <v>158</v>
      </c>
      <c r="B1109" s="196" t="str">
        <f ca="1">CONCATENATE(VLOOKUP("*ID",C:D,2,FALSE),"C",COUNTIF(OFFSET(A$1,0,0,ROW(),1), "*conditie")*10)</f>
        <v>NPRE08C580</v>
      </c>
      <c r="C1109" s="296" t="s">
        <v>1942</v>
      </c>
      <c r="D1109" s="297"/>
      <c r="E1109" s="297"/>
      <c r="F1109" s="197" t="s">
        <v>141</v>
      </c>
      <c r="G1109" s="197" t="s">
        <v>19</v>
      </c>
      <c r="H1109" s="197" t="s">
        <v>197</v>
      </c>
    </row>
    <row r="1110" spans="1:8" s="99" customFormat="1" hidden="1" outlineLevel="1" x14ac:dyDescent="0.2">
      <c r="A1110" s="110"/>
      <c r="B1110" s="118"/>
      <c r="C1110" s="102"/>
    </row>
    <row r="1111" spans="1:8" s="99" customFormat="1" hidden="1" outlineLevel="1" x14ac:dyDescent="0.2">
      <c r="A1111" s="110" t="s">
        <v>55</v>
      </c>
      <c r="B1111" s="122"/>
      <c r="C1111" s="102"/>
    </row>
    <row r="1112" spans="1:8" s="99" customFormat="1" hidden="1" outlineLevel="1" x14ac:dyDescent="0.2">
      <c r="A1112" s="110"/>
      <c r="B1112" s="118"/>
      <c r="C1112" s="102"/>
    </row>
    <row r="1113" spans="1:8" s="88" customFormat="1" hidden="1" outlineLevel="1" collapsed="1" x14ac:dyDescent="0.2">
      <c r="A1113" s="198" t="s">
        <v>159</v>
      </c>
      <c r="B1113" s="198" t="str">
        <f ca="1">CONCATENATE(VLOOKUP("*ID",C:D,2,FALSE),"C",COUNTIF(OFFSET(A$1,0,0,ROW(),1), "*conditie")*10)&amp; "T" &amp;(COUNTIF(OFFSET(B$1,0,0,ROW()-1,1),CONCATENATE(VLOOKUP("*ID",C:D,2,FALSE),"C",COUNTIF(OFFSET(A$1,0,0,ROW(),1), "*conditie")*10)&amp; "T*") +1) * 10</f>
        <v>NPRE08C580T10</v>
      </c>
      <c r="C1113" s="295" t="s">
        <v>1943</v>
      </c>
      <c r="D1113" s="295"/>
      <c r="E1113" s="295"/>
      <c r="F1113" s="198" t="s">
        <v>141</v>
      </c>
      <c r="G1113" s="198" t="s">
        <v>19</v>
      </c>
      <c r="H1113" s="198" t="s">
        <v>197</v>
      </c>
    </row>
    <row r="1114" spans="1:8" hidden="1" outlineLevel="2" x14ac:dyDescent="0.2">
      <c r="A1114" s="110"/>
      <c r="B1114" s="122"/>
      <c r="C1114" s="152"/>
    </row>
    <row r="1115" spans="1:8" hidden="1" outlineLevel="2" x14ac:dyDescent="0.2">
      <c r="A1115" s="110" t="s">
        <v>109</v>
      </c>
      <c r="B1115" s="131" t="s">
        <v>1788</v>
      </c>
      <c r="C1115" s="152"/>
    </row>
    <row r="1116" spans="1:8" hidden="1" outlineLevel="2" x14ac:dyDescent="0.2">
      <c r="A1116" s="110"/>
      <c r="B1116" s="122"/>
      <c r="C1116" s="152"/>
    </row>
    <row r="1117" spans="1:8" hidden="1" outlineLevel="2" x14ac:dyDescent="0.2">
      <c r="A1117" s="110" t="s">
        <v>111</v>
      </c>
      <c r="B1117" s="122" t="s">
        <v>108</v>
      </c>
      <c r="C1117" s="152"/>
    </row>
    <row r="1118" spans="1:8" hidden="1" outlineLevel="2" x14ac:dyDescent="0.2">
      <c r="A1118" s="110"/>
      <c r="B1118" s="122"/>
      <c r="C1118" s="152"/>
    </row>
    <row r="1119" spans="1:8" hidden="1" outlineLevel="2" x14ac:dyDescent="0.2">
      <c r="A1119" s="110" t="s">
        <v>32</v>
      </c>
      <c r="B1119" s="125" t="s">
        <v>227</v>
      </c>
      <c r="C1119" s="125"/>
      <c r="D1119" s="125"/>
      <c r="E1119" s="125"/>
      <c r="F1119" s="125"/>
      <c r="G1119" s="125"/>
    </row>
    <row r="1120" spans="1:8" hidden="1" outlineLevel="2" x14ac:dyDescent="0.2">
      <c r="A1120" s="110"/>
      <c r="B1120" s="122"/>
      <c r="C1120" s="152"/>
    </row>
    <row r="1121" spans="1:8" hidden="1" outlineLevel="2" x14ac:dyDescent="0.2">
      <c r="A1121" s="111" t="s">
        <v>33</v>
      </c>
      <c r="B1121" s="122" t="s">
        <v>194</v>
      </c>
      <c r="C1121" s="152"/>
    </row>
    <row r="1122" spans="1:8" hidden="1" outlineLevel="2" x14ac:dyDescent="0.2">
      <c r="A1122" s="110"/>
      <c r="B1122" s="122"/>
      <c r="C1122" s="152"/>
    </row>
    <row r="1123" spans="1:8" hidden="1" outlineLevel="2" x14ac:dyDescent="0.2">
      <c r="A1123" s="110" t="s">
        <v>138</v>
      </c>
      <c r="B1123" s="131" t="s">
        <v>1944</v>
      </c>
      <c r="C1123" s="152"/>
    </row>
    <row r="1124" spans="1:8" s="123" customFormat="1" hidden="1" outlineLevel="2" x14ac:dyDescent="0.2">
      <c r="A1124" s="126"/>
    </row>
    <row r="1125" spans="1:8" s="123" customFormat="1" ht="15" hidden="1" outlineLevel="2" x14ac:dyDescent="0.25">
      <c r="A1125" s="110" t="s">
        <v>40</v>
      </c>
      <c r="B1125" s="240" t="s">
        <v>2853</v>
      </c>
    </row>
    <row r="1126" spans="1:8" s="123" customFormat="1" hidden="1" outlineLevel="2" x14ac:dyDescent="0.2">
      <c r="A1126" s="126"/>
    </row>
    <row r="1127" spans="1:8" s="99" customFormat="1" collapsed="1" x14ac:dyDescent="0.2">
      <c r="A1127" s="197" t="s">
        <v>158</v>
      </c>
      <c r="B1127" s="196" t="str">
        <f ca="1">CONCATENATE(VLOOKUP("*ID",C:D,2,FALSE),"C",COUNTIF(OFFSET(A$1,0,0,ROW(),1), "*conditie")*10)</f>
        <v>NPRE08C590</v>
      </c>
      <c r="C1127" s="296" t="s">
        <v>1945</v>
      </c>
      <c r="D1127" s="297"/>
      <c r="E1127" s="297"/>
      <c r="F1127" s="197" t="s">
        <v>141</v>
      </c>
      <c r="G1127" s="197" t="s">
        <v>19</v>
      </c>
      <c r="H1127" s="197" t="s">
        <v>197</v>
      </c>
    </row>
    <row r="1128" spans="1:8" s="99" customFormat="1" hidden="1" outlineLevel="1" x14ac:dyDescent="0.2">
      <c r="A1128" s="110"/>
      <c r="B1128" s="118"/>
      <c r="C1128" s="102"/>
    </row>
    <row r="1129" spans="1:8" s="99" customFormat="1" hidden="1" outlineLevel="1" x14ac:dyDescent="0.2">
      <c r="A1129" s="110" t="s">
        <v>55</v>
      </c>
      <c r="B1129" s="122"/>
      <c r="C1129" s="102"/>
    </row>
    <row r="1130" spans="1:8" s="99" customFormat="1" hidden="1" outlineLevel="1" x14ac:dyDescent="0.2">
      <c r="A1130" s="110"/>
      <c r="B1130" s="118"/>
      <c r="C1130" s="102"/>
    </row>
    <row r="1131" spans="1:8" s="88" customFormat="1" hidden="1" outlineLevel="1" collapsed="1" x14ac:dyDescent="0.2">
      <c r="A1131" s="198" t="s">
        <v>159</v>
      </c>
      <c r="B1131" s="198" t="str">
        <f ca="1">CONCATENATE(VLOOKUP("*ID",C:D,2,FALSE),"C",COUNTIF(OFFSET(A$1,0,0,ROW(),1), "*conditie")*10)&amp; "T" &amp;(COUNTIF(OFFSET(B$1,0,0,ROW()-1,1),CONCATENATE(VLOOKUP("*ID",C:D,2,FALSE),"C",COUNTIF(OFFSET(A$1,0,0,ROW(),1), "*conditie")*10)&amp; "T*") +1) * 10</f>
        <v>NPRE08C590T10</v>
      </c>
      <c r="C1131" s="295" t="s">
        <v>1946</v>
      </c>
      <c r="D1131" s="295"/>
      <c r="E1131" s="295"/>
      <c r="F1131" s="198" t="s">
        <v>141</v>
      </c>
      <c r="G1131" s="198" t="s">
        <v>19</v>
      </c>
      <c r="H1131" s="198" t="s">
        <v>197</v>
      </c>
    </row>
    <row r="1132" spans="1:8" hidden="1" outlineLevel="2" x14ac:dyDescent="0.2">
      <c r="A1132" s="110"/>
      <c r="B1132" s="122"/>
      <c r="C1132" s="152"/>
    </row>
    <row r="1133" spans="1:8" hidden="1" outlineLevel="2" x14ac:dyDescent="0.2">
      <c r="A1133" s="110" t="s">
        <v>109</v>
      </c>
      <c r="B1133" s="131" t="s">
        <v>1788</v>
      </c>
      <c r="C1133" s="152"/>
    </row>
    <row r="1134" spans="1:8" hidden="1" outlineLevel="2" x14ac:dyDescent="0.2">
      <c r="A1134" s="110"/>
      <c r="B1134" s="122"/>
      <c r="C1134" s="152"/>
    </row>
    <row r="1135" spans="1:8" hidden="1" outlineLevel="2" x14ac:dyDescent="0.2">
      <c r="A1135" s="110" t="s">
        <v>111</v>
      </c>
      <c r="B1135" s="122" t="s">
        <v>108</v>
      </c>
      <c r="C1135" s="152"/>
    </row>
    <row r="1136" spans="1:8" hidden="1" outlineLevel="2" x14ac:dyDescent="0.2">
      <c r="A1136" s="110"/>
      <c r="B1136" s="122"/>
      <c r="C1136" s="152"/>
    </row>
    <row r="1137" spans="1:8" hidden="1" outlineLevel="2" x14ac:dyDescent="0.2">
      <c r="A1137" s="110" t="s">
        <v>32</v>
      </c>
      <c r="B1137" s="125" t="s">
        <v>227</v>
      </c>
      <c r="C1137" s="125"/>
      <c r="D1137" s="125"/>
      <c r="E1137" s="125"/>
      <c r="F1137" s="125"/>
      <c r="G1137" s="125"/>
    </row>
    <row r="1138" spans="1:8" hidden="1" outlineLevel="2" x14ac:dyDescent="0.2">
      <c r="A1138" s="110"/>
      <c r="B1138" s="122"/>
      <c r="C1138" s="152"/>
    </row>
    <row r="1139" spans="1:8" hidden="1" outlineLevel="2" x14ac:dyDescent="0.2">
      <c r="A1139" s="111" t="s">
        <v>33</v>
      </c>
      <c r="B1139" s="122" t="s">
        <v>194</v>
      </c>
      <c r="C1139" s="152"/>
    </row>
    <row r="1140" spans="1:8" hidden="1" outlineLevel="2" x14ac:dyDescent="0.2">
      <c r="A1140" s="110"/>
      <c r="B1140" s="122"/>
      <c r="C1140" s="152"/>
    </row>
    <row r="1141" spans="1:8" hidden="1" outlineLevel="2" x14ac:dyDescent="0.2">
      <c r="A1141" s="110" t="s">
        <v>138</v>
      </c>
      <c r="B1141" s="131" t="s">
        <v>1947</v>
      </c>
      <c r="C1141" s="152"/>
    </row>
    <row r="1142" spans="1:8" s="123" customFormat="1" hidden="1" outlineLevel="2" x14ac:dyDescent="0.2">
      <c r="A1142" s="126"/>
    </row>
    <row r="1143" spans="1:8" s="123" customFormat="1" ht="15" hidden="1" outlineLevel="2" x14ac:dyDescent="0.25">
      <c r="A1143" s="110" t="s">
        <v>40</v>
      </c>
      <c r="B1143" s="240" t="s">
        <v>2854</v>
      </c>
    </row>
    <row r="1144" spans="1:8" s="123" customFormat="1" hidden="1" outlineLevel="2" x14ac:dyDescent="0.2">
      <c r="A1144" s="126"/>
    </row>
    <row r="1145" spans="1:8" s="99" customFormat="1" collapsed="1" x14ac:dyDescent="0.2">
      <c r="A1145" s="197" t="s">
        <v>158</v>
      </c>
      <c r="B1145" s="196" t="str">
        <f ca="1">CONCATENATE(VLOOKUP("*ID",C:D,2,FALSE),"C",COUNTIF(OFFSET(A$1,0,0,ROW(),1), "*conditie")*10)</f>
        <v>NPRE08C600</v>
      </c>
      <c r="C1145" s="296" t="s">
        <v>1948</v>
      </c>
      <c r="D1145" s="297"/>
      <c r="E1145" s="297"/>
      <c r="F1145" s="197" t="s">
        <v>141</v>
      </c>
      <c r="G1145" s="197" t="s">
        <v>19</v>
      </c>
      <c r="H1145" s="197" t="s">
        <v>197</v>
      </c>
    </row>
    <row r="1146" spans="1:8" s="99" customFormat="1" hidden="1" outlineLevel="1" x14ac:dyDescent="0.2">
      <c r="A1146" s="110"/>
      <c r="B1146" s="118"/>
      <c r="C1146" s="102"/>
    </row>
    <row r="1147" spans="1:8" s="99" customFormat="1" hidden="1" outlineLevel="1" x14ac:dyDescent="0.2">
      <c r="A1147" s="110" t="s">
        <v>55</v>
      </c>
      <c r="B1147" s="122"/>
      <c r="C1147" s="102"/>
    </row>
    <row r="1148" spans="1:8" s="99" customFormat="1" hidden="1" outlineLevel="1" x14ac:dyDescent="0.2">
      <c r="A1148" s="110"/>
      <c r="B1148" s="118"/>
      <c r="C1148" s="102"/>
    </row>
    <row r="1149" spans="1:8" s="88" customFormat="1" hidden="1" outlineLevel="1" collapsed="1" x14ac:dyDescent="0.2">
      <c r="A1149" s="198" t="s">
        <v>159</v>
      </c>
      <c r="B1149" s="198" t="str">
        <f ca="1">CONCATENATE(VLOOKUP("*ID",C:D,2,FALSE),"C",COUNTIF(OFFSET(A$1,0,0,ROW(),1), "*conditie")*10)&amp; "T" &amp;(COUNTIF(OFFSET(B$1,0,0,ROW()-1,1),CONCATENATE(VLOOKUP("*ID",C:D,2,FALSE),"C",COUNTIF(OFFSET(A$1,0,0,ROW(),1), "*conditie")*10)&amp; "T*") +1) * 10</f>
        <v>NPRE08C600T10</v>
      </c>
      <c r="C1149" s="295" t="s">
        <v>1949</v>
      </c>
      <c r="D1149" s="295"/>
      <c r="E1149" s="295"/>
      <c r="F1149" s="198" t="s">
        <v>141</v>
      </c>
      <c r="G1149" s="198" t="s">
        <v>19</v>
      </c>
      <c r="H1149" s="198" t="s">
        <v>197</v>
      </c>
    </row>
    <row r="1150" spans="1:8" hidden="1" outlineLevel="2" x14ac:dyDescent="0.2">
      <c r="A1150" s="110"/>
      <c r="B1150" s="122"/>
      <c r="C1150" s="152"/>
    </row>
    <row r="1151" spans="1:8" hidden="1" outlineLevel="2" x14ac:dyDescent="0.2">
      <c r="A1151" s="110" t="s">
        <v>109</v>
      </c>
      <c r="B1151" s="131" t="s">
        <v>1788</v>
      </c>
      <c r="C1151" s="152"/>
    </row>
    <row r="1152" spans="1:8" hidden="1" outlineLevel="2" x14ac:dyDescent="0.2">
      <c r="A1152" s="110"/>
      <c r="B1152" s="122"/>
      <c r="C1152" s="152"/>
    </row>
    <row r="1153" spans="1:8" hidden="1" outlineLevel="2" x14ac:dyDescent="0.2">
      <c r="A1153" s="110" t="s">
        <v>111</v>
      </c>
      <c r="B1153" s="122" t="s">
        <v>108</v>
      </c>
      <c r="C1153" s="152"/>
    </row>
    <row r="1154" spans="1:8" hidden="1" outlineLevel="2" x14ac:dyDescent="0.2">
      <c r="A1154" s="110"/>
      <c r="B1154" s="122"/>
      <c r="C1154" s="152"/>
    </row>
    <row r="1155" spans="1:8" hidden="1" outlineLevel="2" x14ac:dyDescent="0.2">
      <c r="A1155" s="110" t="s">
        <v>32</v>
      </c>
      <c r="B1155" s="125" t="s">
        <v>227</v>
      </c>
      <c r="C1155" s="125"/>
      <c r="D1155" s="125"/>
      <c r="E1155" s="125"/>
      <c r="F1155" s="125"/>
      <c r="G1155" s="125"/>
    </row>
    <row r="1156" spans="1:8" hidden="1" outlineLevel="2" x14ac:dyDescent="0.2">
      <c r="A1156" s="110"/>
      <c r="B1156" s="122"/>
      <c r="C1156" s="152"/>
    </row>
    <row r="1157" spans="1:8" hidden="1" outlineLevel="2" x14ac:dyDescent="0.2">
      <c r="A1157" s="111" t="s">
        <v>33</v>
      </c>
      <c r="B1157" s="122" t="s">
        <v>194</v>
      </c>
      <c r="C1157" s="152"/>
    </row>
    <row r="1158" spans="1:8" hidden="1" outlineLevel="2" x14ac:dyDescent="0.2">
      <c r="A1158" s="110"/>
      <c r="B1158" s="122"/>
      <c r="C1158" s="152"/>
    </row>
    <row r="1159" spans="1:8" hidden="1" outlineLevel="2" x14ac:dyDescent="0.2">
      <c r="A1159" s="110" t="s">
        <v>138</v>
      </c>
      <c r="B1159" s="131" t="s">
        <v>1950</v>
      </c>
      <c r="C1159" s="152"/>
    </row>
    <row r="1160" spans="1:8" s="123" customFormat="1" hidden="1" outlineLevel="2" x14ac:dyDescent="0.2">
      <c r="A1160" s="126"/>
    </row>
    <row r="1161" spans="1:8" s="123" customFormat="1" ht="15" hidden="1" outlineLevel="2" x14ac:dyDescent="0.25">
      <c r="A1161" s="110" t="s">
        <v>40</v>
      </c>
      <c r="B1161" s="240" t="s">
        <v>2937</v>
      </c>
    </row>
    <row r="1162" spans="1:8" s="123" customFormat="1" hidden="1" outlineLevel="2" x14ac:dyDescent="0.2">
      <c r="A1162" s="126"/>
    </row>
    <row r="1163" spans="1:8" s="99" customFormat="1" collapsed="1" x14ac:dyDescent="0.2">
      <c r="A1163" s="197" t="s">
        <v>158</v>
      </c>
      <c r="B1163" s="196" t="str">
        <f ca="1">CONCATENATE(VLOOKUP("*ID",C:D,2,FALSE),"C",COUNTIF(OFFSET(A$1,0,0,ROW(),1), "*conditie")*10)</f>
        <v>NPRE08C610</v>
      </c>
      <c r="C1163" s="296" t="s">
        <v>1951</v>
      </c>
      <c r="D1163" s="297"/>
      <c r="E1163" s="297"/>
      <c r="F1163" s="197" t="s">
        <v>141</v>
      </c>
      <c r="G1163" s="197" t="s">
        <v>19</v>
      </c>
      <c r="H1163" s="197" t="s">
        <v>197</v>
      </c>
    </row>
    <row r="1164" spans="1:8" s="99" customFormat="1" hidden="1" outlineLevel="1" x14ac:dyDescent="0.2">
      <c r="A1164" s="110"/>
      <c r="B1164" s="118"/>
      <c r="C1164" s="102"/>
    </row>
    <row r="1165" spans="1:8" s="99" customFormat="1" hidden="1" outlineLevel="1" x14ac:dyDescent="0.2">
      <c r="A1165" s="110" t="s">
        <v>55</v>
      </c>
      <c r="B1165" s="122"/>
      <c r="C1165" s="102"/>
    </row>
    <row r="1166" spans="1:8" s="99" customFormat="1" hidden="1" outlineLevel="1" x14ac:dyDescent="0.2">
      <c r="A1166" s="110"/>
      <c r="B1166" s="118"/>
      <c r="C1166" s="102"/>
    </row>
    <row r="1167" spans="1:8" s="88" customFormat="1" hidden="1" outlineLevel="1" collapsed="1" x14ac:dyDescent="0.2">
      <c r="A1167" s="198" t="s">
        <v>159</v>
      </c>
      <c r="B1167" s="198" t="str">
        <f ca="1">CONCATENATE(VLOOKUP("*ID",C:D,2,FALSE),"C",COUNTIF(OFFSET(A$1,0,0,ROW(),1), "*conditie")*10)&amp; "T" &amp;(COUNTIF(OFFSET(B$1,0,0,ROW()-1,1),CONCATENATE(VLOOKUP("*ID",C:D,2,FALSE),"C",COUNTIF(OFFSET(A$1,0,0,ROW(),1), "*conditie")*10)&amp; "T*") +1) * 10</f>
        <v>NPRE08C610T10</v>
      </c>
      <c r="C1167" s="295" t="s">
        <v>1952</v>
      </c>
      <c r="D1167" s="295"/>
      <c r="E1167" s="295"/>
      <c r="F1167" s="198" t="s">
        <v>141</v>
      </c>
      <c r="G1167" s="198" t="s">
        <v>19</v>
      </c>
      <c r="H1167" s="198" t="s">
        <v>197</v>
      </c>
    </row>
    <row r="1168" spans="1:8" hidden="1" outlineLevel="2" x14ac:dyDescent="0.2">
      <c r="A1168" s="110"/>
      <c r="B1168" s="122"/>
      <c r="C1168" s="152"/>
    </row>
    <row r="1169" spans="1:8" hidden="1" outlineLevel="2" x14ac:dyDescent="0.2">
      <c r="A1169" s="110" t="s">
        <v>109</v>
      </c>
      <c r="B1169" s="131" t="s">
        <v>1788</v>
      </c>
      <c r="C1169" s="152"/>
    </row>
    <row r="1170" spans="1:8" hidden="1" outlineLevel="2" x14ac:dyDescent="0.2">
      <c r="A1170" s="110"/>
      <c r="B1170" s="122"/>
      <c r="C1170" s="152"/>
    </row>
    <row r="1171" spans="1:8" hidden="1" outlineLevel="2" x14ac:dyDescent="0.2">
      <c r="A1171" s="110" t="s">
        <v>111</v>
      </c>
      <c r="B1171" s="122" t="s">
        <v>108</v>
      </c>
      <c r="C1171" s="152"/>
    </row>
    <row r="1172" spans="1:8" hidden="1" outlineLevel="2" x14ac:dyDescent="0.2">
      <c r="A1172" s="110"/>
      <c r="B1172" s="122"/>
      <c r="C1172" s="152"/>
    </row>
    <row r="1173" spans="1:8" hidden="1" outlineLevel="2" x14ac:dyDescent="0.2">
      <c r="A1173" s="110" t="s">
        <v>32</v>
      </c>
      <c r="B1173" s="125" t="s">
        <v>227</v>
      </c>
      <c r="C1173" s="125"/>
      <c r="D1173" s="125"/>
      <c r="E1173" s="125"/>
      <c r="F1173" s="125"/>
      <c r="G1173" s="125"/>
    </row>
    <row r="1174" spans="1:8" hidden="1" outlineLevel="2" x14ac:dyDescent="0.2">
      <c r="A1174" s="110"/>
      <c r="B1174" s="122"/>
      <c r="C1174" s="152"/>
    </row>
    <row r="1175" spans="1:8" hidden="1" outlineLevel="2" x14ac:dyDescent="0.2">
      <c r="A1175" s="111" t="s">
        <v>33</v>
      </c>
      <c r="B1175" s="122" t="s">
        <v>194</v>
      </c>
      <c r="C1175" s="152"/>
    </row>
    <row r="1176" spans="1:8" hidden="1" outlineLevel="2" x14ac:dyDescent="0.2">
      <c r="A1176" s="110"/>
      <c r="B1176" s="122"/>
      <c r="C1176" s="152"/>
    </row>
    <row r="1177" spans="1:8" hidden="1" outlineLevel="2" x14ac:dyDescent="0.2">
      <c r="A1177" s="110" t="s">
        <v>138</v>
      </c>
      <c r="B1177" s="131" t="s">
        <v>1953</v>
      </c>
      <c r="C1177" s="152"/>
    </row>
    <row r="1178" spans="1:8" s="123" customFormat="1" hidden="1" outlineLevel="2" x14ac:dyDescent="0.2">
      <c r="A1178" s="126"/>
    </row>
    <row r="1179" spans="1:8" s="123" customFormat="1" ht="15" hidden="1" outlineLevel="2" x14ac:dyDescent="0.25">
      <c r="A1179" s="110" t="s">
        <v>40</v>
      </c>
      <c r="B1179" s="240" t="s">
        <v>2855</v>
      </c>
    </row>
    <row r="1180" spans="1:8" s="123" customFormat="1" hidden="1" outlineLevel="2" x14ac:dyDescent="0.2">
      <c r="A1180" s="126"/>
    </row>
    <row r="1181" spans="1:8" s="99" customFormat="1" collapsed="1" x14ac:dyDescent="0.2">
      <c r="A1181" s="197" t="s">
        <v>158</v>
      </c>
      <c r="B1181" s="196" t="str">
        <f ca="1">CONCATENATE(VLOOKUP("*ID",C:D,2,FALSE),"C",COUNTIF(OFFSET(A$1,0,0,ROW(),1), "*conditie")*10)</f>
        <v>NPRE08C620</v>
      </c>
      <c r="C1181" s="296" t="s">
        <v>352</v>
      </c>
      <c r="D1181" s="297"/>
      <c r="E1181" s="297"/>
      <c r="F1181" s="197" t="s">
        <v>141</v>
      </c>
      <c r="G1181" s="197" t="s">
        <v>19</v>
      </c>
      <c r="H1181" s="197" t="s">
        <v>197</v>
      </c>
    </row>
    <row r="1182" spans="1:8" s="99" customFormat="1" hidden="1" outlineLevel="1" x14ac:dyDescent="0.2">
      <c r="A1182" s="110"/>
      <c r="B1182" s="118"/>
      <c r="C1182" s="102"/>
    </row>
    <row r="1183" spans="1:8" s="99" customFormat="1" hidden="1" outlineLevel="1" x14ac:dyDescent="0.2">
      <c r="A1183" s="110" t="s">
        <v>55</v>
      </c>
      <c r="B1183" s="129"/>
      <c r="C1183" s="132"/>
    </row>
    <row r="1184" spans="1:8" s="99" customFormat="1" hidden="1" outlineLevel="1" x14ac:dyDescent="0.2">
      <c r="A1184" s="110"/>
      <c r="B1184" s="118"/>
      <c r="C1184" s="102"/>
    </row>
    <row r="1185" spans="1:8" s="88" customFormat="1" hidden="1" outlineLevel="1" collapsed="1" x14ac:dyDescent="0.2">
      <c r="A1185" s="198" t="s">
        <v>159</v>
      </c>
      <c r="B1185" s="198" t="str">
        <f ca="1">CONCATENATE(VLOOKUP("*ID",C:D,2,FALSE),"C",COUNTIF(OFFSET(A$1,0,0,ROW(),1), "*conditie")*10)&amp; "T" &amp;(COUNTIF(OFFSET(B$1,0,0,ROW()-1,1),CONCATENATE(VLOOKUP("*ID",C:D,2,FALSE),"C",COUNTIF(OFFSET(A$1,0,0,ROW(),1), "*conditie")*10)&amp; "T*") +1) * 10</f>
        <v>NPRE08C620T10</v>
      </c>
      <c r="C1185" s="295" t="s">
        <v>353</v>
      </c>
      <c r="D1185" s="295"/>
      <c r="E1185" s="295"/>
      <c r="F1185" s="198" t="s">
        <v>141</v>
      </c>
      <c r="G1185" s="198" t="s">
        <v>19</v>
      </c>
      <c r="H1185" s="198" t="s">
        <v>197</v>
      </c>
    </row>
    <row r="1186" spans="1:8" hidden="1" outlineLevel="2" x14ac:dyDescent="0.2">
      <c r="A1186" s="110"/>
      <c r="B1186" s="122"/>
      <c r="C1186" s="152"/>
    </row>
    <row r="1187" spans="1:8" hidden="1" outlineLevel="2" x14ac:dyDescent="0.2">
      <c r="A1187" s="110" t="s">
        <v>109</v>
      </c>
      <c r="B1187" s="131" t="s">
        <v>1955</v>
      </c>
      <c r="C1187" s="152"/>
    </row>
    <row r="1188" spans="1:8" hidden="1" outlineLevel="2" x14ac:dyDescent="0.2">
      <c r="A1188" s="110"/>
      <c r="B1188" s="122"/>
      <c r="C1188" s="152"/>
    </row>
    <row r="1189" spans="1:8" hidden="1" outlineLevel="2" x14ac:dyDescent="0.2">
      <c r="A1189" s="110" t="s">
        <v>111</v>
      </c>
      <c r="B1189" s="131" t="s">
        <v>1954</v>
      </c>
      <c r="C1189" s="152"/>
    </row>
    <row r="1190" spans="1:8" hidden="1" outlineLevel="2" x14ac:dyDescent="0.2">
      <c r="A1190" s="110"/>
      <c r="B1190" s="122"/>
      <c r="C1190" s="152"/>
    </row>
    <row r="1191" spans="1:8" hidden="1" outlineLevel="2" x14ac:dyDescent="0.2">
      <c r="A1191" s="110"/>
      <c r="B1191" s="123"/>
      <c r="C1191" s="123"/>
      <c r="D1191" s="123"/>
      <c r="E1191" s="124"/>
      <c r="F1191" s="123"/>
      <c r="G1191" s="123"/>
    </row>
    <row r="1192" spans="1:8" hidden="1" outlineLevel="2" x14ac:dyDescent="0.2">
      <c r="A1192" s="110" t="s">
        <v>32</v>
      </c>
      <c r="B1192" s="125" t="s">
        <v>227</v>
      </c>
      <c r="C1192" s="125"/>
      <c r="D1192" s="125"/>
      <c r="E1192" s="125"/>
      <c r="F1192" s="125"/>
      <c r="G1192" s="125"/>
    </row>
    <row r="1193" spans="1:8" hidden="1" outlineLevel="2" x14ac:dyDescent="0.2">
      <c r="A1193" s="110"/>
      <c r="B1193" s="122"/>
      <c r="C1193" s="152"/>
    </row>
    <row r="1194" spans="1:8" hidden="1" outlineLevel="2" x14ac:dyDescent="0.2">
      <c r="A1194" s="111" t="s">
        <v>33</v>
      </c>
      <c r="B1194" s="122" t="s">
        <v>194</v>
      </c>
      <c r="C1194" s="152"/>
    </row>
    <row r="1195" spans="1:8" hidden="1" outlineLevel="2" x14ac:dyDescent="0.2">
      <c r="A1195" s="110"/>
      <c r="B1195" s="122"/>
      <c r="C1195" s="152"/>
    </row>
    <row r="1196" spans="1:8" hidden="1" outlineLevel="2" x14ac:dyDescent="0.2">
      <c r="A1196" s="110" t="s">
        <v>138</v>
      </c>
      <c r="B1196" s="131" t="s">
        <v>355</v>
      </c>
      <c r="C1196" s="152"/>
    </row>
    <row r="1197" spans="1:8" s="123" customFormat="1" hidden="1" outlineLevel="2" x14ac:dyDescent="0.2">
      <c r="A1197" s="126"/>
    </row>
    <row r="1198" spans="1:8" hidden="1" outlineLevel="2" x14ac:dyDescent="0.2">
      <c r="A1198" s="110" t="s">
        <v>40</v>
      </c>
      <c r="B1198" s="131" t="s">
        <v>985</v>
      </c>
      <c r="C1198" s="152"/>
    </row>
    <row r="1199" spans="1:8" s="123" customFormat="1" hidden="1" outlineLevel="2" x14ac:dyDescent="0.2">
      <c r="A1199" s="126"/>
    </row>
    <row r="1200" spans="1:8" s="88" customFormat="1" hidden="1" outlineLevel="1" collapsed="1" x14ac:dyDescent="0.2">
      <c r="A1200" s="198" t="s">
        <v>159</v>
      </c>
      <c r="B1200" s="198" t="str">
        <f ca="1">CONCATENATE(VLOOKUP("*ID",C:D,2,FALSE),"C",COUNTIF(OFFSET(A$1,0,0,ROW(),1), "*conditie")*10)&amp; "T" &amp;(COUNTIF(OFFSET(B$1,0,0,ROW()-1,1),CONCATENATE(VLOOKUP("*ID",C:D,2,FALSE),"C",COUNTIF(OFFSET(A$1,0,0,ROW(),1), "*conditie")*10)&amp; "T*") +1) * 10</f>
        <v>NPRE08C620T20</v>
      </c>
      <c r="C1200" s="295" t="s">
        <v>641</v>
      </c>
      <c r="D1200" s="295"/>
      <c r="E1200" s="295"/>
      <c r="F1200" s="198" t="s">
        <v>141</v>
      </c>
      <c r="G1200" s="198" t="s">
        <v>19</v>
      </c>
      <c r="H1200" s="198" t="s">
        <v>197</v>
      </c>
    </row>
    <row r="1201" spans="1:8" hidden="1" outlineLevel="2" x14ac:dyDescent="0.2">
      <c r="A1201" s="110"/>
      <c r="B1201" s="122"/>
      <c r="C1201" s="152"/>
    </row>
    <row r="1202" spans="1:8" hidden="1" outlineLevel="2" x14ac:dyDescent="0.2">
      <c r="A1202" s="110" t="s">
        <v>109</v>
      </c>
      <c r="B1202" s="131" t="s">
        <v>1956</v>
      </c>
      <c r="C1202" s="152"/>
    </row>
    <row r="1203" spans="1:8" hidden="1" outlineLevel="2" x14ac:dyDescent="0.2">
      <c r="A1203" s="110"/>
      <c r="B1203" s="122"/>
      <c r="C1203" s="152"/>
    </row>
    <row r="1204" spans="1:8" hidden="1" outlineLevel="2" x14ac:dyDescent="0.2">
      <c r="A1204" s="110" t="s">
        <v>111</v>
      </c>
      <c r="B1204" s="131" t="s">
        <v>1954</v>
      </c>
      <c r="C1204" s="152"/>
    </row>
    <row r="1205" spans="1:8" hidden="1" outlineLevel="2" x14ac:dyDescent="0.2">
      <c r="A1205" s="110"/>
      <c r="B1205" s="122"/>
      <c r="C1205" s="152"/>
    </row>
    <row r="1206" spans="1:8" hidden="1" outlineLevel="2" x14ac:dyDescent="0.2">
      <c r="A1206" s="110"/>
      <c r="B1206" s="123"/>
      <c r="C1206" s="123"/>
      <c r="D1206" s="123"/>
      <c r="E1206" s="124"/>
      <c r="F1206" s="123"/>
      <c r="G1206" s="123"/>
    </row>
    <row r="1207" spans="1:8" hidden="1" outlineLevel="2" x14ac:dyDescent="0.2">
      <c r="A1207" s="110" t="s">
        <v>32</v>
      </c>
      <c r="B1207" s="125" t="s">
        <v>227</v>
      </c>
      <c r="C1207" s="125"/>
      <c r="D1207" s="125"/>
      <c r="E1207" s="125"/>
      <c r="F1207" s="125"/>
      <c r="G1207" s="125"/>
    </row>
    <row r="1208" spans="1:8" hidden="1" outlineLevel="2" x14ac:dyDescent="0.2">
      <c r="A1208" s="110"/>
      <c r="B1208" s="122"/>
      <c r="C1208" s="152"/>
    </row>
    <row r="1209" spans="1:8" hidden="1" outlineLevel="2" x14ac:dyDescent="0.2">
      <c r="A1209" s="111" t="s">
        <v>33</v>
      </c>
      <c r="B1209" s="122" t="s">
        <v>194</v>
      </c>
      <c r="C1209" s="152"/>
    </row>
    <row r="1210" spans="1:8" hidden="1" outlineLevel="2" x14ac:dyDescent="0.2">
      <c r="A1210" s="110"/>
      <c r="B1210" s="122"/>
      <c r="C1210" s="152"/>
    </row>
    <row r="1211" spans="1:8" hidden="1" outlineLevel="2" x14ac:dyDescent="0.2">
      <c r="A1211" s="110" t="s">
        <v>138</v>
      </c>
      <c r="B1211" s="131" t="s">
        <v>355</v>
      </c>
      <c r="C1211" s="152"/>
    </row>
    <row r="1212" spans="1:8" s="123" customFormat="1" hidden="1" outlineLevel="2" x14ac:dyDescent="0.2">
      <c r="A1212" s="126"/>
    </row>
    <row r="1213" spans="1:8" hidden="1" outlineLevel="2" x14ac:dyDescent="0.2">
      <c r="A1213" s="110" t="s">
        <v>40</v>
      </c>
      <c r="B1213" s="131" t="s">
        <v>986</v>
      </c>
      <c r="C1213" s="152"/>
    </row>
    <row r="1214" spans="1:8" s="123" customFormat="1" hidden="1" outlineLevel="2" x14ac:dyDescent="0.2">
      <c r="A1214" s="126"/>
    </row>
    <row r="1215" spans="1:8" s="99" customFormat="1" collapsed="1" x14ac:dyDescent="0.2">
      <c r="A1215" s="197" t="s">
        <v>158</v>
      </c>
      <c r="B1215" s="196" t="str">
        <f ca="1">CONCATENATE(VLOOKUP("*ID",C:D,2,FALSE),"C",COUNTIF(OFFSET(A$1,0,0,ROW(),1), "*conditie")*10)</f>
        <v>NPRE08C630</v>
      </c>
      <c r="C1215" s="296" t="s">
        <v>358</v>
      </c>
      <c r="D1215" s="297"/>
      <c r="E1215" s="297"/>
      <c r="F1215" s="197" t="s">
        <v>141</v>
      </c>
      <c r="G1215" s="197" t="s">
        <v>19</v>
      </c>
      <c r="H1215" s="197" t="s">
        <v>197</v>
      </c>
    </row>
    <row r="1216" spans="1:8" s="99" customFormat="1" hidden="1" outlineLevel="1" x14ac:dyDescent="0.2">
      <c r="A1216" s="110"/>
      <c r="B1216" s="118"/>
      <c r="C1216" s="102"/>
    </row>
    <row r="1217" spans="1:8" s="99" customFormat="1" hidden="1" outlineLevel="1" x14ac:dyDescent="0.2">
      <c r="A1217" s="110" t="s">
        <v>55</v>
      </c>
      <c r="B1217" s="129"/>
      <c r="C1217" s="132"/>
    </row>
    <row r="1218" spans="1:8" s="99" customFormat="1" hidden="1" outlineLevel="1" x14ac:dyDescent="0.2">
      <c r="A1218" s="110"/>
      <c r="B1218" s="118"/>
      <c r="C1218" s="102"/>
    </row>
    <row r="1219" spans="1:8" s="88" customFormat="1" hidden="1" outlineLevel="1" collapsed="1" x14ac:dyDescent="0.2">
      <c r="A1219" s="198" t="s">
        <v>159</v>
      </c>
      <c r="B1219" s="198" t="str">
        <f ca="1">CONCATENATE(VLOOKUP("*ID",C:D,2,FALSE),"C",COUNTIF(OFFSET(A$1,0,0,ROW(),1), "*conditie")*10)&amp; "T" &amp;(COUNTIF(OFFSET(B$1,0,0,ROW()-1,1),CONCATENATE(VLOOKUP("*ID",C:D,2,FALSE),"C",COUNTIF(OFFSET(A$1,0,0,ROW(),1), "*conditie")*10)&amp; "T*") +1) * 10</f>
        <v>NPRE08C630T10</v>
      </c>
      <c r="C1219" s="295" t="s">
        <v>359</v>
      </c>
      <c r="D1219" s="295"/>
      <c r="E1219" s="295"/>
      <c r="F1219" s="198" t="s">
        <v>141</v>
      </c>
      <c r="G1219" s="198" t="s">
        <v>19</v>
      </c>
      <c r="H1219" s="198" t="s">
        <v>197</v>
      </c>
    </row>
    <row r="1220" spans="1:8" hidden="1" outlineLevel="2" x14ac:dyDescent="0.2">
      <c r="A1220" s="110"/>
      <c r="B1220" s="122"/>
      <c r="C1220" s="152"/>
    </row>
    <row r="1221" spans="1:8" hidden="1" outlineLevel="2" x14ac:dyDescent="0.2">
      <c r="A1221" s="110" t="s">
        <v>109</v>
      </c>
      <c r="B1221" s="131" t="s">
        <v>1957</v>
      </c>
      <c r="C1221" s="152"/>
    </row>
    <row r="1222" spans="1:8" hidden="1" outlineLevel="2" x14ac:dyDescent="0.2">
      <c r="A1222" s="110"/>
      <c r="B1222" s="122"/>
      <c r="C1222" s="152"/>
    </row>
    <row r="1223" spans="1:8" hidden="1" outlineLevel="2" x14ac:dyDescent="0.2">
      <c r="A1223" s="110" t="s">
        <v>111</v>
      </c>
      <c r="B1223" s="131" t="s">
        <v>1954</v>
      </c>
      <c r="C1223" s="152"/>
    </row>
    <row r="1224" spans="1:8" hidden="1" outlineLevel="2" x14ac:dyDescent="0.2">
      <c r="A1224" s="110"/>
      <c r="B1224" s="122"/>
      <c r="C1224" s="152"/>
    </row>
    <row r="1225" spans="1:8" hidden="1" outlineLevel="2" x14ac:dyDescent="0.2">
      <c r="A1225" s="110"/>
      <c r="B1225" s="123"/>
      <c r="C1225" s="123"/>
      <c r="D1225" s="123"/>
      <c r="E1225" s="124"/>
      <c r="F1225" s="123"/>
      <c r="G1225" s="123"/>
    </row>
    <row r="1226" spans="1:8" hidden="1" outlineLevel="2" x14ac:dyDescent="0.2">
      <c r="A1226" s="110" t="s">
        <v>32</v>
      </c>
      <c r="B1226" s="125" t="s">
        <v>227</v>
      </c>
      <c r="C1226" s="125"/>
      <c r="D1226" s="125"/>
      <c r="E1226" s="125"/>
      <c r="F1226" s="125"/>
      <c r="G1226" s="125"/>
    </row>
    <row r="1227" spans="1:8" hidden="1" outlineLevel="2" x14ac:dyDescent="0.2">
      <c r="A1227" s="110"/>
      <c r="B1227" s="122"/>
      <c r="C1227" s="152"/>
    </row>
    <row r="1228" spans="1:8" hidden="1" outlineLevel="2" x14ac:dyDescent="0.2">
      <c r="A1228" s="111" t="s">
        <v>33</v>
      </c>
      <c r="B1228" s="122" t="s">
        <v>194</v>
      </c>
      <c r="C1228" s="152"/>
    </row>
    <row r="1229" spans="1:8" hidden="1" outlineLevel="2" x14ac:dyDescent="0.2">
      <c r="A1229" s="110"/>
      <c r="B1229" s="122"/>
      <c r="C1229" s="152"/>
    </row>
    <row r="1230" spans="1:8" hidden="1" outlineLevel="2" x14ac:dyDescent="0.2">
      <c r="A1230" s="110" t="s">
        <v>138</v>
      </c>
      <c r="B1230" s="131" t="s">
        <v>361</v>
      </c>
      <c r="C1230" s="152"/>
    </row>
    <row r="1231" spans="1:8" s="123" customFormat="1" hidden="1" outlineLevel="2" x14ac:dyDescent="0.2">
      <c r="A1231" s="126"/>
    </row>
    <row r="1232" spans="1:8" hidden="1" outlineLevel="2" x14ac:dyDescent="0.2">
      <c r="A1232" s="110" t="s">
        <v>40</v>
      </c>
      <c r="B1232" s="131" t="s">
        <v>987</v>
      </c>
      <c r="C1232" s="152"/>
    </row>
    <row r="1233" spans="1:8" s="123" customFormat="1" hidden="1" outlineLevel="2" x14ac:dyDescent="0.2">
      <c r="A1233" s="126"/>
    </row>
    <row r="1234" spans="1:8" s="88" customFormat="1" hidden="1" outlineLevel="1" collapsed="1" x14ac:dyDescent="0.2">
      <c r="A1234" s="198" t="s">
        <v>159</v>
      </c>
      <c r="B1234" s="198" t="str">
        <f ca="1">CONCATENATE(VLOOKUP("*ID",C:D,2,FALSE),"C",COUNTIF(OFFSET(A$1,0,0,ROW(),1), "*conditie")*10)&amp; "T" &amp;(COUNTIF(OFFSET(B$1,0,0,ROW()-1,1),CONCATENATE(VLOOKUP("*ID",C:D,2,FALSE),"C",COUNTIF(OFFSET(A$1,0,0,ROW(),1), "*conditie")*10)&amp; "T*") +1) * 10</f>
        <v>NPRE08C630T20</v>
      </c>
      <c r="C1234" s="295" t="s">
        <v>642</v>
      </c>
      <c r="D1234" s="295"/>
      <c r="E1234" s="295"/>
      <c r="F1234" s="198" t="s">
        <v>141</v>
      </c>
      <c r="G1234" s="198" t="s">
        <v>19</v>
      </c>
      <c r="H1234" s="198" t="s">
        <v>197</v>
      </c>
    </row>
    <row r="1235" spans="1:8" hidden="1" outlineLevel="2" x14ac:dyDescent="0.2">
      <c r="A1235" s="110"/>
      <c r="B1235" s="122"/>
      <c r="C1235" s="152"/>
    </row>
    <row r="1236" spans="1:8" hidden="1" outlineLevel="2" x14ac:dyDescent="0.2">
      <c r="A1236" s="110" t="s">
        <v>109</v>
      </c>
      <c r="B1236" s="131" t="s">
        <v>1958</v>
      </c>
      <c r="C1236" s="152"/>
    </row>
    <row r="1237" spans="1:8" hidden="1" outlineLevel="2" x14ac:dyDescent="0.2">
      <c r="A1237" s="110"/>
      <c r="B1237" s="122"/>
      <c r="C1237" s="152"/>
    </row>
    <row r="1238" spans="1:8" hidden="1" outlineLevel="2" x14ac:dyDescent="0.2">
      <c r="A1238" s="110" t="s">
        <v>111</v>
      </c>
      <c r="B1238" s="131" t="s">
        <v>1954</v>
      </c>
      <c r="C1238" s="152"/>
    </row>
    <row r="1239" spans="1:8" hidden="1" outlineLevel="2" x14ac:dyDescent="0.2">
      <c r="A1239" s="110"/>
      <c r="B1239" s="122"/>
      <c r="C1239" s="152"/>
    </row>
    <row r="1240" spans="1:8" hidden="1" outlineLevel="2" x14ac:dyDescent="0.2">
      <c r="A1240" s="110"/>
      <c r="B1240" s="123"/>
      <c r="C1240" s="123"/>
      <c r="D1240" s="123"/>
      <c r="E1240" s="124"/>
      <c r="F1240" s="123"/>
      <c r="G1240" s="123"/>
    </row>
    <row r="1241" spans="1:8" hidden="1" outlineLevel="2" x14ac:dyDescent="0.2">
      <c r="A1241" s="110" t="s">
        <v>32</v>
      </c>
      <c r="B1241" s="125" t="s">
        <v>227</v>
      </c>
      <c r="C1241" s="125"/>
      <c r="D1241" s="125"/>
      <c r="E1241" s="125"/>
      <c r="F1241" s="125"/>
      <c r="G1241" s="125"/>
    </row>
    <row r="1242" spans="1:8" hidden="1" outlineLevel="2" x14ac:dyDescent="0.2">
      <c r="A1242" s="110"/>
      <c r="B1242" s="122"/>
      <c r="C1242" s="152"/>
    </row>
    <row r="1243" spans="1:8" hidden="1" outlineLevel="2" x14ac:dyDescent="0.2">
      <c r="A1243" s="111" t="s">
        <v>33</v>
      </c>
      <c r="B1243" s="122" t="s">
        <v>194</v>
      </c>
      <c r="C1243" s="152"/>
    </row>
    <row r="1244" spans="1:8" hidden="1" outlineLevel="2" x14ac:dyDescent="0.2">
      <c r="A1244" s="110"/>
      <c r="B1244" s="122"/>
      <c r="C1244" s="152"/>
    </row>
    <row r="1245" spans="1:8" hidden="1" outlineLevel="2" x14ac:dyDescent="0.2">
      <c r="A1245" s="110" t="s">
        <v>138</v>
      </c>
      <c r="B1245" s="131" t="s">
        <v>361</v>
      </c>
      <c r="C1245" s="152"/>
    </row>
    <row r="1246" spans="1:8" s="123" customFormat="1" hidden="1" outlineLevel="2" x14ac:dyDescent="0.2">
      <c r="A1246" s="126"/>
    </row>
    <row r="1247" spans="1:8" hidden="1" outlineLevel="2" x14ac:dyDescent="0.2">
      <c r="A1247" s="110" t="s">
        <v>40</v>
      </c>
      <c r="B1247" s="131" t="s">
        <v>988</v>
      </c>
      <c r="C1247" s="152"/>
    </row>
    <row r="1248" spans="1:8" s="123" customFormat="1" hidden="1" outlineLevel="2" x14ac:dyDescent="0.2">
      <c r="A1248" s="126"/>
    </row>
    <row r="1249" spans="1:8" s="99" customFormat="1" collapsed="1" x14ac:dyDescent="0.2">
      <c r="A1249" s="197" t="s">
        <v>158</v>
      </c>
      <c r="B1249" s="196" t="str">
        <f ca="1">CONCATENATE(VLOOKUP("*ID",C:D,2,FALSE),"C",COUNTIF(OFFSET(A$1,0,0,ROW(),1), "*conditie")*10)</f>
        <v>NPRE08C640</v>
      </c>
      <c r="C1249" s="296" t="s">
        <v>364</v>
      </c>
      <c r="D1249" s="297"/>
      <c r="E1249" s="297"/>
      <c r="F1249" s="197" t="s">
        <v>141</v>
      </c>
      <c r="G1249" s="197" t="s">
        <v>19</v>
      </c>
      <c r="H1249" s="197" t="s">
        <v>197</v>
      </c>
    </row>
    <row r="1250" spans="1:8" s="99" customFormat="1" hidden="1" outlineLevel="1" x14ac:dyDescent="0.2">
      <c r="A1250" s="110"/>
      <c r="B1250" s="118"/>
      <c r="C1250" s="102"/>
    </row>
    <row r="1251" spans="1:8" s="99" customFormat="1" hidden="1" outlineLevel="1" x14ac:dyDescent="0.2">
      <c r="A1251" s="110" t="s">
        <v>55</v>
      </c>
      <c r="B1251" s="129"/>
      <c r="C1251" s="132"/>
    </row>
    <row r="1252" spans="1:8" s="99" customFormat="1" hidden="1" outlineLevel="1" x14ac:dyDescent="0.2">
      <c r="A1252" s="110"/>
      <c r="B1252" s="118"/>
      <c r="C1252" s="102"/>
    </row>
    <row r="1253" spans="1:8" s="88" customFormat="1" hidden="1" outlineLevel="1" collapsed="1" x14ac:dyDescent="0.2">
      <c r="A1253" s="198" t="s">
        <v>159</v>
      </c>
      <c r="B1253" s="198" t="str">
        <f ca="1">CONCATENATE(VLOOKUP("*ID",C:D,2,FALSE),"C",COUNTIF(OFFSET(A$1,0,0,ROW(),1), "*conditie")*10)&amp; "T" &amp;(COUNTIF(OFFSET(B$1,0,0,ROW()-1,1),CONCATENATE(VLOOKUP("*ID",C:D,2,FALSE),"C",COUNTIF(OFFSET(A$1,0,0,ROW(),1), "*conditie")*10)&amp; "T*") +1) * 10</f>
        <v>NPRE08C640T10</v>
      </c>
      <c r="C1253" s="295" t="s">
        <v>365</v>
      </c>
      <c r="D1253" s="295"/>
      <c r="E1253" s="295"/>
      <c r="F1253" s="198" t="s">
        <v>141</v>
      </c>
      <c r="G1253" s="198" t="s">
        <v>19</v>
      </c>
      <c r="H1253" s="198" t="s">
        <v>197</v>
      </c>
    </row>
    <row r="1254" spans="1:8" hidden="1" outlineLevel="2" x14ac:dyDescent="0.2">
      <c r="A1254" s="110"/>
      <c r="B1254" s="122"/>
      <c r="C1254" s="152"/>
    </row>
    <row r="1255" spans="1:8" hidden="1" outlineLevel="2" x14ac:dyDescent="0.2">
      <c r="A1255" s="110" t="s">
        <v>109</v>
      </c>
      <c r="B1255" s="131" t="s">
        <v>1959</v>
      </c>
      <c r="C1255" s="152"/>
    </row>
    <row r="1256" spans="1:8" hidden="1" outlineLevel="2" x14ac:dyDescent="0.2">
      <c r="A1256" s="110"/>
      <c r="B1256" s="122"/>
      <c r="C1256" s="152"/>
    </row>
    <row r="1257" spans="1:8" hidden="1" outlineLevel="2" x14ac:dyDescent="0.2">
      <c r="A1257" s="110" t="s">
        <v>111</v>
      </c>
      <c r="B1257" s="131" t="s">
        <v>1954</v>
      </c>
      <c r="C1257" s="152"/>
    </row>
    <row r="1258" spans="1:8" hidden="1" outlineLevel="2" x14ac:dyDescent="0.2">
      <c r="A1258" s="110"/>
      <c r="B1258" s="122"/>
      <c r="C1258" s="152"/>
    </row>
    <row r="1259" spans="1:8" hidden="1" outlineLevel="2" x14ac:dyDescent="0.2">
      <c r="A1259" s="110"/>
      <c r="B1259" s="123"/>
      <c r="C1259" s="123"/>
      <c r="D1259" s="123"/>
      <c r="E1259" s="124"/>
      <c r="F1259" s="123"/>
      <c r="G1259" s="123"/>
    </row>
    <row r="1260" spans="1:8" hidden="1" outlineLevel="2" x14ac:dyDescent="0.2">
      <c r="A1260" s="110" t="s">
        <v>32</v>
      </c>
      <c r="B1260" s="125" t="s">
        <v>227</v>
      </c>
      <c r="C1260" s="125"/>
      <c r="D1260" s="125"/>
      <c r="E1260" s="125"/>
      <c r="F1260" s="125"/>
      <c r="G1260" s="125"/>
    </row>
    <row r="1261" spans="1:8" hidden="1" outlineLevel="2" x14ac:dyDescent="0.2">
      <c r="A1261" s="110"/>
      <c r="B1261" s="122"/>
      <c r="C1261" s="152"/>
    </row>
    <row r="1262" spans="1:8" hidden="1" outlineLevel="2" x14ac:dyDescent="0.2">
      <c r="A1262" s="111" t="s">
        <v>33</v>
      </c>
      <c r="B1262" s="122" t="s">
        <v>194</v>
      </c>
      <c r="C1262" s="152"/>
    </row>
    <row r="1263" spans="1:8" hidden="1" outlineLevel="2" x14ac:dyDescent="0.2">
      <c r="A1263" s="110"/>
      <c r="B1263" s="122"/>
      <c r="C1263" s="152"/>
    </row>
    <row r="1264" spans="1:8" hidden="1" outlineLevel="2" x14ac:dyDescent="0.2">
      <c r="A1264" s="110" t="s">
        <v>138</v>
      </c>
      <c r="B1264" s="131" t="s">
        <v>367</v>
      </c>
      <c r="C1264" s="152"/>
    </row>
    <row r="1265" spans="1:8" s="123" customFormat="1" hidden="1" outlineLevel="2" x14ac:dyDescent="0.2">
      <c r="A1265" s="126"/>
    </row>
    <row r="1266" spans="1:8" hidden="1" outlineLevel="2" x14ac:dyDescent="0.2">
      <c r="A1266" s="110" t="s">
        <v>40</v>
      </c>
      <c r="B1266" s="131" t="s">
        <v>989</v>
      </c>
      <c r="C1266" s="152"/>
    </row>
    <row r="1267" spans="1:8" s="123" customFormat="1" hidden="1" outlineLevel="2" x14ac:dyDescent="0.2">
      <c r="A1267" s="126"/>
    </row>
    <row r="1268" spans="1:8" s="88" customFormat="1" hidden="1" outlineLevel="1" collapsed="1" x14ac:dyDescent="0.2">
      <c r="A1268" s="198" t="s">
        <v>159</v>
      </c>
      <c r="B1268" s="198" t="str">
        <f ca="1">CONCATENATE(VLOOKUP("*ID",C:D,2,FALSE),"C",COUNTIF(OFFSET(A$1,0,0,ROW(),1), "*conditie")*10)&amp; "T" &amp;(COUNTIF(OFFSET(B$1,0,0,ROW()-1,1),CONCATENATE(VLOOKUP("*ID",C:D,2,FALSE),"C",COUNTIF(OFFSET(A$1,0,0,ROW(),1), "*conditie")*10)&amp; "T*") +1) * 10</f>
        <v>NPRE08C640T20</v>
      </c>
      <c r="C1268" s="295" t="s">
        <v>645</v>
      </c>
      <c r="D1268" s="295"/>
      <c r="E1268" s="295"/>
      <c r="F1268" s="198" t="s">
        <v>141</v>
      </c>
      <c r="G1268" s="198" t="s">
        <v>19</v>
      </c>
      <c r="H1268" s="198" t="s">
        <v>197</v>
      </c>
    </row>
    <row r="1269" spans="1:8" hidden="1" outlineLevel="2" x14ac:dyDescent="0.2">
      <c r="A1269" s="110"/>
      <c r="B1269" s="122"/>
      <c r="C1269" s="152"/>
    </row>
    <row r="1270" spans="1:8" hidden="1" outlineLevel="2" x14ac:dyDescent="0.2">
      <c r="A1270" s="110" t="s">
        <v>109</v>
      </c>
      <c r="B1270" s="131" t="s">
        <v>1960</v>
      </c>
      <c r="C1270" s="152"/>
    </row>
    <row r="1271" spans="1:8" hidden="1" outlineLevel="2" x14ac:dyDescent="0.2">
      <c r="A1271" s="110"/>
      <c r="B1271" s="122"/>
      <c r="C1271" s="152"/>
    </row>
    <row r="1272" spans="1:8" hidden="1" outlineLevel="2" x14ac:dyDescent="0.2">
      <c r="A1272" s="110" t="s">
        <v>111</v>
      </c>
      <c r="B1272" s="131" t="s">
        <v>1954</v>
      </c>
      <c r="C1272" s="152"/>
    </row>
    <row r="1273" spans="1:8" hidden="1" outlineLevel="2" x14ac:dyDescent="0.2">
      <c r="A1273" s="110"/>
      <c r="B1273" s="122"/>
      <c r="C1273" s="152"/>
    </row>
    <row r="1274" spans="1:8" hidden="1" outlineLevel="2" x14ac:dyDescent="0.2">
      <c r="A1274" s="110"/>
      <c r="B1274" s="123"/>
      <c r="C1274" s="123"/>
      <c r="D1274" s="123"/>
      <c r="E1274" s="124"/>
      <c r="F1274" s="123"/>
      <c r="G1274" s="123"/>
    </row>
    <row r="1275" spans="1:8" hidden="1" outlineLevel="2" x14ac:dyDescent="0.2">
      <c r="A1275" s="110" t="s">
        <v>32</v>
      </c>
      <c r="B1275" s="125" t="s">
        <v>227</v>
      </c>
      <c r="C1275" s="125"/>
      <c r="D1275" s="125"/>
      <c r="E1275" s="125"/>
      <c r="F1275" s="125"/>
      <c r="G1275" s="125"/>
    </row>
    <row r="1276" spans="1:8" hidden="1" outlineLevel="2" x14ac:dyDescent="0.2">
      <c r="A1276" s="110"/>
      <c r="B1276" s="122"/>
      <c r="C1276" s="152"/>
    </row>
    <row r="1277" spans="1:8" hidden="1" outlineLevel="2" x14ac:dyDescent="0.2">
      <c r="A1277" s="111" t="s">
        <v>33</v>
      </c>
      <c r="B1277" s="122" t="s">
        <v>194</v>
      </c>
      <c r="C1277" s="152"/>
    </row>
    <row r="1278" spans="1:8" hidden="1" outlineLevel="2" x14ac:dyDescent="0.2">
      <c r="A1278" s="110"/>
      <c r="B1278" s="122"/>
      <c r="C1278" s="152"/>
    </row>
    <row r="1279" spans="1:8" hidden="1" outlineLevel="2" x14ac:dyDescent="0.2">
      <c r="A1279" s="110" t="s">
        <v>138</v>
      </c>
      <c r="B1279" s="131" t="s">
        <v>367</v>
      </c>
      <c r="C1279" s="152"/>
    </row>
    <row r="1280" spans="1:8" s="123" customFormat="1" hidden="1" outlineLevel="2" x14ac:dyDescent="0.2">
      <c r="A1280" s="126"/>
    </row>
    <row r="1281" spans="1:8" hidden="1" outlineLevel="2" x14ac:dyDescent="0.2">
      <c r="A1281" s="110" t="s">
        <v>40</v>
      </c>
      <c r="B1281" s="131" t="s">
        <v>990</v>
      </c>
      <c r="C1281" s="152"/>
    </row>
    <row r="1282" spans="1:8" s="123" customFormat="1" hidden="1" outlineLevel="2" x14ac:dyDescent="0.2">
      <c r="A1282" s="126"/>
    </row>
    <row r="1283" spans="1:8" s="99" customFormat="1" collapsed="1" x14ac:dyDescent="0.2">
      <c r="A1283" s="197" t="s">
        <v>158</v>
      </c>
      <c r="B1283" s="196" t="str">
        <f ca="1">CONCATENATE(VLOOKUP("*ID",C:D,2,FALSE),"C",COUNTIF(OFFSET(A$1,0,0,ROW(),1), "*conditie")*10)</f>
        <v>NPRE08C650</v>
      </c>
      <c r="C1283" s="296" t="s">
        <v>368</v>
      </c>
      <c r="D1283" s="297"/>
      <c r="E1283" s="297"/>
      <c r="F1283" s="197" t="s">
        <v>141</v>
      </c>
      <c r="G1283" s="197" t="s">
        <v>19</v>
      </c>
      <c r="H1283" s="197" t="s">
        <v>197</v>
      </c>
    </row>
    <row r="1284" spans="1:8" s="99" customFormat="1" hidden="1" outlineLevel="1" x14ac:dyDescent="0.2">
      <c r="A1284" s="110"/>
      <c r="B1284" s="118"/>
      <c r="C1284" s="102"/>
    </row>
    <row r="1285" spans="1:8" s="99" customFormat="1" hidden="1" outlineLevel="1" x14ac:dyDescent="0.2">
      <c r="A1285" s="110" t="s">
        <v>55</v>
      </c>
      <c r="B1285" s="129"/>
      <c r="C1285" s="132"/>
    </row>
    <row r="1286" spans="1:8" s="99" customFormat="1" hidden="1" outlineLevel="1" x14ac:dyDescent="0.2">
      <c r="A1286" s="110"/>
      <c r="B1286" s="118"/>
      <c r="C1286" s="102"/>
    </row>
    <row r="1287" spans="1:8" s="88" customFormat="1" hidden="1" outlineLevel="1" collapsed="1" x14ac:dyDescent="0.2">
      <c r="A1287" s="198" t="s">
        <v>159</v>
      </c>
      <c r="B1287" s="198" t="str">
        <f ca="1">CONCATENATE(VLOOKUP("*ID",C:D,2,FALSE),"C",COUNTIF(OFFSET(A$1,0,0,ROW(),1), "*conditie")*10)&amp; "T" &amp;(COUNTIF(OFFSET(B$1,0,0,ROW()-1,1),CONCATENATE(VLOOKUP("*ID",C:D,2,FALSE),"C",COUNTIF(OFFSET(A$1,0,0,ROW(),1), "*conditie")*10)&amp; "T*") +1) * 10</f>
        <v>NPRE08C650T10</v>
      </c>
      <c r="C1287" s="295" t="s">
        <v>369</v>
      </c>
      <c r="D1287" s="295"/>
      <c r="E1287" s="295"/>
      <c r="F1287" s="198" t="s">
        <v>141</v>
      </c>
      <c r="G1287" s="198" t="s">
        <v>19</v>
      </c>
      <c r="H1287" s="198" t="s">
        <v>197</v>
      </c>
    </row>
    <row r="1288" spans="1:8" hidden="1" outlineLevel="2" x14ac:dyDescent="0.2">
      <c r="A1288" s="110"/>
      <c r="B1288" s="122"/>
      <c r="C1288" s="152"/>
    </row>
    <row r="1289" spans="1:8" hidden="1" outlineLevel="2" x14ac:dyDescent="0.2">
      <c r="A1289" s="110" t="s">
        <v>109</v>
      </c>
      <c r="B1289" s="131" t="s">
        <v>1961</v>
      </c>
      <c r="C1289" s="152"/>
    </row>
    <row r="1290" spans="1:8" hidden="1" outlineLevel="2" x14ac:dyDescent="0.2">
      <c r="A1290" s="110"/>
      <c r="B1290" s="122"/>
      <c r="C1290" s="152"/>
    </row>
    <row r="1291" spans="1:8" hidden="1" outlineLevel="2" x14ac:dyDescent="0.2">
      <c r="A1291" s="110" t="s">
        <v>111</v>
      </c>
      <c r="B1291" s="131" t="s">
        <v>1954</v>
      </c>
      <c r="C1291" s="152"/>
    </row>
    <row r="1292" spans="1:8" hidden="1" outlineLevel="2" x14ac:dyDescent="0.2">
      <c r="A1292" s="110"/>
      <c r="B1292" s="122"/>
      <c r="C1292" s="152"/>
    </row>
    <row r="1293" spans="1:8" hidden="1" outlineLevel="2" x14ac:dyDescent="0.2">
      <c r="A1293" s="110"/>
      <c r="B1293" s="123"/>
      <c r="C1293" s="123"/>
      <c r="D1293" s="123"/>
      <c r="E1293" s="124"/>
      <c r="F1293" s="123"/>
      <c r="G1293" s="123"/>
    </row>
    <row r="1294" spans="1:8" hidden="1" outlineLevel="2" x14ac:dyDescent="0.2">
      <c r="A1294" s="110" t="s">
        <v>32</v>
      </c>
      <c r="B1294" s="125" t="s">
        <v>227</v>
      </c>
      <c r="C1294" s="125"/>
      <c r="D1294" s="125"/>
      <c r="E1294" s="125"/>
      <c r="F1294" s="125"/>
      <c r="G1294" s="125"/>
    </row>
    <row r="1295" spans="1:8" hidden="1" outlineLevel="2" x14ac:dyDescent="0.2">
      <c r="A1295" s="110"/>
      <c r="B1295" s="122"/>
      <c r="C1295" s="152"/>
    </row>
    <row r="1296" spans="1:8" hidden="1" outlineLevel="2" x14ac:dyDescent="0.2">
      <c r="A1296" s="111" t="s">
        <v>33</v>
      </c>
      <c r="B1296" s="122" t="s">
        <v>194</v>
      </c>
      <c r="C1296" s="152"/>
    </row>
    <row r="1297" spans="1:8" hidden="1" outlineLevel="2" x14ac:dyDescent="0.2">
      <c r="A1297" s="110"/>
      <c r="B1297" s="122"/>
      <c r="C1297" s="152"/>
    </row>
    <row r="1298" spans="1:8" hidden="1" outlineLevel="2" x14ac:dyDescent="0.2">
      <c r="A1298" s="110" t="s">
        <v>138</v>
      </c>
      <c r="B1298" s="131" t="s">
        <v>371</v>
      </c>
      <c r="C1298" s="152"/>
    </row>
    <row r="1299" spans="1:8" s="123" customFormat="1" hidden="1" outlineLevel="2" x14ac:dyDescent="0.2">
      <c r="A1299" s="126"/>
    </row>
    <row r="1300" spans="1:8" hidden="1" outlineLevel="2" x14ac:dyDescent="0.2">
      <c r="A1300" s="110" t="s">
        <v>40</v>
      </c>
      <c r="B1300" s="131" t="s">
        <v>991</v>
      </c>
      <c r="C1300" s="152"/>
    </row>
    <row r="1301" spans="1:8" s="123" customFormat="1" hidden="1" outlineLevel="2" x14ac:dyDescent="0.2">
      <c r="A1301" s="126"/>
    </row>
    <row r="1302" spans="1:8" s="88" customFormat="1" hidden="1" outlineLevel="1" collapsed="1" x14ac:dyDescent="0.2">
      <c r="A1302" s="198" t="s">
        <v>159</v>
      </c>
      <c r="B1302" s="198" t="str">
        <f ca="1">CONCATENATE(VLOOKUP("*ID",C:D,2,FALSE),"C",COUNTIF(OFFSET(A$1,0,0,ROW(),1), "*conditie")*10)&amp; "T" &amp;(COUNTIF(OFFSET(B$1,0,0,ROW()-1,1),CONCATENATE(VLOOKUP("*ID",C:D,2,FALSE),"C",COUNTIF(OFFSET(A$1,0,0,ROW(),1), "*conditie")*10)&amp; "T*") +1) * 10</f>
        <v>NPRE08C650T20</v>
      </c>
      <c r="C1302" s="295" t="s">
        <v>647</v>
      </c>
      <c r="D1302" s="295"/>
      <c r="E1302" s="295"/>
      <c r="F1302" s="198" t="s">
        <v>141</v>
      </c>
      <c r="G1302" s="198" t="s">
        <v>19</v>
      </c>
      <c r="H1302" s="198" t="s">
        <v>197</v>
      </c>
    </row>
    <row r="1303" spans="1:8" hidden="1" outlineLevel="2" x14ac:dyDescent="0.2">
      <c r="A1303" s="110"/>
      <c r="B1303" s="122"/>
      <c r="C1303" s="152"/>
    </row>
    <row r="1304" spans="1:8" hidden="1" outlineLevel="2" x14ac:dyDescent="0.2">
      <c r="A1304" s="110" t="s">
        <v>109</v>
      </c>
      <c r="B1304" s="131" t="s">
        <v>1962</v>
      </c>
      <c r="C1304" s="152"/>
    </row>
    <row r="1305" spans="1:8" hidden="1" outlineLevel="2" x14ac:dyDescent="0.2">
      <c r="A1305" s="110"/>
      <c r="B1305" s="122"/>
      <c r="C1305" s="152"/>
    </row>
    <row r="1306" spans="1:8" hidden="1" outlineLevel="2" x14ac:dyDescent="0.2">
      <c r="A1306" s="110" t="s">
        <v>111</v>
      </c>
      <c r="B1306" s="131" t="s">
        <v>1954</v>
      </c>
      <c r="C1306" s="152"/>
    </row>
    <row r="1307" spans="1:8" hidden="1" outlineLevel="2" x14ac:dyDescent="0.2">
      <c r="A1307" s="110"/>
      <c r="B1307" s="122"/>
      <c r="C1307" s="152"/>
    </row>
    <row r="1308" spans="1:8" hidden="1" outlineLevel="2" x14ac:dyDescent="0.2">
      <c r="A1308" s="110"/>
      <c r="B1308" s="123"/>
      <c r="C1308" s="123"/>
      <c r="D1308" s="123"/>
      <c r="E1308" s="124"/>
      <c r="F1308" s="123"/>
      <c r="G1308" s="123"/>
    </row>
    <row r="1309" spans="1:8" hidden="1" outlineLevel="2" x14ac:dyDescent="0.2">
      <c r="A1309" s="110" t="s">
        <v>32</v>
      </c>
      <c r="B1309" s="125" t="s">
        <v>227</v>
      </c>
      <c r="C1309" s="125"/>
      <c r="D1309" s="125"/>
      <c r="E1309" s="125"/>
      <c r="F1309" s="125"/>
      <c r="G1309" s="125"/>
    </row>
    <row r="1310" spans="1:8" hidden="1" outlineLevel="2" x14ac:dyDescent="0.2">
      <c r="A1310" s="110"/>
      <c r="B1310" s="122"/>
      <c r="C1310" s="152"/>
    </row>
    <row r="1311" spans="1:8" hidden="1" outlineLevel="2" x14ac:dyDescent="0.2">
      <c r="A1311" s="111" t="s">
        <v>33</v>
      </c>
      <c r="B1311" s="122" t="s">
        <v>194</v>
      </c>
      <c r="C1311" s="152"/>
    </row>
    <row r="1312" spans="1:8" hidden="1" outlineLevel="2" x14ac:dyDescent="0.2">
      <c r="A1312" s="110"/>
      <c r="B1312" s="122"/>
      <c r="C1312" s="152"/>
    </row>
    <row r="1313" spans="1:8" hidden="1" outlineLevel="2" x14ac:dyDescent="0.2">
      <c r="A1313" s="110" t="s">
        <v>138</v>
      </c>
      <c r="B1313" s="131" t="s">
        <v>371</v>
      </c>
      <c r="C1313" s="152"/>
    </row>
    <row r="1314" spans="1:8" s="123" customFormat="1" hidden="1" outlineLevel="2" x14ac:dyDescent="0.2">
      <c r="A1314" s="126"/>
    </row>
    <row r="1315" spans="1:8" hidden="1" outlineLevel="2" x14ac:dyDescent="0.2">
      <c r="A1315" s="110" t="s">
        <v>40</v>
      </c>
      <c r="B1315" s="131" t="s">
        <v>992</v>
      </c>
      <c r="C1315" s="152"/>
    </row>
    <row r="1316" spans="1:8" s="123" customFormat="1" hidden="1" outlineLevel="2" x14ac:dyDescent="0.2">
      <c r="A1316" s="126"/>
    </row>
    <row r="1317" spans="1:8" s="99" customFormat="1" collapsed="1" x14ac:dyDescent="0.2">
      <c r="A1317" s="197" t="s">
        <v>158</v>
      </c>
      <c r="B1317" s="196" t="str">
        <f ca="1">CONCATENATE(VLOOKUP("*ID",C:D,2,FALSE),"C",COUNTIF(OFFSET(A$1,0,0,ROW(),1), "*conditie")*10)</f>
        <v>NPRE08C660</v>
      </c>
      <c r="C1317" s="296" t="s">
        <v>1963</v>
      </c>
      <c r="D1317" s="297"/>
      <c r="E1317" s="297"/>
      <c r="F1317" s="197" t="s">
        <v>141</v>
      </c>
      <c r="G1317" s="197" t="s">
        <v>19</v>
      </c>
      <c r="H1317" s="197" t="s">
        <v>197</v>
      </c>
    </row>
    <row r="1318" spans="1:8" s="99" customFormat="1" hidden="1" outlineLevel="1" x14ac:dyDescent="0.2">
      <c r="A1318" s="110"/>
      <c r="B1318" s="118"/>
      <c r="C1318" s="102"/>
    </row>
    <row r="1319" spans="1:8" s="99" customFormat="1" hidden="1" outlineLevel="1" x14ac:dyDescent="0.2">
      <c r="A1319" s="110" t="s">
        <v>55</v>
      </c>
      <c r="B1319" s="129"/>
      <c r="C1319" s="132"/>
    </row>
    <row r="1320" spans="1:8" s="99" customFormat="1" hidden="1" outlineLevel="1" x14ac:dyDescent="0.2">
      <c r="A1320" s="110"/>
      <c r="B1320" s="118"/>
      <c r="C1320" s="102"/>
    </row>
    <row r="1321" spans="1:8" s="88" customFormat="1" hidden="1" outlineLevel="1" collapsed="1" x14ac:dyDescent="0.2">
      <c r="A1321" s="198" t="s">
        <v>159</v>
      </c>
      <c r="B1321" s="198" t="str">
        <f ca="1">CONCATENATE(VLOOKUP("*ID",C:D,2,FALSE),"C",COUNTIF(OFFSET(A$1,0,0,ROW(),1), "*conditie")*10)&amp; "T" &amp;(COUNTIF(OFFSET(B$1,0,0,ROW()-1,1),CONCATENATE(VLOOKUP("*ID",C:D,2,FALSE),"C",COUNTIF(OFFSET(A$1,0,0,ROW(),1), "*conditie")*10)&amp; "T*") +1) * 10</f>
        <v>NPRE08C660T10</v>
      </c>
      <c r="C1321" s="295" t="s">
        <v>1964</v>
      </c>
      <c r="D1321" s="295"/>
      <c r="E1321" s="295"/>
      <c r="F1321" s="198" t="s">
        <v>141</v>
      </c>
      <c r="G1321" s="198" t="s">
        <v>19</v>
      </c>
      <c r="H1321" s="198" t="s">
        <v>197</v>
      </c>
    </row>
    <row r="1322" spans="1:8" hidden="1" outlineLevel="2" x14ac:dyDescent="0.2">
      <c r="A1322" s="110"/>
      <c r="B1322" s="122"/>
      <c r="C1322" s="152"/>
    </row>
    <row r="1323" spans="1:8" hidden="1" outlineLevel="2" x14ac:dyDescent="0.2">
      <c r="A1323" s="110" t="s">
        <v>109</v>
      </c>
      <c r="B1323" s="131"/>
      <c r="C1323" s="152"/>
    </row>
    <row r="1324" spans="1:8" hidden="1" outlineLevel="2" x14ac:dyDescent="0.2">
      <c r="A1324" s="110"/>
      <c r="B1324" s="122"/>
      <c r="C1324" s="152"/>
    </row>
    <row r="1325" spans="1:8" hidden="1" outlineLevel="2" x14ac:dyDescent="0.2">
      <c r="A1325" s="110" t="s">
        <v>111</v>
      </c>
      <c r="B1325" s="131" t="s">
        <v>1954</v>
      </c>
      <c r="C1325" s="152"/>
    </row>
    <row r="1326" spans="1:8" hidden="1" outlineLevel="2" x14ac:dyDescent="0.2">
      <c r="A1326" s="110"/>
      <c r="B1326" s="122"/>
      <c r="C1326" s="152"/>
    </row>
    <row r="1327" spans="1:8" hidden="1" outlineLevel="2" x14ac:dyDescent="0.2">
      <c r="A1327" s="110"/>
      <c r="B1327" s="123"/>
      <c r="C1327" s="123"/>
      <c r="D1327" s="123"/>
      <c r="E1327" s="124"/>
      <c r="F1327" s="123"/>
      <c r="G1327" s="123"/>
    </row>
    <row r="1328" spans="1:8" hidden="1" outlineLevel="2" x14ac:dyDescent="0.2">
      <c r="A1328" s="110" t="s">
        <v>32</v>
      </c>
      <c r="B1328" s="125" t="s">
        <v>227</v>
      </c>
      <c r="C1328" s="125"/>
      <c r="D1328" s="125"/>
      <c r="E1328" s="125"/>
      <c r="F1328" s="125"/>
      <c r="G1328" s="125"/>
    </row>
    <row r="1329" spans="1:8" hidden="1" outlineLevel="2" x14ac:dyDescent="0.2">
      <c r="A1329" s="110"/>
      <c r="B1329" s="122"/>
      <c r="C1329" s="152"/>
    </row>
    <row r="1330" spans="1:8" hidden="1" outlineLevel="2" x14ac:dyDescent="0.2">
      <c r="A1330" s="111" t="s">
        <v>33</v>
      </c>
      <c r="B1330" s="122" t="s">
        <v>194</v>
      </c>
      <c r="C1330" s="152"/>
    </row>
    <row r="1331" spans="1:8" hidden="1" outlineLevel="2" x14ac:dyDescent="0.2">
      <c r="A1331" s="110"/>
      <c r="B1331" s="122"/>
      <c r="C1331" s="152"/>
    </row>
    <row r="1332" spans="1:8" hidden="1" outlineLevel="2" x14ac:dyDescent="0.2">
      <c r="A1332" s="110" t="s">
        <v>138</v>
      </c>
      <c r="B1332" s="131" t="s">
        <v>1965</v>
      </c>
      <c r="C1332" s="152"/>
    </row>
    <row r="1333" spans="1:8" s="123" customFormat="1" hidden="1" outlineLevel="2" x14ac:dyDescent="0.2">
      <c r="A1333" s="126"/>
      <c r="B1333" s="167"/>
    </row>
    <row r="1334" spans="1:8" ht="15" hidden="1" outlineLevel="2" x14ac:dyDescent="0.25">
      <c r="A1334" s="110" t="s">
        <v>40</v>
      </c>
      <c r="B1334" s="240" t="s">
        <v>2938</v>
      </c>
      <c r="C1334" s="152"/>
    </row>
    <row r="1335" spans="1:8" s="123" customFormat="1" hidden="1" outlineLevel="2" x14ac:dyDescent="0.2">
      <c r="A1335" s="126"/>
    </row>
    <row r="1336" spans="1:8" s="99" customFormat="1" collapsed="1" x14ac:dyDescent="0.2">
      <c r="A1336" s="197" t="s">
        <v>158</v>
      </c>
      <c r="B1336" s="196" t="str">
        <f ca="1">CONCATENATE(VLOOKUP("*ID",C:D,2,FALSE),"C",COUNTIF(OFFSET(A$1,0,0,ROW(),1), "*conditie")*10)</f>
        <v>NPRE08C670</v>
      </c>
      <c r="C1336" s="296" t="s">
        <v>1966</v>
      </c>
      <c r="D1336" s="297"/>
      <c r="E1336" s="297"/>
      <c r="F1336" s="197" t="s">
        <v>141</v>
      </c>
      <c r="G1336" s="197" t="s">
        <v>19</v>
      </c>
      <c r="H1336" s="197" t="s">
        <v>197</v>
      </c>
    </row>
    <row r="1337" spans="1:8" s="99" customFormat="1" hidden="1" outlineLevel="1" x14ac:dyDescent="0.2">
      <c r="A1337" s="110"/>
      <c r="B1337" s="118"/>
      <c r="C1337" s="102"/>
    </row>
    <row r="1338" spans="1:8" s="99" customFormat="1" hidden="1" outlineLevel="1" x14ac:dyDescent="0.2">
      <c r="A1338" s="110" t="s">
        <v>55</v>
      </c>
      <c r="B1338" s="129"/>
      <c r="C1338" s="132"/>
    </row>
    <row r="1339" spans="1:8" s="99" customFormat="1" hidden="1" outlineLevel="1" x14ac:dyDescent="0.2">
      <c r="A1339" s="110"/>
      <c r="B1339" s="118"/>
      <c r="C1339" s="102"/>
    </row>
    <row r="1340" spans="1:8" s="88" customFormat="1" hidden="1" outlineLevel="1" collapsed="1" x14ac:dyDescent="0.2">
      <c r="A1340" s="198" t="s">
        <v>159</v>
      </c>
      <c r="B1340" s="198" t="str">
        <f ca="1">CONCATENATE(VLOOKUP("*ID",C:D,2,FALSE),"C",COUNTIF(OFFSET(A$1,0,0,ROW(),1), "*conditie")*10)&amp; "T" &amp;(COUNTIF(OFFSET(B$1,0,0,ROW()-1,1),CONCATENATE(VLOOKUP("*ID",C:D,2,FALSE),"C",COUNTIF(OFFSET(A$1,0,0,ROW(),1), "*conditie")*10)&amp; "T*") +1) * 10</f>
        <v>NPRE08C670T10</v>
      </c>
      <c r="C1340" s="295" t="s">
        <v>1967</v>
      </c>
      <c r="D1340" s="295"/>
      <c r="E1340" s="295"/>
      <c r="F1340" s="198" t="s">
        <v>141</v>
      </c>
      <c r="G1340" s="198" t="s">
        <v>19</v>
      </c>
      <c r="H1340" s="198" t="s">
        <v>197</v>
      </c>
    </row>
    <row r="1341" spans="1:8" hidden="1" outlineLevel="2" x14ac:dyDescent="0.2">
      <c r="A1341" s="110"/>
      <c r="B1341" s="122"/>
      <c r="C1341" s="152"/>
    </row>
    <row r="1342" spans="1:8" hidden="1" outlineLevel="2" x14ac:dyDescent="0.2">
      <c r="A1342" s="110" t="s">
        <v>109</v>
      </c>
      <c r="B1342" s="131"/>
      <c r="C1342" s="152"/>
    </row>
    <row r="1343" spans="1:8" hidden="1" outlineLevel="2" x14ac:dyDescent="0.2">
      <c r="A1343" s="110"/>
      <c r="B1343" s="122"/>
      <c r="C1343" s="152"/>
    </row>
    <row r="1344" spans="1:8" hidden="1" outlineLevel="2" x14ac:dyDescent="0.2">
      <c r="A1344" s="110" t="s">
        <v>111</v>
      </c>
      <c r="B1344" s="131" t="s">
        <v>1954</v>
      </c>
      <c r="C1344" s="152"/>
    </row>
    <row r="1345" spans="1:8" hidden="1" outlineLevel="2" x14ac:dyDescent="0.2">
      <c r="A1345" s="110"/>
      <c r="B1345" s="122"/>
      <c r="C1345" s="152"/>
    </row>
    <row r="1346" spans="1:8" hidden="1" outlineLevel="2" x14ac:dyDescent="0.2">
      <c r="A1346" s="110"/>
      <c r="B1346" s="123"/>
      <c r="C1346" s="123"/>
      <c r="D1346" s="123"/>
      <c r="E1346" s="124"/>
      <c r="F1346" s="123"/>
      <c r="G1346" s="123"/>
    </row>
    <row r="1347" spans="1:8" hidden="1" outlineLevel="2" x14ac:dyDescent="0.2">
      <c r="A1347" s="110" t="s">
        <v>32</v>
      </c>
      <c r="B1347" s="125" t="s">
        <v>227</v>
      </c>
      <c r="C1347" s="125"/>
      <c r="D1347" s="125"/>
      <c r="E1347" s="125"/>
      <c r="F1347" s="125"/>
      <c r="G1347" s="125"/>
    </row>
    <row r="1348" spans="1:8" hidden="1" outlineLevel="2" x14ac:dyDescent="0.2">
      <c r="A1348" s="110"/>
      <c r="B1348" s="122"/>
      <c r="C1348" s="152"/>
    </row>
    <row r="1349" spans="1:8" hidden="1" outlineLevel="2" x14ac:dyDescent="0.2">
      <c r="A1349" s="111" t="s">
        <v>33</v>
      </c>
      <c r="B1349" s="122" t="s">
        <v>194</v>
      </c>
      <c r="C1349" s="152"/>
    </row>
    <row r="1350" spans="1:8" hidden="1" outlineLevel="2" x14ac:dyDescent="0.2">
      <c r="A1350" s="110"/>
      <c r="B1350" s="122"/>
      <c r="C1350" s="152"/>
    </row>
    <row r="1351" spans="1:8" hidden="1" outlineLevel="2" x14ac:dyDescent="0.2">
      <c r="A1351" s="110" t="s">
        <v>138</v>
      </c>
      <c r="B1351" s="131" t="s">
        <v>1968</v>
      </c>
      <c r="C1351" s="152"/>
    </row>
    <row r="1352" spans="1:8" s="123" customFormat="1" hidden="1" outlineLevel="2" x14ac:dyDescent="0.2">
      <c r="A1352" s="126"/>
    </row>
    <row r="1353" spans="1:8" ht="15" hidden="1" outlineLevel="2" x14ac:dyDescent="0.25">
      <c r="A1353" s="110" t="s">
        <v>40</v>
      </c>
      <c r="B1353" s="240" t="s">
        <v>2856</v>
      </c>
      <c r="C1353" s="152"/>
    </row>
    <row r="1354" spans="1:8" s="123" customFormat="1" hidden="1" outlineLevel="2" x14ac:dyDescent="0.2">
      <c r="A1354" s="126"/>
    </row>
    <row r="1355" spans="1:8" s="99" customFormat="1" collapsed="1" x14ac:dyDescent="0.2">
      <c r="A1355" s="197" t="s">
        <v>158</v>
      </c>
      <c r="B1355" s="196" t="str">
        <f ca="1">CONCATENATE(VLOOKUP("*ID",C:D,2,FALSE),"C",COUNTIF(OFFSET(A$1,0,0,ROW(),1), "*conditie")*10)</f>
        <v>NPRE08C680</v>
      </c>
      <c r="C1355" s="296" t="s">
        <v>1969</v>
      </c>
      <c r="D1355" s="297"/>
      <c r="E1355" s="297"/>
      <c r="F1355" s="197" t="s">
        <v>141</v>
      </c>
      <c r="G1355" s="197" t="s">
        <v>19</v>
      </c>
      <c r="H1355" s="197" t="s">
        <v>197</v>
      </c>
    </row>
    <row r="1356" spans="1:8" s="99" customFormat="1" hidden="1" outlineLevel="1" x14ac:dyDescent="0.2">
      <c r="A1356" s="110"/>
      <c r="B1356" s="118"/>
      <c r="C1356" s="102"/>
    </row>
    <row r="1357" spans="1:8" s="99" customFormat="1" hidden="1" outlineLevel="1" x14ac:dyDescent="0.2">
      <c r="A1357" s="110" t="s">
        <v>55</v>
      </c>
      <c r="B1357" s="129"/>
      <c r="C1357" s="132"/>
    </row>
    <row r="1358" spans="1:8" s="99" customFormat="1" hidden="1" outlineLevel="1" x14ac:dyDescent="0.2">
      <c r="A1358" s="110"/>
      <c r="B1358" s="118"/>
      <c r="C1358" s="102"/>
    </row>
    <row r="1359" spans="1:8" s="88" customFormat="1" hidden="1" outlineLevel="1" collapsed="1" x14ac:dyDescent="0.2">
      <c r="A1359" s="198" t="s">
        <v>159</v>
      </c>
      <c r="B1359" s="198" t="str">
        <f ca="1">CONCATENATE(VLOOKUP("*ID",C:D,2,FALSE),"C",COUNTIF(OFFSET(A$1,0,0,ROW(),1), "*conditie")*10)&amp; "T" &amp;(COUNTIF(OFFSET(B$1,0,0,ROW()-1,1),CONCATENATE(VLOOKUP("*ID",C:D,2,FALSE),"C",COUNTIF(OFFSET(A$1,0,0,ROW(),1), "*conditie")*10)&amp; "T*") +1) * 10</f>
        <v>NPRE08C680T10</v>
      </c>
      <c r="C1359" s="295" t="s">
        <v>1970</v>
      </c>
      <c r="D1359" s="295"/>
      <c r="E1359" s="295"/>
      <c r="F1359" s="198" t="s">
        <v>141</v>
      </c>
      <c r="G1359" s="198" t="s">
        <v>19</v>
      </c>
      <c r="H1359" s="198" t="s">
        <v>197</v>
      </c>
    </row>
    <row r="1360" spans="1:8" hidden="1" outlineLevel="2" x14ac:dyDescent="0.2">
      <c r="A1360" s="110"/>
      <c r="B1360" s="122"/>
      <c r="C1360" s="152"/>
    </row>
    <row r="1361" spans="1:8" hidden="1" outlineLevel="2" x14ac:dyDescent="0.2">
      <c r="A1361" s="110" t="s">
        <v>109</v>
      </c>
      <c r="B1361" s="131"/>
      <c r="C1361" s="152"/>
    </row>
    <row r="1362" spans="1:8" hidden="1" outlineLevel="2" x14ac:dyDescent="0.2">
      <c r="A1362" s="110"/>
      <c r="B1362" s="122"/>
      <c r="C1362" s="152"/>
    </row>
    <row r="1363" spans="1:8" hidden="1" outlineLevel="2" x14ac:dyDescent="0.2">
      <c r="A1363" s="110" t="s">
        <v>111</v>
      </c>
      <c r="B1363" s="131" t="s">
        <v>1954</v>
      </c>
      <c r="C1363" s="152"/>
    </row>
    <row r="1364" spans="1:8" hidden="1" outlineLevel="2" x14ac:dyDescent="0.2">
      <c r="A1364" s="110"/>
      <c r="B1364" s="122"/>
      <c r="C1364" s="152"/>
    </row>
    <row r="1365" spans="1:8" hidden="1" outlineLevel="2" x14ac:dyDescent="0.2">
      <c r="A1365" s="110"/>
      <c r="B1365" s="123"/>
      <c r="C1365" s="123"/>
      <c r="D1365" s="123"/>
      <c r="E1365" s="124"/>
      <c r="F1365" s="123"/>
      <c r="G1365" s="123"/>
    </row>
    <row r="1366" spans="1:8" hidden="1" outlineLevel="2" x14ac:dyDescent="0.2">
      <c r="A1366" s="110" t="s">
        <v>32</v>
      </c>
      <c r="B1366" s="125" t="s">
        <v>227</v>
      </c>
      <c r="C1366" s="125"/>
      <c r="D1366" s="125"/>
      <c r="E1366" s="125"/>
      <c r="F1366" s="125"/>
      <c r="G1366" s="125"/>
    </row>
    <row r="1367" spans="1:8" hidden="1" outlineLevel="2" x14ac:dyDescent="0.2">
      <c r="A1367" s="110"/>
      <c r="B1367" s="122"/>
      <c r="C1367" s="152"/>
    </row>
    <row r="1368" spans="1:8" hidden="1" outlineLevel="2" x14ac:dyDescent="0.2">
      <c r="A1368" s="111" t="s">
        <v>33</v>
      </c>
      <c r="B1368" s="122" t="s">
        <v>194</v>
      </c>
      <c r="C1368" s="152"/>
    </row>
    <row r="1369" spans="1:8" hidden="1" outlineLevel="2" x14ac:dyDescent="0.2">
      <c r="A1369" s="110"/>
      <c r="B1369" s="122"/>
      <c r="C1369" s="152"/>
    </row>
    <row r="1370" spans="1:8" hidden="1" outlineLevel="2" x14ac:dyDescent="0.2">
      <c r="A1370" s="110" t="s">
        <v>138</v>
      </c>
      <c r="B1370" s="131" t="s">
        <v>1971</v>
      </c>
      <c r="C1370" s="152"/>
    </row>
    <row r="1371" spans="1:8" s="123" customFormat="1" hidden="1" outlineLevel="2" x14ac:dyDescent="0.2">
      <c r="A1371" s="126"/>
      <c r="B1371" s="167"/>
    </row>
    <row r="1372" spans="1:8" ht="15" hidden="1" outlineLevel="2" x14ac:dyDescent="0.25">
      <c r="A1372" s="110" t="s">
        <v>40</v>
      </c>
      <c r="B1372" s="240" t="s">
        <v>2857</v>
      </c>
      <c r="C1372" s="152"/>
    </row>
    <row r="1373" spans="1:8" s="123" customFormat="1" hidden="1" outlineLevel="2" x14ac:dyDescent="0.2">
      <c r="A1373" s="126"/>
    </row>
    <row r="1374" spans="1:8" s="99" customFormat="1" collapsed="1" x14ac:dyDescent="0.2">
      <c r="A1374" s="197" t="s">
        <v>158</v>
      </c>
      <c r="B1374" s="196" t="str">
        <f ca="1">CONCATENATE(VLOOKUP("*ID",C:D,2,FALSE),"C",COUNTIF(OFFSET(A$1,0,0,ROW(),1), "*conditie")*10)</f>
        <v>NPRE08C690</v>
      </c>
      <c r="C1374" s="296" t="s">
        <v>1972</v>
      </c>
      <c r="D1374" s="297"/>
      <c r="E1374" s="297"/>
      <c r="F1374" s="197" t="s">
        <v>141</v>
      </c>
      <c r="G1374" s="197" t="s">
        <v>19</v>
      </c>
      <c r="H1374" s="197" t="s">
        <v>197</v>
      </c>
    </row>
    <row r="1375" spans="1:8" s="99" customFormat="1" hidden="1" outlineLevel="1" x14ac:dyDescent="0.2">
      <c r="A1375" s="110"/>
      <c r="B1375" s="118"/>
      <c r="C1375" s="102"/>
    </row>
    <row r="1376" spans="1:8" s="99" customFormat="1" hidden="1" outlineLevel="1" x14ac:dyDescent="0.2">
      <c r="A1376" s="110" t="s">
        <v>55</v>
      </c>
      <c r="B1376" s="129"/>
      <c r="C1376" s="132"/>
    </row>
    <row r="1377" spans="1:8" s="99" customFormat="1" hidden="1" outlineLevel="1" x14ac:dyDescent="0.2">
      <c r="A1377" s="110"/>
      <c r="B1377" s="118"/>
      <c r="C1377" s="102"/>
    </row>
    <row r="1378" spans="1:8" s="88" customFormat="1" hidden="1" outlineLevel="1" collapsed="1" x14ac:dyDescent="0.2">
      <c r="A1378" s="198" t="s">
        <v>159</v>
      </c>
      <c r="B1378" s="198" t="str">
        <f ca="1">CONCATENATE(VLOOKUP("*ID",C:D,2,FALSE),"C",COUNTIF(OFFSET(A$1,0,0,ROW(),1), "*conditie")*10)&amp; "T" &amp;(COUNTIF(OFFSET(B$1,0,0,ROW()-1,1),CONCATENATE(VLOOKUP("*ID",C:D,2,FALSE),"C",COUNTIF(OFFSET(A$1,0,0,ROW(),1), "*conditie")*10)&amp; "T*") +1) * 10</f>
        <v>NPRE08C690T10</v>
      </c>
      <c r="C1378" s="295" t="s">
        <v>1973</v>
      </c>
      <c r="D1378" s="295"/>
      <c r="E1378" s="295"/>
      <c r="F1378" s="198" t="s">
        <v>141</v>
      </c>
      <c r="G1378" s="198" t="s">
        <v>19</v>
      </c>
      <c r="H1378" s="198" t="s">
        <v>197</v>
      </c>
    </row>
    <row r="1379" spans="1:8" hidden="1" outlineLevel="2" x14ac:dyDescent="0.2">
      <c r="A1379" s="110"/>
      <c r="B1379" s="122"/>
      <c r="C1379" s="152"/>
    </row>
    <row r="1380" spans="1:8" hidden="1" outlineLevel="2" x14ac:dyDescent="0.2">
      <c r="A1380" s="110" t="s">
        <v>109</v>
      </c>
      <c r="B1380" s="131" t="s">
        <v>1974</v>
      </c>
      <c r="C1380" s="152"/>
    </row>
    <row r="1381" spans="1:8" hidden="1" outlineLevel="2" x14ac:dyDescent="0.2">
      <c r="A1381" s="110"/>
      <c r="B1381" s="122"/>
      <c r="C1381" s="152"/>
    </row>
    <row r="1382" spans="1:8" hidden="1" outlineLevel="2" x14ac:dyDescent="0.2">
      <c r="A1382" s="110" t="s">
        <v>111</v>
      </c>
      <c r="B1382" s="131" t="s">
        <v>1954</v>
      </c>
      <c r="C1382" s="152"/>
    </row>
    <row r="1383" spans="1:8" hidden="1" outlineLevel="2" x14ac:dyDescent="0.2">
      <c r="A1383" s="110"/>
      <c r="B1383" s="122"/>
      <c r="C1383" s="152"/>
    </row>
    <row r="1384" spans="1:8" hidden="1" outlineLevel="2" x14ac:dyDescent="0.2">
      <c r="A1384" s="110"/>
      <c r="B1384" s="123"/>
      <c r="C1384" s="123"/>
      <c r="D1384" s="123"/>
      <c r="E1384" s="124"/>
      <c r="F1384" s="123"/>
      <c r="G1384" s="123"/>
    </row>
    <row r="1385" spans="1:8" hidden="1" outlineLevel="2" x14ac:dyDescent="0.2">
      <c r="A1385" s="110" t="s">
        <v>32</v>
      </c>
      <c r="B1385" s="125" t="s">
        <v>227</v>
      </c>
      <c r="C1385" s="125"/>
      <c r="D1385" s="125"/>
      <c r="E1385" s="125"/>
      <c r="F1385" s="125"/>
      <c r="G1385" s="125"/>
    </row>
    <row r="1386" spans="1:8" hidden="1" outlineLevel="2" x14ac:dyDescent="0.2">
      <c r="A1386" s="110"/>
      <c r="B1386" s="122"/>
      <c r="C1386" s="152"/>
    </row>
    <row r="1387" spans="1:8" hidden="1" outlineLevel="2" x14ac:dyDescent="0.2">
      <c r="A1387" s="111" t="s">
        <v>33</v>
      </c>
      <c r="B1387" s="122" t="s">
        <v>194</v>
      </c>
      <c r="C1387" s="152"/>
    </row>
    <row r="1388" spans="1:8" hidden="1" outlineLevel="2" x14ac:dyDescent="0.2">
      <c r="A1388" s="110"/>
      <c r="B1388" s="122"/>
      <c r="C1388" s="152"/>
    </row>
    <row r="1389" spans="1:8" hidden="1" outlineLevel="2" x14ac:dyDescent="0.2">
      <c r="A1389" s="110" t="s">
        <v>138</v>
      </c>
      <c r="B1389" s="131" t="s">
        <v>1975</v>
      </c>
      <c r="C1389" s="152"/>
    </row>
    <row r="1390" spans="1:8" s="123" customFormat="1" hidden="1" outlineLevel="2" x14ac:dyDescent="0.2">
      <c r="A1390" s="126"/>
    </row>
    <row r="1391" spans="1:8" ht="15" hidden="1" outlineLevel="2" x14ac:dyDescent="0.25">
      <c r="A1391" s="110" t="s">
        <v>40</v>
      </c>
      <c r="B1391" s="240" t="s">
        <v>2858</v>
      </c>
      <c r="C1391" s="152"/>
    </row>
    <row r="1392" spans="1:8" s="123" customFormat="1" hidden="1" outlineLevel="2" x14ac:dyDescent="0.2">
      <c r="A1392" s="126"/>
    </row>
    <row r="1393" spans="1:8" s="99" customFormat="1" collapsed="1" x14ac:dyDescent="0.2">
      <c r="A1393" s="197" t="s">
        <v>158</v>
      </c>
      <c r="B1393" s="196" t="str">
        <f ca="1">CONCATENATE(VLOOKUP("*ID",C:D,2,FALSE),"C",COUNTIF(OFFSET(A$1,0,0,ROW(),1), "*conditie")*10)</f>
        <v>NPRE08C700</v>
      </c>
      <c r="C1393" s="296" t="s">
        <v>1976</v>
      </c>
      <c r="D1393" s="297"/>
      <c r="E1393" s="297"/>
      <c r="F1393" s="197" t="s">
        <v>141</v>
      </c>
      <c r="G1393" s="197" t="s">
        <v>19</v>
      </c>
      <c r="H1393" s="197" t="s">
        <v>197</v>
      </c>
    </row>
    <row r="1394" spans="1:8" s="99" customFormat="1" hidden="1" outlineLevel="1" x14ac:dyDescent="0.2">
      <c r="A1394" s="110"/>
      <c r="B1394" s="118"/>
      <c r="C1394" s="102"/>
    </row>
    <row r="1395" spans="1:8" s="99" customFormat="1" hidden="1" outlineLevel="1" x14ac:dyDescent="0.2">
      <c r="A1395" s="110" t="s">
        <v>55</v>
      </c>
      <c r="B1395" s="129"/>
      <c r="C1395" s="132"/>
    </row>
    <row r="1396" spans="1:8" s="99" customFormat="1" hidden="1" outlineLevel="1" x14ac:dyDescent="0.2">
      <c r="A1396" s="110"/>
      <c r="B1396" s="118"/>
      <c r="C1396" s="102"/>
    </row>
    <row r="1397" spans="1:8" s="88" customFormat="1" hidden="1" outlineLevel="1" collapsed="1" x14ac:dyDescent="0.2">
      <c r="A1397" s="198" t="s">
        <v>159</v>
      </c>
      <c r="B1397" s="198" t="str">
        <f ca="1">CONCATENATE(VLOOKUP("*ID",C:D,2,FALSE),"C",COUNTIF(OFFSET(A$1,0,0,ROW(),1), "*conditie")*10)&amp; "T" &amp;(COUNTIF(OFFSET(B$1,0,0,ROW()-1,1),CONCATENATE(VLOOKUP("*ID",C:D,2,FALSE),"C",COUNTIF(OFFSET(A$1,0,0,ROW(),1), "*conditie")*10)&amp; "T*") +1) * 10</f>
        <v>NPRE08C700T10</v>
      </c>
      <c r="C1397" s="295" t="s">
        <v>1977</v>
      </c>
      <c r="D1397" s="295"/>
      <c r="E1397" s="295"/>
      <c r="F1397" s="198" t="s">
        <v>141</v>
      </c>
      <c r="G1397" s="198" t="s">
        <v>19</v>
      </c>
      <c r="H1397" s="198" t="s">
        <v>197</v>
      </c>
    </row>
    <row r="1398" spans="1:8" hidden="1" outlineLevel="2" x14ac:dyDescent="0.2">
      <c r="A1398" s="110"/>
      <c r="B1398" s="122"/>
      <c r="C1398" s="152"/>
    </row>
    <row r="1399" spans="1:8" hidden="1" outlineLevel="2" x14ac:dyDescent="0.2">
      <c r="A1399" s="110" t="s">
        <v>109</v>
      </c>
      <c r="B1399" s="131" t="s">
        <v>1978</v>
      </c>
      <c r="C1399" s="152"/>
    </row>
    <row r="1400" spans="1:8" hidden="1" outlineLevel="2" x14ac:dyDescent="0.2">
      <c r="A1400" s="110"/>
      <c r="B1400" s="122"/>
      <c r="C1400" s="152"/>
    </row>
    <row r="1401" spans="1:8" hidden="1" outlineLevel="2" x14ac:dyDescent="0.2">
      <c r="A1401" s="110" t="s">
        <v>111</v>
      </c>
      <c r="B1401" s="131" t="s">
        <v>1954</v>
      </c>
      <c r="C1401" s="152"/>
    </row>
    <row r="1402" spans="1:8" hidden="1" outlineLevel="2" x14ac:dyDescent="0.2">
      <c r="A1402" s="110"/>
      <c r="B1402" s="122"/>
      <c r="C1402" s="152"/>
    </row>
    <row r="1403" spans="1:8" hidden="1" outlineLevel="2" x14ac:dyDescent="0.2">
      <c r="A1403" s="110"/>
      <c r="B1403" s="123"/>
      <c r="C1403" s="123"/>
      <c r="D1403" s="123"/>
      <c r="E1403" s="124"/>
      <c r="F1403" s="123"/>
      <c r="G1403" s="123"/>
    </row>
    <row r="1404" spans="1:8" hidden="1" outlineLevel="2" x14ac:dyDescent="0.2">
      <c r="A1404" s="110" t="s">
        <v>32</v>
      </c>
      <c r="B1404" s="125" t="s">
        <v>227</v>
      </c>
      <c r="C1404" s="125"/>
      <c r="D1404" s="125"/>
      <c r="E1404" s="125"/>
      <c r="F1404" s="125"/>
      <c r="G1404" s="125"/>
    </row>
    <row r="1405" spans="1:8" hidden="1" outlineLevel="2" x14ac:dyDescent="0.2">
      <c r="A1405" s="110"/>
      <c r="B1405" s="122"/>
      <c r="C1405" s="152"/>
    </row>
    <row r="1406" spans="1:8" hidden="1" outlineLevel="2" x14ac:dyDescent="0.2">
      <c r="A1406" s="111" t="s">
        <v>33</v>
      </c>
      <c r="B1406" s="122" t="s">
        <v>194</v>
      </c>
      <c r="C1406" s="152"/>
    </row>
    <row r="1407" spans="1:8" hidden="1" outlineLevel="2" x14ac:dyDescent="0.2">
      <c r="A1407" s="110"/>
      <c r="B1407" s="122"/>
      <c r="C1407" s="152"/>
    </row>
    <row r="1408" spans="1:8" hidden="1" outlineLevel="2" x14ac:dyDescent="0.2">
      <c r="A1408" s="110" t="s">
        <v>138</v>
      </c>
      <c r="B1408" s="199" t="s">
        <v>1979</v>
      </c>
      <c r="C1408" s="152"/>
    </row>
    <row r="1409" spans="1:8" s="123" customFormat="1" hidden="1" outlineLevel="2" x14ac:dyDescent="0.2">
      <c r="A1409" s="126"/>
      <c r="B1409" s="167"/>
    </row>
    <row r="1410" spans="1:8" hidden="1" outlineLevel="2" x14ac:dyDescent="0.2">
      <c r="A1410" s="110" t="s">
        <v>40</v>
      </c>
      <c r="B1410" s="127" t="s">
        <v>2212</v>
      </c>
      <c r="C1410" s="152"/>
    </row>
    <row r="1411" spans="1:8" s="123" customFormat="1" hidden="1" outlineLevel="2" x14ac:dyDescent="0.2">
      <c r="A1411" s="126"/>
    </row>
    <row r="1412" spans="1:8" s="99" customFormat="1" collapsed="1" x14ac:dyDescent="0.2">
      <c r="A1412" s="197" t="s">
        <v>158</v>
      </c>
      <c r="B1412" s="196" t="str">
        <f ca="1">CONCATENATE(VLOOKUP("*ID",C:D,2,FALSE),"C",COUNTIF(OFFSET(A$1,0,0,ROW(),1), "*conditie")*10)</f>
        <v>NPRE08C710</v>
      </c>
      <c r="C1412" s="296" t="s">
        <v>1980</v>
      </c>
      <c r="D1412" s="297"/>
      <c r="E1412" s="297"/>
      <c r="F1412" s="197" t="s">
        <v>141</v>
      </c>
      <c r="G1412" s="197" t="s">
        <v>19</v>
      </c>
      <c r="H1412" s="197" t="s">
        <v>197</v>
      </c>
    </row>
    <row r="1413" spans="1:8" s="99" customFormat="1" hidden="1" outlineLevel="1" x14ac:dyDescent="0.2">
      <c r="A1413" s="110"/>
      <c r="B1413" s="118"/>
      <c r="C1413" s="102"/>
    </row>
    <row r="1414" spans="1:8" s="99" customFormat="1" hidden="1" outlineLevel="1" x14ac:dyDescent="0.2">
      <c r="A1414" s="110" t="s">
        <v>55</v>
      </c>
      <c r="B1414" s="129"/>
      <c r="C1414" s="132"/>
    </row>
    <row r="1415" spans="1:8" s="99" customFormat="1" hidden="1" outlineLevel="1" x14ac:dyDescent="0.2">
      <c r="A1415" s="110"/>
      <c r="B1415" s="118"/>
      <c r="C1415" s="102"/>
    </row>
    <row r="1416" spans="1:8" s="88" customFormat="1" hidden="1" outlineLevel="1" collapsed="1" x14ac:dyDescent="0.2">
      <c r="A1416" s="198" t="s">
        <v>159</v>
      </c>
      <c r="B1416" s="198" t="str">
        <f ca="1">CONCATENATE(VLOOKUP("*ID",C:D,2,FALSE),"C",COUNTIF(OFFSET(A$1,0,0,ROW(),1), "*conditie")*10)&amp; "T" &amp;(COUNTIF(OFFSET(B$1,0,0,ROW()-1,1),CONCATENATE(VLOOKUP("*ID",C:D,2,FALSE),"C",COUNTIF(OFFSET(A$1,0,0,ROW(),1), "*conditie")*10)&amp; "T*") +1) * 10</f>
        <v>NPRE08C710T10</v>
      </c>
      <c r="C1416" s="295" t="s">
        <v>1981</v>
      </c>
      <c r="D1416" s="295"/>
      <c r="E1416" s="295"/>
      <c r="F1416" s="198" t="s">
        <v>141</v>
      </c>
      <c r="G1416" s="198" t="s">
        <v>19</v>
      </c>
      <c r="H1416" s="198" t="s">
        <v>197</v>
      </c>
    </row>
    <row r="1417" spans="1:8" hidden="1" outlineLevel="2" x14ac:dyDescent="0.2">
      <c r="A1417" s="110"/>
      <c r="B1417" s="122"/>
      <c r="C1417" s="152"/>
    </row>
    <row r="1418" spans="1:8" hidden="1" outlineLevel="2" x14ac:dyDescent="0.2">
      <c r="A1418" s="110" t="s">
        <v>109</v>
      </c>
      <c r="B1418" s="131"/>
      <c r="C1418" s="152"/>
    </row>
    <row r="1419" spans="1:8" hidden="1" outlineLevel="2" x14ac:dyDescent="0.2">
      <c r="A1419" s="110"/>
      <c r="B1419" s="122"/>
      <c r="C1419" s="152"/>
    </row>
    <row r="1420" spans="1:8" hidden="1" outlineLevel="2" x14ac:dyDescent="0.2">
      <c r="A1420" s="110" t="s">
        <v>111</v>
      </c>
      <c r="B1420" s="131" t="s">
        <v>1954</v>
      </c>
      <c r="C1420" s="152"/>
    </row>
    <row r="1421" spans="1:8" hidden="1" outlineLevel="2" x14ac:dyDescent="0.2">
      <c r="A1421" s="110"/>
      <c r="B1421" s="122"/>
      <c r="C1421" s="152"/>
    </row>
    <row r="1422" spans="1:8" hidden="1" outlineLevel="2" x14ac:dyDescent="0.2">
      <c r="A1422" s="110"/>
      <c r="B1422" s="123"/>
      <c r="C1422" s="123"/>
      <c r="D1422" s="123"/>
      <c r="E1422" s="124"/>
      <c r="F1422" s="123"/>
      <c r="G1422" s="123"/>
    </row>
    <row r="1423" spans="1:8" hidden="1" outlineLevel="2" x14ac:dyDescent="0.2">
      <c r="A1423" s="110" t="s">
        <v>32</v>
      </c>
      <c r="B1423" s="125" t="s">
        <v>227</v>
      </c>
      <c r="C1423" s="125"/>
      <c r="D1423" s="125"/>
      <c r="E1423" s="125"/>
      <c r="F1423" s="125"/>
      <c r="G1423" s="125"/>
    </row>
    <row r="1424" spans="1:8" hidden="1" outlineLevel="2" x14ac:dyDescent="0.2">
      <c r="A1424" s="110"/>
      <c r="B1424" s="122"/>
      <c r="C1424" s="152"/>
    </row>
    <row r="1425" spans="1:8" hidden="1" outlineLevel="2" x14ac:dyDescent="0.2">
      <c r="A1425" s="111" t="s">
        <v>33</v>
      </c>
      <c r="B1425" s="122" t="s">
        <v>194</v>
      </c>
      <c r="C1425" s="152"/>
    </row>
    <row r="1426" spans="1:8" hidden="1" outlineLevel="2" x14ac:dyDescent="0.2">
      <c r="A1426" s="110"/>
      <c r="B1426" s="122"/>
      <c r="C1426" s="152"/>
    </row>
    <row r="1427" spans="1:8" hidden="1" outlineLevel="2" x14ac:dyDescent="0.2">
      <c r="A1427" s="110" t="s">
        <v>138</v>
      </c>
      <c r="B1427" s="199" t="s">
        <v>1982</v>
      </c>
      <c r="C1427" s="152"/>
    </row>
    <row r="1428" spans="1:8" s="123" customFormat="1" hidden="1" outlineLevel="2" x14ac:dyDescent="0.2">
      <c r="A1428" s="126"/>
      <c r="B1428" s="167" t="s">
        <v>2542</v>
      </c>
    </row>
    <row r="1429" spans="1:8" ht="15" hidden="1" outlineLevel="2" x14ac:dyDescent="0.25">
      <c r="A1429" s="110" t="s">
        <v>40</v>
      </c>
      <c r="B1429" s="240" t="s">
        <v>2859</v>
      </c>
      <c r="C1429" s="152"/>
    </row>
    <row r="1430" spans="1:8" s="123" customFormat="1" hidden="1" outlineLevel="2" x14ac:dyDescent="0.2">
      <c r="A1430" s="126"/>
    </row>
    <row r="1431" spans="1:8" s="99" customFormat="1" collapsed="1" x14ac:dyDescent="0.2">
      <c r="A1431" s="197" t="s">
        <v>158</v>
      </c>
      <c r="B1431" s="196" t="str">
        <f ca="1">CONCATENATE(VLOOKUP("*ID",C:D,2,FALSE),"C",COUNTIF(OFFSET(A$1,0,0,ROW(),1), "*conditie")*10)</f>
        <v>NPRE08C720</v>
      </c>
      <c r="C1431" s="296" t="s">
        <v>1983</v>
      </c>
      <c r="D1431" s="297"/>
      <c r="E1431" s="297"/>
      <c r="F1431" s="197" t="s">
        <v>141</v>
      </c>
      <c r="G1431" s="197" t="s">
        <v>19</v>
      </c>
      <c r="H1431" s="197" t="s">
        <v>197</v>
      </c>
    </row>
    <row r="1432" spans="1:8" s="99" customFormat="1" hidden="1" outlineLevel="1" x14ac:dyDescent="0.2">
      <c r="A1432" s="110"/>
      <c r="B1432" s="118"/>
      <c r="C1432" s="102"/>
    </row>
    <row r="1433" spans="1:8" s="99" customFormat="1" hidden="1" outlineLevel="1" x14ac:dyDescent="0.2">
      <c r="A1433" s="110" t="s">
        <v>55</v>
      </c>
      <c r="B1433" s="129"/>
      <c r="C1433" s="132"/>
    </row>
    <row r="1434" spans="1:8" s="99" customFormat="1" hidden="1" outlineLevel="1" x14ac:dyDescent="0.2">
      <c r="A1434" s="110"/>
      <c r="B1434" s="118"/>
      <c r="C1434" s="102"/>
    </row>
    <row r="1435" spans="1:8" s="88" customFormat="1" hidden="1" outlineLevel="1" collapsed="1" x14ac:dyDescent="0.2">
      <c r="A1435" s="198" t="s">
        <v>159</v>
      </c>
      <c r="B1435" s="198" t="str">
        <f ca="1">CONCATENATE(VLOOKUP("*ID",C:D,2,FALSE),"C",COUNTIF(OFFSET(A$1,0,0,ROW(),1), "*conditie")*10)&amp; "T" &amp;(COUNTIF(OFFSET(B$1,0,0,ROW()-1,1),CONCATENATE(VLOOKUP("*ID",C:D,2,FALSE),"C",COUNTIF(OFFSET(A$1,0,0,ROW(),1), "*conditie")*10)&amp; "T*") +1) * 10</f>
        <v>NPRE08C720T10</v>
      </c>
      <c r="C1435" s="295" t="s">
        <v>1984</v>
      </c>
      <c r="D1435" s="295"/>
      <c r="E1435" s="295"/>
      <c r="F1435" s="198" t="s">
        <v>141</v>
      </c>
      <c r="G1435" s="198" t="s">
        <v>19</v>
      </c>
      <c r="H1435" s="198" t="s">
        <v>197</v>
      </c>
    </row>
    <row r="1436" spans="1:8" hidden="1" outlineLevel="2" x14ac:dyDescent="0.2">
      <c r="A1436" s="110"/>
      <c r="B1436" s="122"/>
      <c r="C1436" s="152"/>
    </row>
    <row r="1437" spans="1:8" hidden="1" outlineLevel="2" x14ac:dyDescent="0.2">
      <c r="A1437" s="110" t="s">
        <v>109</v>
      </c>
      <c r="B1437" s="131" t="s">
        <v>1985</v>
      </c>
      <c r="C1437" s="152"/>
    </row>
    <row r="1438" spans="1:8" hidden="1" outlineLevel="2" x14ac:dyDescent="0.2">
      <c r="A1438" s="110"/>
      <c r="B1438" s="122"/>
      <c r="C1438" s="152"/>
    </row>
    <row r="1439" spans="1:8" hidden="1" outlineLevel="2" x14ac:dyDescent="0.2">
      <c r="A1439" s="110" t="s">
        <v>111</v>
      </c>
      <c r="B1439" s="131" t="s">
        <v>1954</v>
      </c>
      <c r="C1439" s="152"/>
    </row>
    <row r="1440" spans="1:8" hidden="1" outlineLevel="2" x14ac:dyDescent="0.2">
      <c r="A1440" s="110"/>
      <c r="B1440" s="122"/>
      <c r="C1440" s="152"/>
    </row>
    <row r="1441" spans="1:8" hidden="1" outlineLevel="2" x14ac:dyDescent="0.2">
      <c r="A1441" s="110"/>
      <c r="B1441" s="123"/>
      <c r="C1441" s="123"/>
      <c r="D1441" s="123"/>
      <c r="E1441" s="124"/>
      <c r="F1441" s="123"/>
      <c r="G1441" s="123"/>
    </row>
    <row r="1442" spans="1:8" hidden="1" outlineLevel="2" x14ac:dyDescent="0.2">
      <c r="A1442" s="110" t="s">
        <v>32</v>
      </c>
      <c r="B1442" s="125" t="s">
        <v>227</v>
      </c>
      <c r="C1442" s="125"/>
      <c r="D1442" s="125"/>
      <c r="E1442" s="125"/>
      <c r="F1442" s="125"/>
      <c r="G1442" s="125"/>
    </row>
    <row r="1443" spans="1:8" hidden="1" outlineLevel="2" x14ac:dyDescent="0.2">
      <c r="A1443" s="110"/>
      <c r="B1443" s="122"/>
      <c r="C1443" s="152"/>
    </row>
    <row r="1444" spans="1:8" hidden="1" outlineLevel="2" x14ac:dyDescent="0.2">
      <c r="A1444" s="111" t="s">
        <v>33</v>
      </c>
      <c r="B1444" s="122" t="s">
        <v>194</v>
      </c>
      <c r="C1444" s="152"/>
    </row>
    <row r="1445" spans="1:8" hidden="1" outlineLevel="2" x14ac:dyDescent="0.2">
      <c r="A1445" s="110"/>
      <c r="B1445" s="122"/>
      <c r="C1445" s="152"/>
    </row>
    <row r="1446" spans="1:8" hidden="1" outlineLevel="2" x14ac:dyDescent="0.2">
      <c r="A1446" s="110" t="s">
        <v>138</v>
      </c>
      <c r="B1446" s="131" t="s">
        <v>1986</v>
      </c>
      <c r="C1446" s="152"/>
    </row>
    <row r="1447" spans="1:8" s="123" customFormat="1" hidden="1" outlineLevel="2" x14ac:dyDescent="0.2">
      <c r="A1447" s="126"/>
    </row>
    <row r="1448" spans="1:8" ht="15" hidden="1" outlineLevel="2" x14ac:dyDescent="0.25">
      <c r="A1448" s="110" t="s">
        <v>40</v>
      </c>
      <c r="B1448" s="240" t="s">
        <v>2860</v>
      </c>
      <c r="C1448" s="152"/>
    </row>
    <row r="1449" spans="1:8" s="123" customFormat="1" hidden="1" outlineLevel="2" x14ac:dyDescent="0.2">
      <c r="A1449" s="126"/>
    </row>
    <row r="1450" spans="1:8" s="99" customFormat="1" collapsed="1" x14ac:dyDescent="0.2">
      <c r="A1450" s="197" t="s">
        <v>158</v>
      </c>
      <c r="B1450" s="196" t="str">
        <f ca="1">CONCATENATE(VLOOKUP("*ID",C:D,2,FALSE),"C",COUNTIF(OFFSET(A$1,0,0,ROW(),1), "*conditie")*10)</f>
        <v>NPRE08C730</v>
      </c>
      <c r="C1450" s="296" t="s">
        <v>1987</v>
      </c>
      <c r="D1450" s="297"/>
      <c r="E1450" s="297"/>
      <c r="F1450" s="197" t="s">
        <v>141</v>
      </c>
      <c r="G1450" s="197" t="s">
        <v>19</v>
      </c>
      <c r="H1450" s="197" t="s">
        <v>197</v>
      </c>
    </row>
    <row r="1451" spans="1:8" s="99" customFormat="1" hidden="1" outlineLevel="1" x14ac:dyDescent="0.2">
      <c r="A1451" s="110"/>
      <c r="B1451" s="118"/>
      <c r="C1451" s="102"/>
    </row>
    <row r="1452" spans="1:8" s="99" customFormat="1" hidden="1" outlineLevel="1" x14ac:dyDescent="0.2">
      <c r="A1452" s="110" t="s">
        <v>55</v>
      </c>
      <c r="B1452" s="129"/>
      <c r="C1452" s="132"/>
    </row>
    <row r="1453" spans="1:8" s="99" customFormat="1" hidden="1" outlineLevel="1" x14ac:dyDescent="0.2">
      <c r="A1453" s="110"/>
      <c r="B1453" s="118"/>
      <c r="C1453" s="102"/>
    </row>
    <row r="1454" spans="1:8" s="88" customFormat="1" hidden="1" outlineLevel="1" collapsed="1" x14ac:dyDescent="0.2">
      <c r="A1454" s="198" t="s">
        <v>159</v>
      </c>
      <c r="B1454" s="198" t="str">
        <f ca="1">CONCATENATE(VLOOKUP("*ID",C:D,2,FALSE),"C",COUNTIF(OFFSET(A$1,0,0,ROW(),1), "*conditie")*10)&amp; "T" &amp;(COUNTIF(OFFSET(B$1,0,0,ROW()-1,1),CONCATENATE(VLOOKUP("*ID",C:D,2,FALSE),"C",COUNTIF(OFFSET(A$1,0,0,ROW(),1), "*conditie")*10)&amp; "T*") +1) * 10</f>
        <v>NPRE08C730T10</v>
      </c>
      <c r="C1454" s="295" t="s">
        <v>1988</v>
      </c>
      <c r="D1454" s="295"/>
      <c r="E1454" s="295"/>
      <c r="F1454" s="198" t="s">
        <v>141</v>
      </c>
      <c r="G1454" s="198" t="s">
        <v>19</v>
      </c>
      <c r="H1454" s="198" t="s">
        <v>197</v>
      </c>
    </row>
    <row r="1455" spans="1:8" hidden="1" outlineLevel="2" x14ac:dyDescent="0.2">
      <c r="A1455" s="110"/>
      <c r="B1455" s="122"/>
      <c r="C1455" s="152"/>
    </row>
    <row r="1456" spans="1:8" hidden="1" outlineLevel="2" x14ac:dyDescent="0.2">
      <c r="A1456" s="110" t="s">
        <v>109</v>
      </c>
      <c r="B1456" s="131" t="s">
        <v>1989</v>
      </c>
      <c r="C1456" s="152"/>
    </row>
    <row r="1457" spans="1:8" hidden="1" outlineLevel="2" x14ac:dyDescent="0.2">
      <c r="A1457" s="110"/>
      <c r="B1457" s="122"/>
      <c r="C1457" s="152"/>
    </row>
    <row r="1458" spans="1:8" hidden="1" outlineLevel="2" x14ac:dyDescent="0.2">
      <c r="A1458" s="110" t="s">
        <v>111</v>
      </c>
      <c r="B1458" s="131" t="s">
        <v>1954</v>
      </c>
      <c r="C1458" s="152"/>
    </row>
    <row r="1459" spans="1:8" hidden="1" outlineLevel="2" x14ac:dyDescent="0.2">
      <c r="A1459" s="110"/>
      <c r="B1459" s="122"/>
      <c r="C1459" s="152"/>
    </row>
    <row r="1460" spans="1:8" hidden="1" outlineLevel="2" x14ac:dyDescent="0.2">
      <c r="A1460" s="110"/>
      <c r="B1460" s="123"/>
      <c r="C1460" s="123"/>
      <c r="D1460" s="123"/>
      <c r="E1460" s="124"/>
      <c r="F1460" s="123"/>
      <c r="G1460" s="123"/>
    </row>
    <row r="1461" spans="1:8" hidden="1" outlineLevel="2" x14ac:dyDescent="0.2">
      <c r="A1461" s="110" t="s">
        <v>32</v>
      </c>
      <c r="B1461" s="125" t="s">
        <v>227</v>
      </c>
      <c r="C1461" s="125"/>
      <c r="D1461" s="125"/>
      <c r="E1461" s="125"/>
      <c r="F1461" s="125"/>
      <c r="G1461" s="125"/>
    </row>
    <row r="1462" spans="1:8" hidden="1" outlineLevel="2" x14ac:dyDescent="0.2">
      <c r="A1462" s="110"/>
      <c r="B1462" s="122"/>
      <c r="C1462" s="152"/>
    </row>
    <row r="1463" spans="1:8" hidden="1" outlineLevel="2" x14ac:dyDescent="0.2">
      <c r="A1463" s="111" t="s">
        <v>33</v>
      </c>
      <c r="B1463" s="122" t="s">
        <v>194</v>
      </c>
      <c r="C1463" s="152"/>
    </row>
    <row r="1464" spans="1:8" hidden="1" outlineLevel="2" x14ac:dyDescent="0.2">
      <c r="A1464" s="110"/>
      <c r="B1464" s="122"/>
      <c r="C1464" s="152"/>
    </row>
    <row r="1465" spans="1:8" hidden="1" outlineLevel="2" x14ac:dyDescent="0.2">
      <c r="A1465" s="110" t="s">
        <v>138</v>
      </c>
      <c r="B1465" s="131" t="s">
        <v>1990</v>
      </c>
      <c r="C1465" s="152"/>
    </row>
    <row r="1466" spans="1:8" s="123" customFormat="1" hidden="1" outlineLevel="2" x14ac:dyDescent="0.2">
      <c r="A1466" s="126"/>
    </row>
    <row r="1467" spans="1:8" ht="15" hidden="1" outlineLevel="2" x14ac:dyDescent="0.25">
      <c r="A1467" s="110" t="s">
        <v>40</v>
      </c>
      <c r="B1467" s="240" t="s">
        <v>2861</v>
      </c>
      <c r="C1467" s="152"/>
    </row>
    <row r="1468" spans="1:8" s="123" customFormat="1" hidden="1" outlineLevel="2" x14ac:dyDescent="0.2">
      <c r="A1468" s="126"/>
    </row>
    <row r="1469" spans="1:8" s="99" customFormat="1" collapsed="1" x14ac:dyDescent="0.2">
      <c r="A1469" s="197" t="s">
        <v>158</v>
      </c>
      <c r="B1469" s="196" t="str">
        <f ca="1">CONCATENATE(VLOOKUP("*ID",C:D,2,FALSE),"C",COUNTIF(OFFSET(A$1,0,0,ROW(),1), "*conditie")*10)</f>
        <v>NPRE08C740</v>
      </c>
      <c r="C1469" s="296" t="s">
        <v>442</v>
      </c>
      <c r="D1469" s="297"/>
      <c r="E1469" s="297"/>
      <c r="F1469" s="197" t="s">
        <v>141</v>
      </c>
      <c r="G1469" s="197" t="s">
        <v>19</v>
      </c>
      <c r="H1469" s="197" t="s">
        <v>197</v>
      </c>
    </row>
    <row r="1470" spans="1:8" s="99" customFormat="1" hidden="1" outlineLevel="1" x14ac:dyDescent="0.2">
      <c r="A1470" s="110"/>
      <c r="B1470" s="118"/>
      <c r="C1470" s="102"/>
    </row>
    <row r="1471" spans="1:8" s="99" customFormat="1" hidden="1" outlineLevel="1" x14ac:dyDescent="0.2">
      <c r="A1471" s="110" t="s">
        <v>55</v>
      </c>
      <c r="B1471" s="129"/>
      <c r="C1471" s="132"/>
    </row>
    <row r="1472" spans="1:8" s="99" customFormat="1" hidden="1" outlineLevel="1" x14ac:dyDescent="0.2">
      <c r="A1472" s="110"/>
      <c r="B1472" s="118"/>
      <c r="C1472" s="102"/>
    </row>
    <row r="1473" spans="1:8" s="88" customFormat="1" hidden="1" outlineLevel="1" collapsed="1" x14ac:dyDescent="0.2">
      <c r="A1473" s="198" t="s">
        <v>159</v>
      </c>
      <c r="B1473" s="198" t="str">
        <f ca="1">CONCATENATE(VLOOKUP("*ID",C:D,2,FALSE),"C",COUNTIF(OFFSET(A$1,0,0,ROW(),1), "*conditie")*10)&amp; "T" &amp;(COUNTIF(OFFSET(B$1,0,0,ROW()-1,1),CONCATENATE(VLOOKUP("*ID",C:D,2,FALSE),"C",COUNTIF(OFFSET(A$1,0,0,ROW(),1), "*conditie")*10)&amp; "T*") +1) * 10</f>
        <v>NPRE08C740T10</v>
      </c>
      <c r="C1473" s="295" t="s">
        <v>443</v>
      </c>
      <c r="D1473" s="295"/>
      <c r="E1473" s="295"/>
      <c r="F1473" s="198" t="s">
        <v>141</v>
      </c>
      <c r="G1473" s="198" t="s">
        <v>19</v>
      </c>
      <c r="H1473" s="198" t="s">
        <v>197</v>
      </c>
    </row>
    <row r="1474" spans="1:8" hidden="1" outlineLevel="2" x14ac:dyDescent="0.2">
      <c r="A1474" s="110"/>
      <c r="B1474" s="122"/>
      <c r="C1474" s="152"/>
    </row>
    <row r="1475" spans="1:8" hidden="1" outlineLevel="2" x14ac:dyDescent="0.2">
      <c r="A1475" s="110" t="s">
        <v>109</v>
      </c>
      <c r="B1475" s="131" t="s">
        <v>1991</v>
      </c>
      <c r="C1475" s="152"/>
    </row>
    <row r="1476" spans="1:8" hidden="1" outlineLevel="2" x14ac:dyDescent="0.2">
      <c r="A1476" s="110"/>
      <c r="B1476" s="122"/>
      <c r="C1476" s="152"/>
    </row>
    <row r="1477" spans="1:8" hidden="1" outlineLevel="2" x14ac:dyDescent="0.2">
      <c r="A1477" s="110" t="s">
        <v>111</v>
      </c>
      <c r="B1477" s="131" t="s">
        <v>1992</v>
      </c>
      <c r="C1477" s="152"/>
    </row>
    <row r="1478" spans="1:8" hidden="1" outlineLevel="2" x14ac:dyDescent="0.2">
      <c r="A1478" s="110"/>
      <c r="B1478" s="122"/>
      <c r="C1478" s="152"/>
    </row>
    <row r="1479" spans="1:8" hidden="1" outlineLevel="2" x14ac:dyDescent="0.2">
      <c r="A1479" s="110"/>
      <c r="B1479" s="123"/>
      <c r="C1479" s="123"/>
      <c r="D1479" s="123"/>
      <c r="E1479" s="124"/>
      <c r="F1479" s="123"/>
      <c r="G1479" s="123"/>
    </row>
    <row r="1480" spans="1:8" hidden="1" outlineLevel="2" x14ac:dyDescent="0.2">
      <c r="A1480" s="110" t="s">
        <v>32</v>
      </c>
      <c r="B1480" s="125" t="s">
        <v>227</v>
      </c>
      <c r="C1480" s="125"/>
      <c r="D1480" s="125"/>
      <c r="E1480" s="125"/>
      <c r="F1480" s="125"/>
      <c r="G1480" s="125"/>
    </row>
    <row r="1481" spans="1:8" hidden="1" outlineLevel="2" x14ac:dyDescent="0.2">
      <c r="A1481" s="110"/>
      <c r="B1481" s="122"/>
      <c r="C1481" s="152"/>
    </row>
    <row r="1482" spans="1:8" hidden="1" outlineLevel="2" x14ac:dyDescent="0.2">
      <c r="A1482" s="111" t="s">
        <v>33</v>
      </c>
      <c r="B1482" s="122" t="s">
        <v>194</v>
      </c>
      <c r="C1482" s="152"/>
    </row>
    <row r="1483" spans="1:8" hidden="1" outlineLevel="2" x14ac:dyDescent="0.2">
      <c r="A1483" s="110"/>
      <c r="B1483" s="122"/>
      <c r="C1483" s="152"/>
    </row>
    <row r="1484" spans="1:8" hidden="1" outlineLevel="2" x14ac:dyDescent="0.2">
      <c r="A1484" s="110" t="s">
        <v>138</v>
      </c>
      <c r="B1484" s="131" t="s">
        <v>446</v>
      </c>
      <c r="C1484" s="152"/>
    </row>
    <row r="1485" spans="1:8" s="123" customFormat="1" hidden="1" outlineLevel="2" x14ac:dyDescent="0.2">
      <c r="A1485" s="126"/>
    </row>
    <row r="1486" spans="1:8" hidden="1" outlineLevel="2" x14ac:dyDescent="0.2">
      <c r="A1486" s="110" t="s">
        <v>40</v>
      </c>
      <c r="B1486" s="131" t="s">
        <v>1016</v>
      </c>
      <c r="C1486" s="152"/>
    </row>
    <row r="1487" spans="1:8" s="123" customFormat="1" hidden="1" outlineLevel="2" x14ac:dyDescent="0.2">
      <c r="A1487" s="126"/>
    </row>
    <row r="1488" spans="1:8" s="88" customFormat="1" hidden="1" outlineLevel="1" collapsed="1" x14ac:dyDescent="0.2">
      <c r="A1488" s="198" t="s">
        <v>159</v>
      </c>
      <c r="B1488" s="198" t="str">
        <f ca="1">CONCATENATE(VLOOKUP("*ID",C:D,2,FALSE),"C",COUNTIF(OFFSET(A$1,0,0,ROW(),1), "*conditie")*10)&amp; "T" &amp;(COUNTIF(OFFSET(B$1,0,0,ROW()-1,1),CONCATENATE(VLOOKUP("*ID",C:D,2,FALSE),"C",COUNTIF(OFFSET(A$1,0,0,ROW(),1), "*conditie")*10)&amp; "T*") +1) * 10</f>
        <v>NPRE08C740T20</v>
      </c>
      <c r="C1488" s="295" t="s">
        <v>447</v>
      </c>
      <c r="D1488" s="295"/>
      <c r="E1488" s="295"/>
      <c r="F1488" s="198" t="s">
        <v>141</v>
      </c>
      <c r="G1488" s="198" t="s">
        <v>19</v>
      </c>
      <c r="H1488" s="198" t="s">
        <v>197</v>
      </c>
    </row>
    <row r="1489" spans="1:8" hidden="1" outlineLevel="2" x14ac:dyDescent="0.2">
      <c r="A1489" s="110"/>
      <c r="B1489" s="122"/>
      <c r="C1489" s="152"/>
    </row>
    <row r="1490" spans="1:8" hidden="1" outlineLevel="2" x14ac:dyDescent="0.2">
      <c r="A1490" s="110" t="s">
        <v>109</v>
      </c>
      <c r="B1490" s="131" t="s">
        <v>1993</v>
      </c>
      <c r="C1490" s="152"/>
    </row>
    <row r="1491" spans="1:8" hidden="1" outlineLevel="2" x14ac:dyDescent="0.2">
      <c r="A1491" s="110"/>
      <c r="B1491" s="122"/>
      <c r="C1491" s="152"/>
    </row>
    <row r="1492" spans="1:8" hidden="1" outlineLevel="2" x14ac:dyDescent="0.2">
      <c r="A1492" s="110" t="s">
        <v>111</v>
      </c>
      <c r="B1492" s="131" t="s">
        <v>1992</v>
      </c>
      <c r="C1492" s="152"/>
    </row>
    <row r="1493" spans="1:8" hidden="1" outlineLevel="2" x14ac:dyDescent="0.2">
      <c r="A1493" s="110"/>
      <c r="B1493" s="122"/>
      <c r="C1493" s="152"/>
    </row>
    <row r="1494" spans="1:8" hidden="1" outlineLevel="2" x14ac:dyDescent="0.2">
      <c r="A1494" s="110"/>
      <c r="B1494" s="123"/>
      <c r="C1494" s="123"/>
      <c r="D1494" s="123"/>
      <c r="E1494" s="124"/>
      <c r="F1494" s="123"/>
      <c r="G1494" s="123"/>
    </row>
    <row r="1495" spans="1:8" hidden="1" outlineLevel="2" x14ac:dyDescent="0.2">
      <c r="A1495" s="110" t="s">
        <v>32</v>
      </c>
      <c r="B1495" s="125" t="s">
        <v>227</v>
      </c>
      <c r="C1495" s="125"/>
      <c r="D1495" s="125"/>
      <c r="E1495" s="125"/>
      <c r="F1495" s="125"/>
      <c r="G1495" s="125"/>
    </row>
    <row r="1496" spans="1:8" hidden="1" outlineLevel="2" x14ac:dyDescent="0.2">
      <c r="A1496" s="110"/>
      <c r="B1496" s="122"/>
      <c r="C1496" s="152"/>
    </row>
    <row r="1497" spans="1:8" hidden="1" outlineLevel="2" x14ac:dyDescent="0.2">
      <c r="A1497" s="111" t="s">
        <v>33</v>
      </c>
      <c r="B1497" s="122" t="s">
        <v>194</v>
      </c>
      <c r="C1497" s="152"/>
    </row>
    <row r="1498" spans="1:8" hidden="1" outlineLevel="2" x14ac:dyDescent="0.2">
      <c r="A1498" s="110"/>
      <c r="B1498" s="122"/>
      <c r="C1498" s="152"/>
    </row>
    <row r="1499" spans="1:8" hidden="1" outlineLevel="2" x14ac:dyDescent="0.2">
      <c r="A1499" s="110" t="s">
        <v>138</v>
      </c>
      <c r="B1499" s="131" t="s">
        <v>234</v>
      </c>
      <c r="C1499" s="152"/>
    </row>
    <row r="1500" spans="1:8" s="123" customFormat="1" hidden="1" outlineLevel="2" x14ac:dyDescent="0.2">
      <c r="A1500" s="126"/>
    </row>
    <row r="1501" spans="1:8" hidden="1" outlineLevel="2" x14ac:dyDescent="0.2">
      <c r="A1501" s="110" t="s">
        <v>40</v>
      </c>
      <c r="B1501" s="131" t="s">
        <v>1017</v>
      </c>
      <c r="C1501" s="152"/>
    </row>
    <row r="1502" spans="1:8" s="123" customFormat="1" hidden="1" outlineLevel="2" x14ac:dyDescent="0.2">
      <c r="A1502" s="126"/>
    </row>
    <row r="1503" spans="1:8" s="88" customFormat="1" hidden="1" outlineLevel="1" collapsed="1" x14ac:dyDescent="0.2">
      <c r="A1503" s="198" t="s">
        <v>159</v>
      </c>
      <c r="B1503" s="198" t="str">
        <f ca="1">CONCATENATE(VLOOKUP("*ID",C:D,2,FALSE),"C",COUNTIF(OFFSET(A$1,0,0,ROW(),1), "*conditie")*10)&amp; "T" &amp;(COUNTIF(OFFSET(B$1,0,0,ROW()-1,1),CONCATENATE(VLOOKUP("*ID",C:D,2,FALSE),"C",COUNTIF(OFFSET(A$1,0,0,ROW(),1), "*conditie")*10)&amp; "T*") +1) * 10</f>
        <v>NPRE08C740T30</v>
      </c>
      <c r="C1503" s="295" t="s">
        <v>449</v>
      </c>
      <c r="D1503" s="295"/>
      <c r="E1503" s="295"/>
      <c r="F1503" s="198" t="s">
        <v>141</v>
      </c>
      <c r="G1503" s="198" t="s">
        <v>19</v>
      </c>
      <c r="H1503" s="198" t="s">
        <v>197</v>
      </c>
    </row>
    <row r="1504" spans="1:8" hidden="1" outlineLevel="2" x14ac:dyDescent="0.2">
      <c r="A1504" s="110"/>
      <c r="B1504" s="122"/>
      <c r="C1504" s="152"/>
    </row>
    <row r="1505" spans="1:8" hidden="1" outlineLevel="2" x14ac:dyDescent="0.2">
      <c r="A1505" s="110" t="s">
        <v>109</v>
      </c>
      <c r="B1505" s="131" t="s">
        <v>1994</v>
      </c>
      <c r="C1505" s="152"/>
    </row>
    <row r="1506" spans="1:8" hidden="1" outlineLevel="2" x14ac:dyDescent="0.2">
      <c r="A1506" s="110"/>
      <c r="B1506" s="122"/>
      <c r="C1506" s="152"/>
    </row>
    <row r="1507" spans="1:8" hidden="1" outlineLevel="2" x14ac:dyDescent="0.2">
      <c r="A1507" s="110" t="s">
        <v>111</v>
      </c>
      <c r="B1507" s="131" t="s">
        <v>1992</v>
      </c>
      <c r="C1507" s="152"/>
    </row>
    <row r="1508" spans="1:8" hidden="1" outlineLevel="2" x14ac:dyDescent="0.2">
      <c r="A1508" s="110"/>
      <c r="B1508" s="122"/>
      <c r="C1508" s="152"/>
    </row>
    <row r="1509" spans="1:8" hidden="1" outlineLevel="2" x14ac:dyDescent="0.2">
      <c r="A1509" s="110"/>
      <c r="B1509" s="123"/>
      <c r="C1509" s="123"/>
      <c r="D1509" s="123"/>
      <c r="E1509" s="124"/>
      <c r="F1509" s="123"/>
      <c r="G1509" s="123"/>
    </row>
    <row r="1510" spans="1:8" hidden="1" outlineLevel="2" x14ac:dyDescent="0.2">
      <c r="A1510" s="110" t="s">
        <v>32</v>
      </c>
      <c r="B1510" s="125" t="s">
        <v>227</v>
      </c>
      <c r="C1510" s="125"/>
      <c r="D1510" s="125"/>
      <c r="E1510" s="125"/>
      <c r="F1510" s="125"/>
      <c r="G1510" s="125"/>
    </row>
    <row r="1511" spans="1:8" hidden="1" outlineLevel="2" x14ac:dyDescent="0.2">
      <c r="A1511" s="110"/>
      <c r="B1511" s="122"/>
      <c r="C1511" s="152"/>
    </row>
    <row r="1512" spans="1:8" hidden="1" outlineLevel="2" x14ac:dyDescent="0.2">
      <c r="A1512" s="111" t="s">
        <v>33</v>
      </c>
      <c r="B1512" s="122" t="s">
        <v>194</v>
      </c>
      <c r="C1512" s="152"/>
    </row>
    <row r="1513" spans="1:8" hidden="1" outlineLevel="2" x14ac:dyDescent="0.2">
      <c r="A1513" s="110"/>
      <c r="B1513" s="122"/>
      <c r="C1513" s="152"/>
    </row>
    <row r="1514" spans="1:8" hidden="1" outlineLevel="2" x14ac:dyDescent="0.2">
      <c r="A1514" s="110" t="s">
        <v>138</v>
      </c>
      <c r="B1514" s="131" t="s">
        <v>234</v>
      </c>
      <c r="C1514" s="152"/>
    </row>
    <row r="1515" spans="1:8" s="123" customFormat="1" hidden="1" outlineLevel="2" x14ac:dyDescent="0.2">
      <c r="A1515" s="126"/>
    </row>
    <row r="1516" spans="1:8" hidden="1" outlineLevel="2" x14ac:dyDescent="0.2">
      <c r="A1516" s="110" t="s">
        <v>40</v>
      </c>
      <c r="B1516" s="131" t="s">
        <v>1018</v>
      </c>
      <c r="C1516" s="152"/>
    </row>
    <row r="1517" spans="1:8" s="123" customFormat="1" hidden="1" outlineLevel="2" x14ac:dyDescent="0.2">
      <c r="A1517" s="126"/>
    </row>
    <row r="1518" spans="1:8" s="99" customFormat="1" collapsed="1" x14ac:dyDescent="0.2">
      <c r="A1518" s="197" t="s">
        <v>158</v>
      </c>
      <c r="B1518" s="196" t="str">
        <f ca="1">CONCATENATE(VLOOKUP("*ID",C:D,2,FALSE),"C",COUNTIF(OFFSET(A$1,0,0,ROW(),1), "*conditie")*10)</f>
        <v>NPRE08C750</v>
      </c>
      <c r="C1518" s="296" t="s">
        <v>1186</v>
      </c>
      <c r="D1518" s="297"/>
      <c r="E1518" s="297"/>
      <c r="F1518" s="197" t="s">
        <v>141</v>
      </c>
      <c r="G1518" s="197" t="s">
        <v>19</v>
      </c>
      <c r="H1518" s="197" t="s">
        <v>197</v>
      </c>
    </row>
    <row r="1519" spans="1:8" s="99" customFormat="1" hidden="1" outlineLevel="1" x14ac:dyDescent="0.2">
      <c r="A1519" s="110"/>
      <c r="B1519" s="118"/>
      <c r="C1519" s="102"/>
    </row>
    <row r="1520" spans="1:8" s="99" customFormat="1" hidden="1" outlineLevel="1" x14ac:dyDescent="0.2">
      <c r="A1520" s="110" t="s">
        <v>55</v>
      </c>
      <c r="B1520" s="129"/>
      <c r="C1520" s="132"/>
    </row>
    <row r="1521" spans="1:8" s="99" customFormat="1" hidden="1" outlineLevel="1" x14ac:dyDescent="0.2">
      <c r="A1521" s="110"/>
      <c r="B1521" s="118"/>
      <c r="C1521" s="102"/>
    </row>
    <row r="1522" spans="1:8" s="88" customFormat="1" hidden="1" outlineLevel="1" x14ac:dyDescent="0.2">
      <c r="A1522" s="198" t="s">
        <v>159</v>
      </c>
      <c r="B1522" s="198" t="str">
        <f ca="1">CONCATENATE(VLOOKUP("*ID",C:D,2,FALSE),"C",COUNTIF(OFFSET(A$1,0,0,ROW(),1), "*conditie")*10)&amp; "T" &amp;(COUNTIF(OFFSET(B$1,0,0,ROW()-1,1),CONCATENATE(VLOOKUP("*ID",C:D,2,FALSE),"C",COUNTIF(OFFSET(A$1,0,0,ROW(),1), "*conditie")*10)&amp; "T*") +1) * 10</f>
        <v>NPRE08C750T10</v>
      </c>
      <c r="C1522" s="295" t="s">
        <v>1188</v>
      </c>
      <c r="D1522" s="295"/>
      <c r="E1522" s="295"/>
      <c r="F1522" s="198" t="s">
        <v>141</v>
      </c>
      <c r="G1522" s="198" t="s">
        <v>19</v>
      </c>
      <c r="H1522" s="198" t="s">
        <v>197</v>
      </c>
    </row>
    <row r="1523" spans="1:8" hidden="1" outlineLevel="2" x14ac:dyDescent="0.2">
      <c r="A1523" s="110"/>
      <c r="B1523" s="122"/>
      <c r="C1523" s="152"/>
    </row>
    <row r="1524" spans="1:8" hidden="1" outlineLevel="2" x14ac:dyDescent="0.2">
      <c r="A1524" s="110" t="s">
        <v>109</v>
      </c>
      <c r="B1524" s="131"/>
      <c r="C1524" s="152"/>
    </row>
    <row r="1525" spans="1:8" hidden="1" outlineLevel="2" x14ac:dyDescent="0.2">
      <c r="A1525" s="110"/>
      <c r="B1525" s="122"/>
      <c r="C1525" s="152"/>
    </row>
    <row r="1526" spans="1:8" hidden="1" outlineLevel="2" x14ac:dyDescent="0.2">
      <c r="A1526" s="110" t="s">
        <v>111</v>
      </c>
      <c r="B1526" s="131"/>
      <c r="C1526" s="152"/>
    </row>
    <row r="1527" spans="1:8" hidden="1" outlineLevel="2" x14ac:dyDescent="0.2">
      <c r="A1527" s="110"/>
      <c r="B1527" s="122"/>
      <c r="C1527" s="152"/>
    </row>
    <row r="1528" spans="1:8" hidden="1" outlineLevel="2" x14ac:dyDescent="0.2">
      <c r="A1528" s="110"/>
      <c r="B1528" s="123"/>
      <c r="C1528" s="123"/>
      <c r="D1528" s="123"/>
      <c r="E1528" s="124"/>
      <c r="F1528" s="123"/>
      <c r="G1528" s="123"/>
    </row>
    <row r="1529" spans="1:8" hidden="1" outlineLevel="2" x14ac:dyDescent="0.2">
      <c r="A1529" s="110" t="s">
        <v>32</v>
      </c>
      <c r="B1529" s="125" t="s">
        <v>227</v>
      </c>
      <c r="C1529" s="125"/>
      <c r="D1529" s="125"/>
      <c r="E1529" s="125"/>
      <c r="F1529" s="125"/>
      <c r="G1529" s="125"/>
    </row>
    <row r="1530" spans="1:8" hidden="1" outlineLevel="2" x14ac:dyDescent="0.2">
      <c r="A1530" s="110"/>
      <c r="B1530" s="122"/>
      <c r="C1530" s="152"/>
    </row>
    <row r="1531" spans="1:8" hidden="1" outlineLevel="2" x14ac:dyDescent="0.2">
      <c r="A1531" s="111" t="s">
        <v>33</v>
      </c>
      <c r="B1531" s="122" t="s">
        <v>194</v>
      </c>
      <c r="C1531" s="152"/>
    </row>
    <row r="1532" spans="1:8" hidden="1" outlineLevel="2" x14ac:dyDescent="0.2">
      <c r="A1532" s="110"/>
      <c r="B1532" s="122"/>
      <c r="C1532" s="152"/>
    </row>
    <row r="1533" spans="1:8" hidden="1" outlineLevel="2" x14ac:dyDescent="0.2">
      <c r="A1533" s="110" t="s">
        <v>138</v>
      </c>
      <c r="B1533" s="131" t="s">
        <v>1187</v>
      </c>
      <c r="C1533" s="152"/>
    </row>
    <row r="1534" spans="1:8" s="123" customFormat="1" hidden="1" outlineLevel="2" x14ac:dyDescent="0.2">
      <c r="A1534" s="126"/>
    </row>
    <row r="1535" spans="1:8" hidden="1" outlineLevel="2" x14ac:dyDescent="0.2">
      <c r="A1535" s="110" t="s">
        <v>40</v>
      </c>
      <c r="B1535" s="131" t="s">
        <v>1681</v>
      </c>
      <c r="C1535" s="152"/>
    </row>
    <row r="1536" spans="1:8" s="123" customFormat="1" hidden="1" outlineLevel="2" x14ac:dyDescent="0.2">
      <c r="A1536" s="126"/>
    </row>
    <row r="1537" spans="1:8" s="99" customFormat="1" collapsed="1" x14ac:dyDescent="0.2">
      <c r="A1537" s="292" t="s">
        <v>158</v>
      </c>
      <c r="B1537" s="291" t="str">
        <f ca="1">CONCATENATE(VLOOKUP("*ID",C:D,2,FALSE),"C",COUNTIF(OFFSET(A$1,0,0,ROW(),1), "*conditie")*10)</f>
        <v>NPRE08C760</v>
      </c>
      <c r="C1537" s="296" t="s">
        <v>3243</v>
      </c>
      <c r="D1537" s="297"/>
      <c r="E1537" s="297"/>
      <c r="F1537" s="292" t="s">
        <v>141</v>
      </c>
      <c r="G1537" s="292" t="s">
        <v>19</v>
      </c>
      <c r="H1537" s="292" t="s">
        <v>197</v>
      </c>
    </row>
    <row r="1538" spans="1:8" s="99" customFormat="1" hidden="1" outlineLevel="1" x14ac:dyDescent="0.2">
      <c r="A1538" s="110"/>
      <c r="B1538" s="118"/>
      <c r="C1538" s="102"/>
    </row>
    <row r="1539" spans="1:8" s="99" customFormat="1" hidden="1" outlineLevel="1" x14ac:dyDescent="0.2">
      <c r="A1539" s="110" t="s">
        <v>55</v>
      </c>
      <c r="B1539" s="129"/>
      <c r="C1539" s="132"/>
    </row>
    <row r="1540" spans="1:8" s="99" customFormat="1" hidden="1" outlineLevel="1" x14ac:dyDescent="0.2">
      <c r="A1540" s="110"/>
      <c r="B1540" s="118"/>
      <c r="C1540" s="102"/>
    </row>
    <row r="1541" spans="1:8" s="88" customFormat="1" hidden="1" outlineLevel="1" x14ac:dyDescent="0.2">
      <c r="A1541" s="293" t="s">
        <v>159</v>
      </c>
      <c r="B1541" s="293" t="str">
        <f ca="1">CONCATENATE(VLOOKUP("*ID",C:D,2,FALSE),"C",COUNTIF(OFFSET(A$1,0,0,ROW(),1), "*conditie")*10)&amp; "T" &amp;(COUNTIF(OFFSET(B$1,0,0,ROW()-1,1),CONCATENATE(VLOOKUP("*ID",C:D,2,FALSE),"C",COUNTIF(OFFSET(A$1,0,0,ROW(),1), "*conditie")*10)&amp; "T*") +1) * 10</f>
        <v>NPRE08C760T10</v>
      </c>
      <c r="C1541" s="295" t="s">
        <v>3244</v>
      </c>
      <c r="D1541" s="295"/>
      <c r="E1541" s="295"/>
      <c r="F1541" s="293" t="s">
        <v>141</v>
      </c>
      <c r="G1541" s="293" t="s">
        <v>19</v>
      </c>
      <c r="H1541" s="293" t="s">
        <v>197</v>
      </c>
    </row>
    <row r="1542" spans="1:8" hidden="1" outlineLevel="2" x14ac:dyDescent="0.2">
      <c r="A1542" s="110"/>
      <c r="B1542" s="122"/>
      <c r="C1542" s="152"/>
    </row>
    <row r="1543" spans="1:8" hidden="1" outlineLevel="2" x14ac:dyDescent="0.2">
      <c r="A1543" s="110" t="s">
        <v>109</v>
      </c>
      <c r="B1543" s="131"/>
      <c r="C1543" s="152"/>
    </row>
    <row r="1544" spans="1:8" hidden="1" outlineLevel="2" x14ac:dyDescent="0.2">
      <c r="A1544" s="110"/>
      <c r="B1544" s="122"/>
      <c r="C1544" s="152"/>
    </row>
    <row r="1545" spans="1:8" hidden="1" outlineLevel="2" x14ac:dyDescent="0.2">
      <c r="A1545" s="110" t="s">
        <v>111</v>
      </c>
      <c r="B1545" s="131"/>
      <c r="C1545" s="152"/>
    </row>
    <row r="1546" spans="1:8" hidden="1" outlineLevel="2" x14ac:dyDescent="0.2">
      <c r="A1546" s="110"/>
      <c r="B1546" s="122"/>
      <c r="C1546" s="152"/>
    </row>
    <row r="1547" spans="1:8" hidden="1" outlineLevel="2" x14ac:dyDescent="0.2">
      <c r="A1547" s="110"/>
      <c r="B1547" s="123"/>
      <c r="C1547" s="123"/>
      <c r="D1547" s="123"/>
      <c r="E1547" s="124"/>
      <c r="F1547" s="123"/>
      <c r="G1547" s="123"/>
    </row>
    <row r="1548" spans="1:8" hidden="1" outlineLevel="2" x14ac:dyDescent="0.2">
      <c r="A1548" s="110" t="s">
        <v>32</v>
      </c>
      <c r="B1548" s="125" t="s">
        <v>3237</v>
      </c>
      <c r="C1548" s="125"/>
      <c r="D1548" s="125"/>
      <c r="E1548" s="125"/>
      <c r="F1548" s="125"/>
      <c r="G1548" s="125"/>
    </row>
    <row r="1549" spans="1:8" hidden="1" outlineLevel="2" x14ac:dyDescent="0.2">
      <c r="A1549" s="110"/>
      <c r="B1549" s="122"/>
      <c r="C1549" s="152"/>
    </row>
    <row r="1550" spans="1:8" hidden="1" outlineLevel="2" x14ac:dyDescent="0.2">
      <c r="A1550" s="110"/>
      <c r="B1550" s="122"/>
      <c r="C1550" s="152"/>
    </row>
    <row r="1551" spans="1:8" hidden="1" outlineLevel="2" x14ac:dyDescent="0.2">
      <c r="A1551" s="110" t="s">
        <v>138</v>
      </c>
      <c r="B1551" s="131" t="s">
        <v>3236</v>
      </c>
      <c r="C1551" s="152"/>
    </row>
    <row r="1552" spans="1:8" s="123" customFormat="1" hidden="1" outlineLevel="2" x14ac:dyDescent="0.2">
      <c r="A1552" s="126"/>
    </row>
    <row r="1553" spans="1:8" s="88" customFormat="1" hidden="1" outlineLevel="1" x14ac:dyDescent="0.2">
      <c r="A1553" s="293" t="s">
        <v>159</v>
      </c>
      <c r="B1553" s="293" t="str">
        <f ca="1">CONCATENATE(VLOOKUP("*ID",C:D,2,FALSE),"C",COUNTIF(OFFSET(A$1,0,0,ROW(),1), "*conditie")*10)&amp; "T" &amp;(COUNTIF(OFFSET(B$1,0,0,ROW()-1,1),CONCATENATE(VLOOKUP("*ID",C:D,2,FALSE),"C",COUNTIF(OFFSET(A$1,0,0,ROW(),1), "*conditie")*10)&amp; "T*") +1) * 10</f>
        <v>NPRE08C760T20</v>
      </c>
      <c r="C1553" s="295" t="s">
        <v>3245</v>
      </c>
      <c r="D1553" s="295"/>
      <c r="E1553" s="295"/>
      <c r="F1553" s="293" t="s">
        <v>141</v>
      </c>
      <c r="G1553" s="293" t="s">
        <v>19</v>
      </c>
      <c r="H1553" s="293" t="s">
        <v>197</v>
      </c>
    </row>
    <row r="1554" spans="1:8" hidden="1" outlineLevel="2" x14ac:dyDescent="0.2">
      <c r="A1554" s="110"/>
      <c r="B1554" s="122"/>
      <c r="C1554" s="152"/>
    </row>
    <row r="1555" spans="1:8" hidden="1" outlineLevel="2" x14ac:dyDescent="0.2">
      <c r="A1555" s="110" t="s">
        <v>109</v>
      </c>
      <c r="B1555" s="131"/>
      <c r="C1555" s="152"/>
    </row>
    <row r="1556" spans="1:8" hidden="1" outlineLevel="2" x14ac:dyDescent="0.2">
      <c r="A1556" s="110"/>
      <c r="B1556" s="122"/>
      <c r="C1556" s="152"/>
    </row>
    <row r="1557" spans="1:8" hidden="1" outlineLevel="2" x14ac:dyDescent="0.2">
      <c r="A1557" s="110" t="s">
        <v>111</v>
      </c>
      <c r="B1557" s="131"/>
      <c r="C1557" s="152"/>
    </row>
    <row r="1558" spans="1:8" hidden="1" outlineLevel="2" x14ac:dyDescent="0.2">
      <c r="A1558" s="110"/>
      <c r="B1558" s="122"/>
      <c r="C1558" s="152"/>
    </row>
    <row r="1559" spans="1:8" hidden="1" outlineLevel="2" x14ac:dyDescent="0.2">
      <c r="A1559" s="110"/>
      <c r="B1559" s="123"/>
      <c r="C1559" s="123"/>
      <c r="D1559" s="123"/>
      <c r="E1559" s="124"/>
      <c r="F1559" s="123"/>
      <c r="G1559" s="123"/>
    </row>
    <row r="1560" spans="1:8" hidden="1" outlineLevel="2" x14ac:dyDescent="0.2">
      <c r="A1560" s="110" t="s">
        <v>32</v>
      </c>
      <c r="B1560" s="125" t="s">
        <v>3239</v>
      </c>
      <c r="C1560" s="125"/>
      <c r="D1560" s="125"/>
      <c r="E1560" s="125"/>
      <c r="F1560" s="125"/>
      <c r="G1560" s="125"/>
    </row>
    <row r="1561" spans="1:8" hidden="1" outlineLevel="2" x14ac:dyDescent="0.2">
      <c r="A1561" s="110"/>
      <c r="B1561" s="122"/>
      <c r="C1561" s="152"/>
    </row>
    <row r="1562" spans="1:8" hidden="1" outlineLevel="2" x14ac:dyDescent="0.2">
      <c r="A1562" s="110"/>
      <c r="B1562" s="122"/>
      <c r="C1562" s="152"/>
    </row>
    <row r="1563" spans="1:8" hidden="1" outlineLevel="2" x14ac:dyDescent="0.2">
      <c r="A1563" s="110" t="s">
        <v>138</v>
      </c>
      <c r="B1563" s="131" t="s">
        <v>234</v>
      </c>
      <c r="C1563" s="152"/>
    </row>
    <row r="1564" spans="1:8" s="123" customFormat="1" hidden="1" outlineLevel="2" x14ac:dyDescent="0.2">
      <c r="A1564" s="126"/>
    </row>
    <row r="1565" spans="1:8" s="88" customFormat="1" hidden="1" outlineLevel="1" x14ac:dyDescent="0.2">
      <c r="A1565" s="293" t="s">
        <v>159</v>
      </c>
      <c r="B1565" s="293" t="str">
        <f ca="1">CONCATENATE(VLOOKUP("*ID",C:D,2,FALSE),"C",COUNTIF(OFFSET(A$1,0,0,ROW(),1), "*conditie")*10)&amp; "T" &amp;(COUNTIF(OFFSET(B$1,0,0,ROW()-1,1),CONCATENATE(VLOOKUP("*ID",C:D,2,FALSE),"C",COUNTIF(OFFSET(A$1,0,0,ROW(),1), "*conditie")*10)&amp; "T*") +1) * 10</f>
        <v>NPRE08C760T30</v>
      </c>
      <c r="C1565" s="295" t="s">
        <v>3246</v>
      </c>
      <c r="D1565" s="295"/>
      <c r="E1565" s="295"/>
      <c r="F1565" s="293" t="s">
        <v>141</v>
      </c>
      <c r="G1565" s="293" t="s">
        <v>19</v>
      </c>
      <c r="H1565" s="293" t="s">
        <v>197</v>
      </c>
    </row>
    <row r="1566" spans="1:8" hidden="1" outlineLevel="2" x14ac:dyDescent="0.2">
      <c r="A1566" s="110"/>
      <c r="B1566" s="122"/>
      <c r="C1566" s="152"/>
    </row>
    <row r="1567" spans="1:8" hidden="1" outlineLevel="2" x14ac:dyDescent="0.2">
      <c r="A1567" s="110" t="s">
        <v>109</v>
      </c>
      <c r="B1567" s="131"/>
      <c r="C1567" s="152"/>
    </row>
    <row r="1568" spans="1:8" hidden="1" outlineLevel="2" x14ac:dyDescent="0.2">
      <c r="A1568" s="110"/>
      <c r="B1568" s="122"/>
      <c r="C1568" s="152"/>
    </row>
    <row r="1569" spans="1:8" hidden="1" outlineLevel="2" x14ac:dyDescent="0.2">
      <c r="A1569" s="110" t="s">
        <v>111</v>
      </c>
      <c r="B1569" s="131"/>
      <c r="C1569" s="152"/>
    </row>
    <row r="1570" spans="1:8" hidden="1" outlineLevel="2" x14ac:dyDescent="0.2">
      <c r="A1570" s="110"/>
      <c r="B1570" s="122"/>
      <c r="C1570" s="152"/>
    </row>
    <row r="1571" spans="1:8" hidden="1" outlineLevel="2" x14ac:dyDescent="0.2">
      <c r="A1571" s="110"/>
      <c r="B1571" s="123"/>
      <c r="C1571" s="123"/>
      <c r="D1571" s="123"/>
      <c r="E1571" s="124"/>
      <c r="F1571" s="123"/>
      <c r="G1571" s="123"/>
    </row>
    <row r="1572" spans="1:8" hidden="1" outlineLevel="2" x14ac:dyDescent="0.2">
      <c r="A1572" s="110" t="s">
        <v>32</v>
      </c>
      <c r="B1572" s="125" t="s">
        <v>3240</v>
      </c>
      <c r="C1572" s="125"/>
      <c r="D1572" s="125"/>
      <c r="E1572" s="125"/>
      <c r="F1572" s="125"/>
      <c r="G1572" s="125"/>
    </row>
    <row r="1573" spans="1:8" hidden="1" outlineLevel="2" x14ac:dyDescent="0.2">
      <c r="A1573" s="110"/>
      <c r="B1573" s="122"/>
      <c r="C1573" s="152"/>
    </row>
    <row r="1574" spans="1:8" hidden="1" outlineLevel="2" x14ac:dyDescent="0.2">
      <c r="A1574" s="110"/>
      <c r="B1574" s="122"/>
      <c r="C1574" s="152"/>
    </row>
    <row r="1575" spans="1:8" hidden="1" outlineLevel="2" x14ac:dyDescent="0.2">
      <c r="A1575" s="110" t="s">
        <v>138</v>
      </c>
      <c r="B1575" s="131" t="s">
        <v>234</v>
      </c>
      <c r="C1575" s="152"/>
    </row>
    <row r="1576" spans="1:8" s="123" customFormat="1" hidden="1" outlineLevel="2" x14ac:dyDescent="0.2">
      <c r="A1576" s="126"/>
    </row>
    <row r="1577" spans="1:8" s="88" customFormat="1" hidden="1" outlineLevel="1" x14ac:dyDescent="0.2">
      <c r="A1577" s="293" t="s">
        <v>159</v>
      </c>
      <c r="B1577" s="293" t="str">
        <f ca="1">CONCATENATE(VLOOKUP("*ID",C:D,2,FALSE),"C",COUNTIF(OFFSET(A$1,0,0,ROW(),1), "*conditie")*10)&amp; "T" &amp;(COUNTIF(OFFSET(B$1,0,0,ROW()-1,1),CONCATENATE(VLOOKUP("*ID",C:D,2,FALSE),"C",COUNTIF(OFFSET(A$1,0,0,ROW(),1), "*conditie")*10)&amp; "T*") +1) * 10</f>
        <v>NPRE08C760T40</v>
      </c>
      <c r="C1577" s="295" t="s">
        <v>3247</v>
      </c>
      <c r="D1577" s="295"/>
      <c r="E1577" s="295"/>
      <c r="F1577" s="293" t="s">
        <v>141</v>
      </c>
      <c r="G1577" s="293" t="s">
        <v>19</v>
      </c>
      <c r="H1577" s="293" t="s">
        <v>197</v>
      </c>
    </row>
    <row r="1578" spans="1:8" hidden="1" outlineLevel="2" x14ac:dyDescent="0.2">
      <c r="A1578" s="110"/>
      <c r="B1578" s="122"/>
      <c r="C1578" s="152"/>
    </row>
    <row r="1579" spans="1:8" hidden="1" outlineLevel="2" x14ac:dyDescent="0.2">
      <c r="A1579" s="110" t="s">
        <v>109</v>
      </c>
      <c r="B1579" s="131"/>
      <c r="C1579" s="152"/>
    </row>
    <row r="1580" spans="1:8" hidden="1" outlineLevel="2" x14ac:dyDescent="0.2">
      <c r="A1580" s="110"/>
      <c r="B1580" s="122"/>
      <c r="C1580" s="152"/>
    </row>
    <row r="1581" spans="1:8" hidden="1" outlineLevel="2" x14ac:dyDescent="0.2">
      <c r="A1581" s="110" t="s">
        <v>111</v>
      </c>
      <c r="B1581" s="131"/>
      <c r="C1581" s="152"/>
    </row>
    <row r="1582" spans="1:8" hidden="1" outlineLevel="2" x14ac:dyDescent="0.2">
      <c r="A1582" s="110"/>
      <c r="B1582" s="122"/>
      <c r="C1582" s="152"/>
    </row>
    <row r="1583" spans="1:8" hidden="1" outlineLevel="2" x14ac:dyDescent="0.2">
      <c r="A1583" s="110"/>
      <c r="B1583" s="123"/>
      <c r="C1583" s="123"/>
      <c r="D1583" s="123"/>
      <c r="E1583" s="124"/>
      <c r="F1583" s="123"/>
      <c r="G1583" s="123"/>
    </row>
    <row r="1584" spans="1:8" hidden="1" outlineLevel="2" x14ac:dyDescent="0.2">
      <c r="A1584" s="110" t="s">
        <v>32</v>
      </c>
      <c r="B1584" s="125" t="s">
        <v>3241</v>
      </c>
      <c r="C1584" s="125"/>
      <c r="D1584" s="125"/>
      <c r="E1584" s="125"/>
      <c r="F1584" s="125"/>
      <c r="G1584" s="125"/>
    </row>
    <row r="1585" spans="1:8" hidden="1" outlineLevel="2" x14ac:dyDescent="0.2">
      <c r="A1585" s="110"/>
      <c r="B1585" s="122"/>
      <c r="C1585" s="152"/>
    </row>
    <row r="1586" spans="1:8" hidden="1" outlineLevel="2" x14ac:dyDescent="0.2">
      <c r="A1586" s="110"/>
      <c r="B1586" s="122"/>
      <c r="C1586" s="152"/>
    </row>
    <row r="1587" spans="1:8" hidden="1" outlineLevel="2" x14ac:dyDescent="0.2">
      <c r="A1587" s="110" t="s">
        <v>138</v>
      </c>
      <c r="B1587" s="131" t="s">
        <v>3236</v>
      </c>
      <c r="C1587" s="152"/>
    </row>
    <row r="1588" spans="1:8" s="123" customFormat="1" hidden="1" outlineLevel="2" x14ac:dyDescent="0.2">
      <c r="A1588" s="126"/>
    </row>
    <row r="1589" spans="1:8" s="88" customFormat="1" hidden="1" outlineLevel="1" x14ac:dyDescent="0.2">
      <c r="A1589" s="293" t="s">
        <v>159</v>
      </c>
      <c r="B1589" s="293" t="str">
        <f ca="1">CONCATENATE(VLOOKUP("*ID",C:D,2,FALSE),"C",COUNTIF(OFFSET(A$1,0,0,ROW(),1), "*conditie")*10)&amp; "T" &amp;(COUNTIF(OFFSET(B$1,0,0,ROW()-1,1),CONCATENATE(VLOOKUP("*ID",C:D,2,FALSE),"C",COUNTIF(OFFSET(A$1,0,0,ROW(),1), "*conditie")*10)&amp; "T*") +1) * 10</f>
        <v>NPRE08C760T50</v>
      </c>
      <c r="C1589" s="295" t="s">
        <v>3248</v>
      </c>
      <c r="D1589" s="295"/>
      <c r="E1589" s="295"/>
      <c r="F1589" s="293" t="s">
        <v>141</v>
      </c>
      <c r="G1589" s="293" t="s">
        <v>19</v>
      </c>
      <c r="H1589" s="293" t="s">
        <v>197</v>
      </c>
    </row>
    <row r="1590" spans="1:8" hidden="1" outlineLevel="2" x14ac:dyDescent="0.2">
      <c r="A1590" s="110"/>
      <c r="B1590" s="122"/>
      <c r="C1590" s="152"/>
    </row>
    <row r="1591" spans="1:8" hidden="1" outlineLevel="2" x14ac:dyDescent="0.2">
      <c r="A1591" s="110" t="s">
        <v>109</v>
      </c>
      <c r="B1591" s="131"/>
      <c r="C1591" s="152"/>
    </row>
    <row r="1592" spans="1:8" hidden="1" outlineLevel="2" x14ac:dyDescent="0.2">
      <c r="A1592" s="110"/>
      <c r="B1592" s="122"/>
      <c r="C1592" s="152"/>
    </row>
    <row r="1593" spans="1:8" hidden="1" outlineLevel="2" x14ac:dyDescent="0.2">
      <c r="A1593" s="110" t="s">
        <v>111</v>
      </c>
      <c r="B1593" s="131"/>
      <c r="C1593" s="152"/>
    </row>
    <row r="1594" spans="1:8" hidden="1" outlineLevel="2" x14ac:dyDescent="0.2">
      <c r="A1594" s="110"/>
      <c r="B1594" s="122"/>
      <c r="C1594" s="152"/>
    </row>
    <row r="1595" spans="1:8" hidden="1" outlineLevel="2" x14ac:dyDescent="0.2">
      <c r="A1595" s="110"/>
      <c r="B1595" s="123"/>
      <c r="C1595" s="123"/>
      <c r="D1595" s="123"/>
      <c r="E1595" s="124"/>
      <c r="F1595" s="123"/>
      <c r="G1595" s="123"/>
    </row>
    <row r="1596" spans="1:8" hidden="1" outlineLevel="2" x14ac:dyDescent="0.2">
      <c r="A1596" s="110" t="s">
        <v>32</v>
      </c>
      <c r="B1596" s="125" t="s">
        <v>3242</v>
      </c>
      <c r="C1596" s="125"/>
      <c r="D1596" s="125"/>
      <c r="E1596" s="125"/>
      <c r="F1596" s="125"/>
      <c r="G1596" s="125"/>
    </row>
    <row r="1597" spans="1:8" hidden="1" outlineLevel="2" x14ac:dyDescent="0.2">
      <c r="A1597" s="110"/>
      <c r="B1597" s="122"/>
      <c r="C1597" s="152"/>
    </row>
    <row r="1598" spans="1:8" hidden="1" outlineLevel="2" x14ac:dyDescent="0.2">
      <c r="A1598" s="110"/>
      <c r="B1598" s="122"/>
      <c r="C1598" s="152"/>
    </row>
    <row r="1599" spans="1:8" hidden="1" outlineLevel="2" x14ac:dyDescent="0.2">
      <c r="A1599" s="110" t="s">
        <v>138</v>
      </c>
      <c r="B1599" s="131" t="s">
        <v>3238</v>
      </c>
      <c r="C1599" s="152"/>
    </row>
    <row r="1600" spans="1:8" s="123" customFormat="1" hidden="1" outlineLevel="2" x14ac:dyDescent="0.2">
      <c r="A1600" s="126"/>
    </row>
  </sheetData>
  <mergeCells count="167">
    <mergeCell ref="C1537:E1537"/>
    <mergeCell ref="C1541:E1541"/>
    <mergeCell ref="C1553:E1553"/>
    <mergeCell ref="C1565:E1565"/>
    <mergeCell ref="C1577:E1577"/>
    <mergeCell ref="C1589:E1589"/>
    <mergeCell ref="C32:E32"/>
    <mergeCell ref="C46:E46"/>
    <mergeCell ref="C50:E50"/>
    <mergeCell ref="C190:E190"/>
    <mergeCell ref="C194:E194"/>
    <mergeCell ref="C172:E172"/>
    <mergeCell ref="C176:E176"/>
    <mergeCell ref="C118:E118"/>
    <mergeCell ref="C122:E122"/>
    <mergeCell ref="C136:E136"/>
    <mergeCell ref="C140:E140"/>
    <mergeCell ref="C154:E154"/>
    <mergeCell ref="C158:E158"/>
    <mergeCell ref="C104:E104"/>
    <mergeCell ref="C392:E392"/>
    <mergeCell ref="C406:E406"/>
    <mergeCell ref="C410:E410"/>
    <mergeCell ref="C424:E424"/>
    <mergeCell ref="C10:E10"/>
    <mergeCell ref="C14:E14"/>
    <mergeCell ref="C334:E334"/>
    <mergeCell ref="C338:E338"/>
    <mergeCell ref="C64:E64"/>
    <mergeCell ref="C68:E68"/>
    <mergeCell ref="C82:E82"/>
    <mergeCell ref="C86:E86"/>
    <mergeCell ref="C100:E100"/>
    <mergeCell ref="C320:E320"/>
    <mergeCell ref="C226:E226"/>
    <mergeCell ref="C230:E230"/>
    <mergeCell ref="C244:E244"/>
    <mergeCell ref="C248:E248"/>
    <mergeCell ref="C262:E262"/>
    <mergeCell ref="C266:E266"/>
    <mergeCell ref="C280:E280"/>
    <mergeCell ref="C284:E284"/>
    <mergeCell ref="C298:E298"/>
    <mergeCell ref="C302:E302"/>
    <mergeCell ref="C316:E316"/>
    <mergeCell ref="C208:E208"/>
    <mergeCell ref="C212:E212"/>
    <mergeCell ref="C28:E28"/>
    <mergeCell ref="C428:E428"/>
    <mergeCell ref="C352:E352"/>
    <mergeCell ref="C356:E356"/>
    <mergeCell ref="C370:E370"/>
    <mergeCell ref="C374:E374"/>
    <mergeCell ref="C388:E388"/>
    <mergeCell ref="C482:E482"/>
    <mergeCell ref="C496:E496"/>
    <mergeCell ref="C500:E500"/>
    <mergeCell ref="C514:E514"/>
    <mergeCell ref="C518:E518"/>
    <mergeCell ref="C442:E442"/>
    <mergeCell ref="C446:E446"/>
    <mergeCell ref="C460:E460"/>
    <mergeCell ref="C464:E464"/>
    <mergeCell ref="C478:E478"/>
    <mergeCell ref="C572:E572"/>
    <mergeCell ref="C586:E586"/>
    <mergeCell ref="C590:E590"/>
    <mergeCell ref="C604:E604"/>
    <mergeCell ref="C608:E608"/>
    <mergeCell ref="C532:E532"/>
    <mergeCell ref="C536:E536"/>
    <mergeCell ref="C550:E550"/>
    <mergeCell ref="C554:E554"/>
    <mergeCell ref="C568:E568"/>
    <mergeCell ref="C665:E665"/>
    <mergeCell ref="C679:E679"/>
    <mergeCell ref="C683:E683"/>
    <mergeCell ref="C697:E697"/>
    <mergeCell ref="C701:E701"/>
    <mergeCell ref="C623:E623"/>
    <mergeCell ref="C627:E627"/>
    <mergeCell ref="C642:E642"/>
    <mergeCell ref="C646:E646"/>
    <mergeCell ref="C661:E661"/>
    <mergeCell ref="C755:E755"/>
    <mergeCell ref="C769:E769"/>
    <mergeCell ref="C773:E773"/>
    <mergeCell ref="C787:E787"/>
    <mergeCell ref="C791:E791"/>
    <mergeCell ref="C715:E715"/>
    <mergeCell ref="C719:E719"/>
    <mergeCell ref="C733:E733"/>
    <mergeCell ref="C737:E737"/>
    <mergeCell ref="C751:E751"/>
    <mergeCell ref="C845:E845"/>
    <mergeCell ref="C859:E859"/>
    <mergeCell ref="C863:E863"/>
    <mergeCell ref="C877:E877"/>
    <mergeCell ref="C881:E881"/>
    <mergeCell ref="C805:E805"/>
    <mergeCell ref="C809:E809"/>
    <mergeCell ref="C823:E823"/>
    <mergeCell ref="C827:E827"/>
    <mergeCell ref="C841:E841"/>
    <mergeCell ref="C945:E945"/>
    <mergeCell ref="C959:E959"/>
    <mergeCell ref="C963:E963"/>
    <mergeCell ref="C977:E977"/>
    <mergeCell ref="C991:E991"/>
    <mergeCell ref="C895:E895"/>
    <mergeCell ref="C909:E909"/>
    <mergeCell ref="C913:E913"/>
    <mergeCell ref="C927:E927"/>
    <mergeCell ref="C931:E931"/>
    <mergeCell ref="C1055:E1055"/>
    <mergeCell ref="C1059:E1059"/>
    <mergeCell ref="C1073:E1073"/>
    <mergeCell ref="C1077:E1077"/>
    <mergeCell ref="C1109:E1109"/>
    <mergeCell ref="C995:E995"/>
    <mergeCell ref="C1009:E1009"/>
    <mergeCell ref="C1023:E1023"/>
    <mergeCell ref="C1027:E1027"/>
    <mergeCell ref="C1041:E1041"/>
    <mergeCell ref="C1145:E1145"/>
    <mergeCell ref="C1149:E1149"/>
    <mergeCell ref="C1163:E1163"/>
    <mergeCell ref="C1167:E1167"/>
    <mergeCell ref="C1181:E1181"/>
    <mergeCell ref="C1113:E1113"/>
    <mergeCell ref="C1091:E1091"/>
    <mergeCell ref="C1095:E1095"/>
    <mergeCell ref="C1127:E1127"/>
    <mergeCell ref="C1131:E1131"/>
    <mergeCell ref="C1249:E1249"/>
    <mergeCell ref="C1253:E1253"/>
    <mergeCell ref="C1268:E1268"/>
    <mergeCell ref="C1283:E1283"/>
    <mergeCell ref="C1287:E1287"/>
    <mergeCell ref="C1185:E1185"/>
    <mergeCell ref="C1200:E1200"/>
    <mergeCell ref="C1215:E1215"/>
    <mergeCell ref="C1219:E1219"/>
    <mergeCell ref="C1234:E1234"/>
    <mergeCell ref="C1355:E1355"/>
    <mergeCell ref="C1359:E1359"/>
    <mergeCell ref="C1374:E1374"/>
    <mergeCell ref="C1378:E1378"/>
    <mergeCell ref="C1393:E1393"/>
    <mergeCell ref="C1302:E1302"/>
    <mergeCell ref="C1317:E1317"/>
    <mergeCell ref="C1321:E1321"/>
    <mergeCell ref="C1336:E1336"/>
    <mergeCell ref="C1340:E1340"/>
    <mergeCell ref="C1503:E1503"/>
    <mergeCell ref="C1518:E1518"/>
    <mergeCell ref="C1522:E1522"/>
    <mergeCell ref="C1450:E1450"/>
    <mergeCell ref="C1454:E1454"/>
    <mergeCell ref="C1469:E1469"/>
    <mergeCell ref="C1473:E1473"/>
    <mergeCell ref="C1488:E1488"/>
    <mergeCell ref="C1397:E1397"/>
    <mergeCell ref="C1412:E1412"/>
    <mergeCell ref="C1416:E1416"/>
    <mergeCell ref="C1431:E1431"/>
    <mergeCell ref="C1435:E1435"/>
  </mergeCells>
  <dataValidations count="4">
    <dataValidation type="list" allowBlank="1" showInputMessage="1" showErrorMessage="1" sqref="D5" xr:uid="{00000000-0002-0000-09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522 F1518 F1503 F1488 F1473 F1469 F1454 F1450 F1435 F1431 F1416 F1412 F1397 F1393 F1378 F1374 F1359 F1355 F1340 F1336 F1321 F1317 F1302 F1268 F1287 F1283 F1253 F1249 F1234 F1219 F1215 F1200 F1185 F1181 F1167 F1163 F1149 F1145 F1131 F1127 F1095 F1091 F1113 F1109 F1077 F1073 F1059 F1055 F1041 F1027 F1023 F1009 F995 F991 F977 F963 F959 F945 F931 F927 F913 F909 F895 F881 F877 F863 F859 F845 F841 F827 F823 F809 F805 F791 F787 F773 F769 F755 F751 F737 F733 F719 F715 F701 F697 F683 F679 F665 F661 F646 F642 F627 F623 F608 F604 F590 F586 F572 F568 F554 F550 F536 F532 F518 F514 F500 F496 F482 F478 F464 F460 F446 F442 F428 F424 F410 F406 F392 F388 F374 F370 F356 F352 F338 F334 F320 F316 F302 F298 F284 F280 F266 F262 F248 F244 F230 F226 F212 F208 F194 F190 F176 F172 F158 F154 F140 F136 F122 F118 F104 F100 F86 F82 F68 F64 F50 F46 F32 F28 F14 F1541 F1537 F1553 F1565 F1577 F1589" xr:uid="{00000000-0002-0000-09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522 G1518 G1503 G1488 G1473 G1469 G1454 G1450 G1435 G1431 G1416 G1412 G1397 G1393 G1378 G1374 G1359 G1355 G1340 G1336 G1321 G1317 G1302 G1268 G1287 G1283 G1253 G1249 G1234 G1219 G1215 G1200 G1185 G1181 G1167 G1163 G1149 G1145 G1131 G1127 G1095 G1091 G1113 G1109 G1077 G1073 G1059 G1055 G1041 G1027 G1023 G1009 G995 G991 G977 G963 G959 G945 G931 G927 G913 G909 G895 G881 G877 G863 G859 G845 G841 G827 G823 G809 G805 G791 G787 G773 G769 G755 G751 G737 G733 G719 G715 G701 G697 G683 G679 G665 G661 G646 G642 G627 G623 G608 G604 G590 G586 G572 G568 G554 G550 G536 G532 G518 G514 G500 G496 G482 G478 G464 G460 G446 G442 G428 G424 G410 G406 G392 G388 G374 G370 G356 G352 G338 G334 G320 G316 G302 G298 G284 G280 G266 G262 G248 G244 G230 G226 G212 G208 G194 G190 G176 G172 G158 G154 G140 G136 G122 G118 G104 G100 G86 G82 G68 G64 G50 G46 G32 G28 G14 G1541 G1537 G1553 G1565 G1577 G1589" xr:uid="{00000000-0002-0000-09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522 H1518 H1503 H1488 H1473 H1469 H1454 H1450 H1435 H1431 H1416 H1412 H1397 H1393 H1378 H1374 H1359 H1355 H1340 H1336 H1321 H1317 H1302 H1268 H1287 H1283 H1253 H1249 H1234 H1219 H1215 H1200 H1185 H1181 H1167 H1163 H1149 H1145 H1131 H1127 H1095 H1091 H1113 H1109 H1077 H1073 H1059 H1055 H1041 H1027 H1023 H1009 H995 H991 H977 H963 H959 H945 H931 H927 H913 H909 H895 H881 H877 H863 H859 H845 H841 H827 H823 H809 H805 H791 H787 H773 H769 H755 H751 H737 H733 H719 H715 H701 H697 H683 H679 H665 H661 H646 H642 H627 H623 H608 H604 H590 H586 H572 H568 H554 H550 H536 H532 H518 H514 H500 H496 H482 H478 H464 H460 H446 H442 H428 H424 H410 H406 H392 H388 H374 H370 H356 H352 H338 H334 H320 H316 H302 H298 H284 H280 H266 H262 H248 H244 H230 H226 H212 H208 H194 H190 H176 H172 H158 H154 H140 H136 H122 H118 H104 H100 H86 H82 H68 H64 H50 H46 H32 H28 H14 H1541 H1537 H1553 H1565 H1577 H1589" xr:uid="{00000000-0002-0000-0900-000003000000}">
      <formula1>$H$2:$H$6</formula1>
    </dataValidation>
  </dataValidations>
  <printOptions headings="1" gridLines="1"/>
  <pageMargins left="0.76" right="0.78740157480314965" top="0.72" bottom="0.7" header="0.51181102362204722" footer="0.51181102362204722"/>
  <pageSetup paperSize="9" scale="57"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outlinePr summaryBelow="0"/>
    <pageSetUpPr fitToPage="1"/>
  </sheetPr>
  <dimension ref="A1:H1793"/>
  <sheetViews>
    <sheetView workbookViewId="0">
      <pane ySplit="7" topLeftCell="A669" activePane="bottomLeft" state="frozen"/>
      <selection pane="bottomLeft" activeCell="B694" sqref="B69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5" width="27.710937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2000</v>
      </c>
      <c r="E1" s="83"/>
      <c r="F1" s="83" t="s">
        <v>49</v>
      </c>
      <c r="G1" s="83" t="s">
        <v>195</v>
      </c>
      <c r="H1" s="83" t="s">
        <v>196</v>
      </c>
    </row>
    <row r="2" spans="1:8" s="99" customFormat="1" x14ac:dyDescent="0.2">
      <c r="A2" s="83" t="s">
        <v>43</v>
      </c>
      <c r="B2" s="83" t="str">
        <f>Clusterkaart!B3</f>
        <v>2.11</v>
      </c>
      <c r="C2" s="83" t="s">
        <v>149</v>
      </c>
      <c r="D2" s="83" t="s">
        <v>1999</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65</v>
      </c>
      <c r="C6" s="83"/>
      <c r="D6" s="83"/>
      <c r="E6" s="83"/>
      <c r="F6" s="100" t="s">
        <v>144</v>
      </c>
      <c r="G6" s="101" t="s">
        <v>20</v>
      </c>
      <c r="H6" s="100" t="s">
        <v>51</v>
      </c>
    </row>
    <row r="7" spans="1:8" s="99" customFormat="1" x14ac:dyDescent="0.2">
      <c r="A7" s="83" t="s">
        <v>146</v>
      </c>
      <c r="B7" s="83">
        <f>COUNTIF(A:A,"testgeval")+COUNTIF(A:A,"test geval")</f>
        <v>105</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05" t="s">
        <v>158</v>
      </c>
      <c r="B10" s="204" t="str">
        <f ca="1">CONCATENATE(VLOOKUP("*ID",C:D,2,FALSE),"C",COUNTIF(OFFSET(A$1,0,0,ROW(),1), "*conditie")*10)</f>
        <v>NPRE09C10</v>
      </c>
      <c r="C10" s="296" t="s">
        <v>2001</v>
      </c>
      <c r="D10" s="297"/>
      <c r="E10" s="297"/>
      <c r="F10" s="205" t="s">
        <v>141</v>
      </c>
      <c r="G10" s="205" t="s">
        <v>19</v>
      </c>
      <c r="H10" s="205" t="s">
        <v>197</v>
      </c>
    </row>
    <row r="11" spans="1:8" s="99" customFormat="1" outlineLevel="1" x14ac:dyDescent="0.2">
      <c r="A11" s="110"/>
      <c r="B11" s="118"/>
      <c r="C11" s="102"/>
    </row>
    <row r="12" spans="1:8" s="99" customFormat="1" outlineLevel="1" x14ac:dyDescent="0.2">
      <c r="A12" s="110" t="s">
        <v>55</v>
      </c>
      <c r="B12" s="122"/>
      <c r="C12" s="102"/>
    </row>
    <row r="13" spans="1:8" s="99" customFormat="1" outlineLevel="1" x14ac:dyDescent="0.2">
      <c r="A13" s="110"/>
      <c r="B13" s="118"/>
      <c r="C13" s="102"/>
    </row>
    <row r="14" spans="1:8" s="88" customFormat="1" outlineLevel="1" collapsed="1" x14ac:dyDescent="0.2">
      <c r="A14" s="203" t="s">
        <v>159</v>
      </c>
      <c r="B14" s="203" t="str">
        <f ca="1">CONCATENATE(VLOOKUP("*ID",C:D,2,FALSE),"C",COUNTIF(OFFSET(A$1,0,0,ROW(),1), "*conditie")*10)&amp; "T" &amp;(COUNTIF(OFFSET(B$1,0,0,ROW()-1,1),CONCATENATE(VLOOKUP("*ID",C:D,2,FALSE),"C",COUNTIF(OFFSET(A$1,0,0,ROW(),1), "*conditie")*10)&amp; "T*") +1) * 10</f>
        <v>NPRE09C10T10</v>
      </c>
      <c r="C14" s="295" t="s">
        <v>2002</v>
      </c>
      <c r="D14" s="295"/>
      <c r="E14" s="295"/>
      <c r="F14" s="203" t="s">
        <v>141</v>
      </c>
      <c r="G14" s="203" t="s">
        <v>19</v>
      </c>
      <c r="H14" s="203" t="s">
        <v>197</v>
      </c>
    </row>
    <row r="15" spans="1:8" hidden="1" outlineLevel="2" x14ac:dyDescent="0.2">
      <c r="A15" s="110"/>
      <c r="B15" s="122"/>
      <c r="C15" s="152"/>
    </row>
    <row r="16" spans="1:8" hidden="1" outlineLevel="2" x14ac:dyDescent="0.2">
      <c r="A16" s="110" t="s">
        <v>109</v>
      </c>
      <c r="B16" s="131" t="s">
        <v>2003</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2004</v>
      </c>
      <c r="C24" s="152"/>
    </row>
    <row r="25" spans="1:8" s="123" customFormat="1" hidden="1" outlineLevel="2" x14ac:dyDescent="0.2">
      <c r="A25" s="126"/>
      <c r="B25" s="200" t="s">
        <v>2531</v>
      </c>
    </row>
    <row r="26" spans="1:8" s="123" customFormat="1" ht="15" hidden="1" outlineLevel="2" x14ac:dyDescent="0.25">
      <c r="A26" s="110" t="s">
        <v>40</v>
      </c>
      <c r="B26" s="240" t="s">
        <v>2862</v>
      </c>
    </row>
    <row r="27" spans="1:8" s="123" customFormat="1" hidden="1" outlineLevel="2" x14ac:dyDescent="0.2">
      <c r="A27" s="126"/>
    </row>
    <row r="28" spans="1:8" s="99" customFormat="1" x14ac:dyDescent="0.2">
      <c r="A28" s="205" t="s">
        <v>158</v>
      </c>
      <c r="B28" s="204" t="str">
        <f ca="1">CONCATENATE(VLOOKUP("*ID",C:D,2,FALSE),"C",COUNTIF(OFFSET(A$1,0,0,ROW(),1), "*conditie")*10)</f>
        <v>NPRE09C20</v>
      </c>
      <c r="C28" s="296" t="s">
        <v>656</v>
      </c>
      <c r="D28" s="297"/>
      <c r="E28" s="297"/>
      <c r="F28" s="205" t="s">
        <v>141</v>
      </c>
      <c r="G28" s="205" t="s">
        <v>19</v>
      </c>
      <c r="H28" s="205" t="s">
        <v>197</v>
      </c>
    </row>
    <row r="29" spans="1:8" s="99" customFormat="1" outlineLevel="1" x14ac:dyDescent="0.2">
      <c r="A29" s="110"/>
      <c r="B29" s="118"/>
      <c r="C29" s="102"/>
    </row>
    <row r="30" spans="1:8" s="99" customFormat="1" outlineLevel="1" x14ac:dyDescent="0.2">
      <c r="A30" s="110" t="s">
        <v>55</v>
      </c>
      <c r="B30" s="122"/>
      <c r="C30" s="102"/>
    </row>
    <row r="31" spans="1:8" s="99" customFormat="1" outlineLevel="1" x14ac:dyDescent="0.2">
      <c r="A31" s="110"/>
      <c r="B31" s="118"/>
      <c r="C31" s="102"/>
    </row>
    <row r="32" spans="1:8" s="88" customFormat="1" outlineLevel="1" collapsed="1" x14ac:dyDescent="0.2">
      <c r="A32" s="203" t="s">
        <v>159</v>
      </c>
      <c r="B32" s="203" t="str">
        <f ca="1">CONCATENATE(VLOOKUP("*ID",C:D,2,FALSE),"C",COUNTIF(OFFSET(A$1,0,0,ROW(),1), "*conditie")*10)&amp; "T" &amp;(COUNTIF(OFFSET(B$1,0,0,ROW()-1,1),CONCATENATE(VLOOKUP("*ID",C:D,2,FALSE),"C",COUNTIF(OFFSET(A$1,0,0,ROW(),1), "*conditie")*10)&amp; "T*") +1) * 10</f>
        <v>NPRE09C20T10</v>
      </c>
      <c r="C32" s="295" t="s">
        <v>657</v>
      </c>
      <c r="D32" s="295"/>
      <c r="E32" s="295"/>
      <c r="F32" s="203" t="s">
        <v>141</v>
      </c>
      <c r="G32" s="203" t="s">
        <v>19</v>
      </c>
      <c r="H32" s="203" t="s">
        <v>197</v>
      </c>
    </row>
    <row r="33" spans="1:8" hidden="1" outlineLevel="2" x14ac:dyDescent="0.2">
      <c r="A33" s="110"/>
      <c r="B33" s="122"/>
      <c r="C33" s="152"/>
    </row>
    <row r="34" spans="1:8" hidden="1" outlineLevel="2" x14ac:dyDescent="0.2">
      <c r="A34" s="110" t="s">
        <v>109</v>
      </c>
      <c r="B34" s="131" t="s">
        <v>2005</v>
      </c>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659</v>
      </c>
      <c r="C42" s="152"/>
    </row>
    <row r="43" spans="1:8" s="123" customFormat="1" hidden="1" outlineLevel="2" x14ac:dyDescent="0.2">
      <c r="A43" s="126"/>
    </row>
    <row r="44" spans="1:8" s="123" customFormat="1" hidden="1" outlineLevel="2" x14ac:dyDescent="0.2">
      <c r="A44" s="110" t="s">
        <v>40</v>
      </c>
      <c r="B44" s="131" t="s">
        <v>1230</v>
      </c>
    </row>
    <row r="45" spans="1:8" s="123" customFormat="1" hidden="1" outlineLevel="2" x14ac:dyDescent="0.2">
      <c r="A45" s="126"/>
    </row>
    <row r="46" spans="1:8" s="99" customFormat="1" x14ac:dyDescent="0.2">
      <c r="A46" s="205" t="s">
        <v>158</v>
      </c>
      <c r="B46" s="204" t="str">
        <f ca="1">CONCATENATE(VLOOKUP("*ID",C:D,2,FALSE),"C",COUNTIF(OFFSET(A$1,0,0,ROW(),1), "*conditie")*10)</f>
        <v>NPRE09C30</v>
      </c>
      <c r="C46" s="296" t="s">
        <v>660</v>
      </c>
      <c r="D46" s="297"/>
      <c r="E46" s="297"/>
      <c r="F46" s="205" t="s">
        <v>141</v>
      </c>
      <c r="G46" s="205" t="s">
        <v>19</v>
      </c>
      <c r="H46" s="205" t="s">
        <v>197</v>
      </c>
    </row>
    <row r="47" spans="1:8" s="99" customFormat="1" outlineLevel="1" x14ac:dyDescent="0.2">
      <c r="A47" s="110"/>
      <c r="B47" s="118"/>
      <c r="C47" s="102"/>
    </row>
    <row r="48" spans="1:8" s="99" customFormat="1" outlineLevel="1" x14ac:dyDescent="0.2">
      <c r="A48" s="110" t="s">
        <v>55</v>
      </c>
      <c r="B48" s="122"/>
      <c r="C48" s="102"/>
    </row>
    <row r="49" spans="1:8" s="99" customFormat="1" outlineLevel="1" x14ac:dyDescent="0.2">
      <c r="A49" s="110"/>
      <c r="B49" s="118"/>
      <c r="C49" s="102"/>
    </row>
    <row r="50" spans="1:8" s="88" customFormat="1" outlineLevel="1" collapsed="1" x14ac:dyDescent="0.2">
      <c r="A50" s="203" t="s">
        <v>159</v>
      </c>
      <c r="B50" s="203" t="str">
        <f ca="1">CONCATENATE(VLOOKUP("*ID",C:D,2,FALSE),"C",COUNTIF(OFFSET(A$1,0,0,ROW(),1), "*conditie")*10)&amp; "T" &amp;(COUNTIF(OFFSET(B$1,0,0,ROW()-1,1),CONCATENATE(VLOOKUP("*ID",C:D,2,FALSE),"C",COUNTIF(OFFSET(A$1,0,0,ROW(),1), "*conditie")*10)&amp; "T*") +1) * 10</f>
        <v>NPRE09C30T10</v>
      </c>
      <c r="C50" s="295" t="s">
        <v>661</v>
      </c>
      <c r="D50" s="295"/>
      <c r="E50" s="295"/>
      <c r="F50" s="203" t="s">
        <v>141</v>
      </c>
      <c r="G50" s="203" t="s">
        <v>19</v>
      </c>
      <c r="H50" s="203" t="s">
        <v>197</v>
      </c>
    </row>
    <row r="51" spans="1:8" hidden="1" outlineLevel="2" x14ac:dyDescent="0.2">
      <c r="A51" s="110"/>
      <c r="B51" s="122"/>
      <c r="C51" s="152"/>
    </row>
    <row r="52" spans="1:8" hidden="1" outlineLevel="2" x14ac:dyDescent="0.2">
      <c r="A52" s="110" t="s">
        <v>109</v>
      </c>
      <c r="B52" s="131" t="s">
        <v>2006</v>
      </c>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663</v>
      </c>
      <c r="C60" s="152"/>
    </row>
    <row r="61" spans="1:8" s="123" customFormat="1" hidden="1" outlineLevel="2" x14ac:dyDescent="0.2">
      <c r="A61" s="126"/>
    </row>
    <row r="62" spans="1:8" s="123" customFormat="1" hidden="1" outlineLevel="2" x14ac:dyDescent="0.2">
      <c r="A62" s="110" t="s">
        <v>40</v>
      </c>
      <c r="B62" s="131" t="s">
        <v>1231</v>
      </c>
    </row>
    <row r="63" spans="1:8" s="123" customFormat="1" hidden="1" outlineLevel="2" x14ac:dyDescent="0.2">
      <c r="A63" s="126"/>
    </row>
    <row r="64" spans="1:8" s="99" customFormat="1" x14ac:dyDescent="0.2">
      <c r="A64" s="205" t="s">
        <v>158</v>
      </c>
      <c r="B64" s="204" t="str">
        <f ca="1">CONCATENATE(VLOOKUP("*ID",C:D,2,FALSE),"C",COUNTIF(OFFSET(A$1,0,0,ROW(),1), "*conditie")*10)</f>
        <v>NPRE09C40</v>
      </c>
      <c r="C64" s="296" t="s">
        <v>664</v>
      </c>
      <c r="D64" s="297"/>
      <c r="E64" s="297"/>
      <c r="F64" s="205" t="s">
        <v>141</v>
      </c>
      <c r="G64" s="205" t="s">
        <v>19</v>
      </c>
      <c r="H64" s="205" t="s">
        <v>197</v>
      </c>
    </row>
    <row r="65" spans="1:8" s="99" customFormat="1" outlineLevel="1" x14ac:dyDescent="0.2">
      <c r="A65" s="110"/>
      <c r="B65" s="118"/>
      <c r="C65" s="102"/>
    </row>
    <row r="66" spans="1:8" s="99" customFormat="1" outlineLevel="1" x14ac:dyDescent="0.2">
      <c r="A66" s="110" t="s">
        <v>55</v>
      </c>
      <c r="B66" s="122"/>
      <c r="C66" s="102"/>
    </row>
    <row r="67" spans="1:8" s="99" customFormat="1" outlineLevel="1" x14ac:dyDescent="0.2">
      <c r="A67" s="110"/>
      <c r="B67" s="118"/>
      <c r="C67" s="102"/>
    </row>
    <row r="68" spans="1:8" s="88" customFormat="1" outlineLevel="1" collapsed="1" x14ac:dyDescent="0.2">
      <c r="A68" s="203" t="s">
        <v>159</v>
      </c>
      <c r="B68" s="203" t="str">
        <f ca="1">CONCATENATE(VLOOKUP("*ID",C:D,2,FALSE),"C",COUNTIF(OFFSET(A$1,0,0,ROW(),1), "*conditie")*10)&amp; "T" &amp;(COUNTIF(OFFSET(B$1,0,0,ROW()-1,1),CONCATENATE(VLOOKUP("*ID",C:D,2,FALSE),"C",COUNTIF(OFFSET(A$1,0,0,ROW(),1), "*conditie")*10)&amp; "T*") +1) * 10</f>
        <v>NPRE09C40T10</v>
      </c>
      <c r="C68" s="295" t="s">
        <v>665</v>
      </c>
      <c r="D68" s="295"/>
      <c r="E68" s="295"/>
      <c r="F68" s="203" t="s">
        <v>141</v>
      </c>
      <c r="G68" s="203" t="s">
        <v>19</v>
      </c>
      <c r="H68" s="203" t="s">
        <v>197</v>
      </c>
    </row>
    <row r="69" spans="1:8" hidden="1" outlineLevel="2" x14ac:dyDescent="0.2">
      <c r="A69" s="110"/>
      <c r="B69" s="122"/>
      <c r="C69" s="152"/>
    </row>
    <row r="70" spans="1:8" hidden="1" outlineLevel="2" x14ac:dyDescent="0.2">
      <c r="A70" s="110" t="s">
        <v>109</v>
      </c>
      <c r="B70" s="131" t="s">
        <v>2007</v>
      </c>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667</v>
      </c>
      <c r="C78" s="152"/>
    </row>
    <row r="79" spans="1:8" s="123" customFormat="1" hidden="1" outlineLevel="2" x14ac:dyDescent="0.2">
      <c r="A79" s="126"/>
    </row>
    <row r="80" spans="1:8" s="123" customFormat="1" hidden="1" outlineLevel="2" x14ac:dyDescent="0.2">
      <c r="A80" s="110" t="s">
        <v>40</v>
      </c>
      <c r="B80" s="131" t="s">
        <v>1232</v>
      </c>
    </row>
    <row r="81" spans="1:8" s="123" customFormat="1" hidden="1" outlineLevel="2" x14ac:dyDescent="0.2">
      <c r="A81" s="126"/>
    </row>
    <row r="82" spans="1:8" s="99" customFormat="1" x14ac:dyDescent="0.2">
      <c r="A82" s="205" t="s">
        <v>158</v>
      </c>
      <c r="B82" s="204" t="str">
        <f ca="1">CONCATENATE(VLOOKUP("*ID",C:D,2,FALSE),"C",COUNTIF(OFFSET(A$1,0,0,ROW(),1), "*conditie")*10)</f>
        <v>NPRE09C50</v>
      </c>
      <c r="C82" s="296" t="s">
        <v>668</v>
      </c>
      <c r="D82" s="297"/>
      <c r="E82" s="297"/>
      <c r="F82" s="205" t="s">
        <v>141</v>
      </c>
      <c r="G82" s="205" t="s">
        <v>19</v>
      </c>
      <c r="H82" s="205" t="s">
        <v>197</v>
      </c>
    </row>
    <row r="83" spans="1:8" s="99" customFormat="1" outlineLevel="1" x14ac:dyDescent="0.2">
      <c r="A83" s="110"/>
      <c r="B83" s="118"/>
      <c r="C83" s="102"/>
    </row>
    <row r="84" spans="1:8" s="99" customFormat="1" outlineLevel="1" x14ac:dyDescent="0.2">
      <c r="A84" s="110" t="s">
        <v>55</v>
      </c>
      <c r="B84" s="122"/>
      <c r="C84" s="102"/>
    </row>
    <row r="85" spans="1:8" s="99" customFormat="1" outlineLevel="1" x14ac:dyDescent="0.2">
      <c r="A85" s="110"/>
      <c r="B85" s="118"/>
      <c r="C85" s="102"/>
    </row>
    <row r="86" spans="1:8" s="88" customFormat="1" outlineLevel="1" collapsed="1" x14ac:dyDescent="0.2">
      <c r="A86" s="203" t="s">
        <v>159</v>
      </c>
      <c r="B86" s="203" t="str">
        <f ca="1">CONCATENATE(VLOOKUP("*ID",C:D,2,FALSE),"C",COUNTIF(OFFSET(A$1,0,0,ROW(),1), "*conditie")*10)&amp; "T" &amp;(COUNTIF(OFFSET(B$1,0,0,ROW()-1,1),CONCATENATE(VLOOKUP("*ID",C:D,2,FALSE),"C",COUNTIF(OFFSET(A$1,0,0,ROW(),1), "*conditie")*10)&amp; "T*") +1) * 10</f>
        <v>NPRE09C50T10</v>
      </c>
      <c r="C86" s="295" t="s">
        <v>669</v>
      </c>
      <c r="D86" s="295"/>
      <c r="E86" s="295"/>
      <c r="F86" s="203" t="s">
        <v>141</v>
      </c>
      <c r="G86" s="203" t="s">
        <v>19</v>
      </c>
      <c r="H86" s="203" t="s">
        <v>197</v>
      </c>
    </row>
    <row r="87" spans="1:8" hidden="1" outlineLevel="2" x14ac:dyDescent="0.2">
      <c r="A87" s="110"/>
      <c r="B87" s="122"/>
      <c r="C87" s="152"/>
    </row>
    <row r="88" spans="1:8" hidden="1" outlineLevel="2" x14ac:dyDescent="0.2">
      <c r="A88" s="110" t="s">
        <v>109</v>
      </c>
      <c r="B88" s="131" t="s">
        <v>2009</v>
      </c>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227</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671</v>
      </c>
      <c r="C96" s="152"/>
    </row>
    <row r="97" spans="1:8" s="123" customFormat="1" hidden="1" outlineLevel="2" x14ac:dyDescent="0.2">
      <c r="A97" s="126"/>
    </row>
    <row r="98" spans="1:8" s="123" customFormat="1" hidden="1" outlineLevel="2" x14ac:dyDescent="0.2">
      <c r="A98" s="110" t="s">
        <v>40</v>
      </c>
      <c r="B98" s="131" t="s">
        <v>2008</v>
      </c>
    </row>
    <row r="99" spans="1:8" s="123" customFormat="1" hidden="1" outlineLevel="2" x14ac:dyDescent="0.2">
      <c r="A99" s="126"/>
    </row>
    <row r="100" spans="1:8" s="99" customFormat="1" x14ac:dyDescent="0.2">
      <c r="A100" s="205" t="s">
        <v>158</v>
      </c>
      <c r="B100" s="204" t="str">
        <f ca="1">CONCATENATE(VLOOKUP("*ID",C:D,2,FALSE),"C",COUNTIF(OFFSET(A$1,0,0,ROW(),1), "*conditie")*10)</f>
        <v>NPRE09C60</v>
      </c>
      <c r="C100" s="296" t="s">
        <v>676</v>
      </c>
      <c r="D100" s="297"/>
      <c r="E100" s="297"/>
      <c r="F100" s="205" t="s">
        <v>141</v>
      </c>
      <c r="G100" s="205" t="s">
        <v>19</v>
      </c>
      <c r="H100" s="205"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collapsed="1" x14ac:dyDescent="0.2">
      <c r="A104" s="203" t="s">
        <v>159</v>
      </c>
      <c r="B104" s="203" t="str">
        <f ca="1">CONCATENATE(VLOOKUP("*ID",C:D,2,FALSE),"C",COUNTIF(OFFSET(A$1,0,0,ROW(),1), "*conditie")*10)&amp; "T" &amp;(COUNTIF(OFFSET(B$1,0,0,ROW()-1,1),CONCATENATE(VLOOKUP("*ID",C:D,2,FALSE),"C",COUNTIF(OFFSET(A$1,0,0,ROW(),1), "*conditie")*10)&amp; "T*") +1) * 10</f>
        <v>NPRE09C60T10</v>
      </c>
      <c r="C104" s="295" t="s">
        <v>677</v>
      </c>
      <c r="D104" s="295"/>
      <c r="E104" s="295"/>
      <c r="F104" s="203" t="s">
        <v>141</v>
      </c>
      <c r="G104" s="203" t="s">
        <v>19</v>
      </c>
      <c r="H104" s="203" t="s">
        <v>197</v>
      </c>
    </row>
    <row r="105" spans="1:8" hidden="1" outlineLevel="2" x14ac:dyDescent="0.2">
      <c r="A105" s="110"/>
      <c r="B105" s="122"/>
      <c r="C105" s="152"/>
    </row>
    <row r="106" spans="1:8" hidden="1" outlineLevel="2" x14ac:dyDescent="0.2">
      <c r="A106" s="110" t="s">
        <v>109</v>
      </c>
      <c r="B106" s="131" t="s">
        <v>2010</v>
      </c>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227</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679</v>
      </c>
      <c r="C114" s="152"/>
    </row>
    <row r="115" spans="1:8" s="123" customFormat="1" hidden="1" outlineLevel="2" x14ac:dyDescent="0.2">
      <c r="A115" s="126"/>
    </row>
    <row r="116" spans="1:8" s="123" customFormat="1" hidden="1" outlineLevel="2" x14ac:dyDescent="0.2">
      <c r="A116" s="110" t="s">
        <v>40</v>
      </c>
      <c r="B116" s="131" t="s">
        <v>1249</v>
      </c>
    </row>
    <row r="117" spans="1:8" s="123" customFormat="1" hidden="1" outlineLevel="2" x14ac:dyDescent="0.2">
      <c r="A117" s="126"/>
    </row>
    <row r="118" spans="1:8" s="99" customFormat="1" x14ac:dyDescent="0.2">
      <c r="A118" s="205" t="s">
        <v>158</v>
      </c>
      <c r="B118" s="204" t="str">
        <f ca="1">CONCATENATE(VLOOKUP("*ID",C:D,2,FALSE),"C",COUNTIF(OFFSET(A$1,0,0,ROW(),1), "*conditie")*10)</f>
        <v>NPRE09C70</v>
      </c>
      <c r="C118" s="296" t="s">
        <v>1043</v>
      </c>
      <c r="D118" s="297"/>
      <c r="E118" s="297"/>
      <c r="F118" s="205" t="s">
        <v>141</v>
      </c>
      <c r="G118" s="205" t="s">
        <v>19</v>
      </c>
      <c r="H118" s="205"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88" customFormat="1" outlineLevel="1" collapsed="1" x14ac:dyDescent="0.2">
      <c r="A122" s="203" t="s">
        <v>159</v>
      </c>
      <c r="B122" s="203" t="str">
        <f ca="1">CONCATENATE(VLOOKUP("*ID",C:D,2,FALSE),"C",COUNTIF(OFFSET(A$1,0,0,ROW(),1), "*conditie")*10)&amp; "T" &amp;(COUNTIF(OFFSET(B$1,0,0,ROW()-1,1),CONCATENATE(VLOOKUP("*ID",C:D,2,FALSE),"C",COUNTIF(OFFSET(A$1,0,0,ROW(),1), "*conditie")*10)&amp; "T*") +1) * 10</f>
        <v>NPRE09C70T10</v>
      </c>
      <c r="C122" s="295" t="s">
        <v>681</v>
      </c>
      <c r="D122" s="295"/>
      <c r="E122" s="295"/>
      <c r="F122" s="203" t="s">
        <v>141</v>
      </c>
      <c r="G122" s="203" t="s">
        <v>19</v>
      </c>
      <c r="H122" s="203" t="s">
        <v>197</v>
      </c>
    </row>
    <row r="123" spans="1:8" hidden="1" outlineLevel="2" x14ac:dyDescent="0.2">
      <c r="A123" s="110"/>
      <c r="B123" s="122"/>
      <c r="C123" s="152"/>
    </row>
    <row r="124" spans="1:8" hidden="1" outlineLevel="2" x14ac:dyDescent="0.2">
      <c r="A124" s="110" t="s">
        <v>109</v>
      </c>
      <c r="B124" s="131" t="s">
        <v>2011</v>
      </c>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227</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683</v>
      </c>
      <c r="C132" s="152"/>
    </row>
    <row r="133" spans="1:8" s="123" customFormat="1" hidden="1" outlineLevel="2" x14ac:dyDescent="0.2">
      <c r="A133" s="126"/>
    </row>
    <row r="134" spans="1:8" s="123" customFormat="1" hidden="1" outlineLevel="2" x14ac:dyDescent="0.2">
      <c r="A134" s="110" t="s">
        <v>40</v>
      </c>
      <c r="B134" s="131" t="s">
        <v>1201</v>
      </c>
    </row>
    <row r="135" spans="1:8" s="123" customFormat="1" hidden="1" outlineLevel="2" x14ac:dyDescent="0.2">
      <c r="A135" s="126"/>
    </row>
    <row r="136" spans="1:8" s="99" customFormat="1" x14ac:dyDescent="0.2">
      <c r="A136" s="205" t="s">
        <v>158</v>
      </c>
      <c r="B136" s="204" t="str">
        <f ca="1">CONCATENATE(VLOOKUP("*ID",C:D,2,FALSE),"C",COUNTIF(OFFSET(A$1,0,0,ROW(),1), "*conditie")*10)</f>
        <v>NPRE09C80</v>
      </c>
      <c r="C136" s="296" t="s">
        <v>1044</v>
      </c>
      <c r="D136" s="297"/>
      <c r="E136" s="297"/>
      <c r="F136" s="205" t="s">
        <v>141</v>
      </c>
      <c r="G136" s="205" t="s">
        <v>19</v>
      </c>
      <c r="H136" s="205"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collapsed="1" x14ac:dyDescent="0.2">
      <c r="A140" s="203" t="s">
        <v>159</v>
      </c>
      <c r="B140" s="203" t="str">
        <f ca="1">CONCATENATE(VLOOKUP("*ID",C:D,2,FALSE),"C",COUNTIF(OFFSET(A$1,0,0,ROW(),1), "*conditie")*10)&amp; "T" &amp;(COUNTIF(OFFSET(B$1,0,0,ROW()-1,1),CONCATENATE(VLOOKUP("*ID",C:D,2,FALSE),"C",COUNTIF(OFFSET(A$1,0,0,ROW(),1), "*conditie")*10)&amp; "T*") +1) * 10</f>
        <v>NPRE09C80T10</v>
      </c>
      <c r="C140" s="295" t="s">
        <v>685</v>
      </c>
      <c r="D140" s="295"/>
      <c r="E140" s="295"/>
      <c r="F140" s="203" t="s">
        <v>141</v>
      </c>
      <c r="G140" s="203" t="s">
        <v>19</v>
      </c>
      <c r="H140" s="203" t="s">
        <v>197</v>
      </c>
    </row>
    <row r="141" spans="1:8" hidden="1" outlineLevel="2" x14ac:dyDescent="0.2">
      <c r="A141" s="110"/>
      <c r="B141" s="122"/>
      <c r="C141" s="152"/>
    </row>
    <row r="142" spans="1:8" hidden="1" outlineLevel="2" x14ac:dyDescent="0.2">
      <c r="A142" s="110" t="s">
        <v>109</v>
      </c>
      <c r="B142" s="131" t="s">
        <v>2012</v>
      </c>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687</v>
      </c>
      <c r="C150" s="152"/>
    </row>
    <row r="151" spans="1:8" s="123" customFormat="1" hidden="1" outlineLevel="2" x14ac:dyDescent="0.2">
      <c r="A151" s="126"/>
    </row>
    <row r="152" spans="1:8" s="123" customFormat="1" hidden="1" outlineLevel="2" x14ac:dyDescent="0.2">
      <c r="A152" s="110" t="s">
        <v>40</v>
      </c>
      <c r="B152" s="131" t="s">
        <v>1202</v>
      </c>
    </row>
    <row r="153" spans="1:8" s="123" customFormat="1" hidden="1" outlineLevel="2" x14ac:dyDescent="0.2">
      <c r="A153" s="126"/>
    </row>
    <row r="154" spans="1:8" s="99" customFormat="1" x14ac:dyDescent="0.2">
      <c r="A154" s="205" t="s">
        <v>158</v>
      </c>
      <c r="B154" s="204" t="str">
        <f ca="1">CONCATENATE(VLOOKUP("*ID",C:D,2,FALSE),"C",COUNTIF(OFFSET(A$1,0,0,ROW(),1), "*conditie")*10)</f>
        <v>NPRE09C90</v>
      </c>
      <c r="C154" s="296" t="s">
        <v>1045</v>
      </c>
      <c r="D154" s="297"/>
      <c r="E154" s="297"/>
      <c r="F154" s="205" t="s">
        <v>141</v>
      </c>
      <c r="G154" s="205" t="s">
        <v>19</v>
      </c>
      <c r="H154" s="205"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collapsed="1" x14ac:dyDescent="0.2">
      <c r="A158" s="203" t="s">
        <v>159</v>
      </c>
      <c r="B158" s="203" t="str">
        <f ca="1">CONCATENATE(VLOOKUP("*ID",C:D,2,FALSE),"C",COUNTIF(OFFSET(A$1,0,0,ROW(),1), "*conditie")*10)&amp; "T" &amp;(COUNTIF(OFFSET(B$1,0,0,ROW()-1,1),CONCATENATE(VLOOKUP("*ID",C:D,2,FALSE),"C",COUNTIF(OFFSET(A$1,0,0,ROW(),1), "*conditie")*10)&amp; "T*") +1) * 10</f>
        <v>NPRE09C90T10</v>
      </c>
      <c r="C158" s="295" t="s">
        <v>689</v>
      </c>
      <c r="D158" s="295"/>
      <c r="E158" s="295"/>
      <c r="F158" s="203" t="s">
        <v>141</v>
      </c>
      <c r="G158" s="203" t="s">
        <v>19</v>
      </c>
      <c r="H158" s="203" t="s">
        <v>197</v>
      </c>
    </row>
    <row r="159" spans="1:8" hidden="1" outlineLevel="2" x14ac:dyDescent="0.2">
      <c r="A159" s="110"/>
      <c r="B159" s="122"/>
      <c r="C159" s="152"/>
    </row>
    <row r="160" spans="1:8" hidden="1" outlineLevel="2" x14ac:dyDescent="0.2">
      <c r="A160" s="110" t="s">
        <v>109</v>
      </c>
      <c r="B160" s="131" t="s">
        <v>2013</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928</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691</v>
      </c>
      <c r="C168" s="152"/>
    </row>
    <row r="169" spans="1:8" s="123" customFormat="1" hidden="1" outlineLevel="2" x14ac:dyDescent="0.2">
      <c r="A169" s="126"/>
    </row>
    <row r="170" spans="1:8" s="123" customFormat="1" hidden="1" outlineLevel="2" x14ac:dyDescent="0.2">
      <c r="A170" s="110" t="s">
        <v>40</v>
      </c>
      <c r="B170" s="128"/>
    </row>
    <row r="171" spans="1:8" s="123" customFormat="1" hidden="1" outlineLevel="2" x14ac:dyDescent="0.2">
      <c r="A171" s="126"/>
    </row>
    <row r="172" spans="1:8" s="99" customFormat="1" x14ac:dyDescent="0.2">
      <c r="A172" s="205" t="s">
        <v>158</v>
      </c>
      <c r="B172" s="204" t="str">
        <f ca="1">CONCATENATE(VLOOKUP("*ID",C:D,2,FALSE),"C",COUNTIF(OFFSET(A$1,0,0,ROW(),1), "*conditie")*10)</f>
        <v>NPRE09C100</v>
      </c>
      <c r="C172" s="296" t="s">
        <v>1046</v>
      </c>
      <c r="D172" s="297"/>
      <c r="E172" s="297"/>
      <c r="F172" s="205" t="s">
        <v>141</v>
      </c>
      <c r="G172" s="205" t="s">
        <v>19</v>
      </c>
      <c r="H172" s="205"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collapsed="1" x14ac:dyDescent="0.2">
      <c r="A176" s="203" t="s">
        <v>159</v>
      </c>
      <c r="B176" s="203" t="str">
        <f ca="1">CONCATENATE(VLOOKUP("*ID",C:D,2,FALSE),"C",COUNTIF(OFFSET(A$1,0,0,ROW(),1), "*conditie")*10)&amp; "T" &amp;(COUNTIF(OFFSET(B$1,0,0,ROW()-1,1),CONCATENATE(VLOOKUP("*ID",C:D,2,FALSE),"C",COUNTIF(OFFSET(A$1,0,0,ROW(),1), "*conditie")*10)&amp; "T*") +1) * 10</f>
        <v>NPRE09C100T10</v>
      </c>
      <c r="C176" s="295" t="s">
        <v>693</v>
      </c>
      <c r="D176" s="295"/>
      <c r="E176" s="295"/>
      <c r="F176" s="203" t="s">
        <v>141</v>
      </c>
      <c r="G176" s="203" t="s">
        <v>19</v>
      </c>
      <c r="H176" s="203" t="s">
        <v>197</v>
      </c>
    </row>
    <row r="177" spans="1:8" hidden="1" outlineLevel="2" x14ac:dyDescent="0.2">
      <c r="A177" s="110"/>
      <c r="B177" s="122"/>
      <c r="C177" s="152"/>
    </row>
    <row r="178" spans="1:8" hidden="1" outlineLevel="2" x14ac:dyDescent="0.2">
      <c r="A178" s="110" t="s">
        <v>109</v>
      </c>
      <c r="B178" s="131" t="s">
        <v>2014</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928</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695</v>
      </c>
      <c r="C186" s="152"/>
    </row>
    <row r="187" spans="1:8" s="123" customFormat="1" hidden="1" outlineLevel="2" x14ac:dyDescent="0.2">
      <c r="A187" s="126"/>
    </row>
    <row r="188" spans="1:8" s="123" customFormat="1" hidden="1" outlineLevel="2" x14ac:dyDescent="0.2">
      <c r="A188" s="110" t="s">
        <v>40</v>
      </c>
      <c r="B188" s="128"/>
    </row>
    <row r="189" spans="1:8" s="123" customFormat="1" hidden="1" outlineLevel="2" x14ac:dyDescent="0.2">
      <c r="A189" s="126"/>
    </row>
    <row r="190" spans="1:8" s="99" customFormat="1" x14ac:dyDescent="0.2">
      <c r="A190" s="205" t="s">
        <v>158</v>
      </c>
      <c r="B190" s="204" t="str">
        <f ca="1">CONCATENATE(VLOOKUP("*ID",C:D,2,FALSE),"C",COUNTIF(OFFSET(A$1,0,0,ROW(),1), "*conditie")*10)</f>
        <v>NPRE09C110</v>
      </c>
      <c r="C190" s="296" t="s">
        <v>1047</v>
      </c>
      <c r="D190" s="297"/>
      <c r="E190" s="297"/>
      <c r="F190" s="205" t="s">
        <v>141</v>
      </c>
      <c r="G190" s="205" t="s">
        <v>19</v>
      </c>
      <c r="H190" s="205"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collapsed="1" x14ac:dyDescent="0.2">
      <c r="A194" s="203" t="s">
        <v>159</v>
      </c>
      <c r="B194" s="203" t="str">
        <f ca="1">CONCATENATE(VLOOKUP("*ID",C:D,2,FALSE),"C",COUNTIF(OFFSET(A$1,0,0,ROW(),1), "*conditie")*10)&amp; "T" &amp;(COUNTIF(OFFSET(B$1,0,0,ROW()-1,1),CONCATENATE(VLOOKUP("*ID",C:D,2,FALSE),"C",COUNTIF(OFFSET(A$1,0,0,ROW(),1), "*conditie")*10)&amp; "T*") +1) * 10</f>
        <v>NPRE09C110T10</v>
      </c>
      <c r="C194" s="295" t="s">
        <v>929</v>
      </c>
      <c r="D194" s="295"/>
      <c r="E194" s="295"/>
      <c r="F194" s="203" t="s">
        <v>141</v>
      </c>
      <c r="G194" s="203" t="s">
        <v>19</v>
      </c>
      <c r="H194" s="203" t="s">
        <v>197</v>
      </c>
    </row>
    <row r="195" spans="1:8" hidden="1" outlineLevel="2" x14ac:dyDescent="0.2">
      <c r="A195" s="110"/>
      <c r="B195" s="122"/>
      <c r="C195" s="152"/>
    </row>
    <row r="196" spans="1:8" hidden="1" outlineLevel="2" x14ac:dyDescent="0.2">
      <c r="A196" s="110" t="s">
        <v>109</v>
      </c>
      <c r="B196" s="131" t="s">
        <v>2014</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928</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695</v>
      </c>
      <c r="C204" s="152"/>
    </row>
    <row r="205" spans="1:8" s="123" customFormat="1" hidden="1" outlineLevel="2" x14ac:dyDescent="0.2">
      <c r="A205" s="126"/>
    </row>
    <row r="206" spans="1:8" s="123" customFormat="1" hidden="1" outlineLevel="2" x14ac:dyDescent="0.2">
      <c r="A206" s="110" t="s">
        <v>40</v>
      </c>
      <c r="B206" s="128"/>
    </row>
    <row r="207" spans="1:8" s="123" customFormat="1" hidden="1" outlineLevel="2" x14ac:dyDescent="0.2">
      <c r="A207" s="126"/>
    </row>
    <row r="208" spans="1:8" s="99" customFormat="1" x14ac:dyDescent="0.2">
      <c r="A208" s="205" t="s">
        <v>158</v>
      </c>
      <c r="B208" s="204" t="str">
        <f ca="1">CONCATENATE(VLOOKUP("*ID",C:D,2,FALSE),"C",COUNTIF(OFFSET(A$1,0,0,ROW(),1), "*conditie")*10)</f>
        <v>NPRE09C120</v>
      </c>
      <c r="C208" s="296" t="s">
        <v>1048</v>
      </c>
      <c r="D208" s="297"/>
      <c r="E208" s="297"/>
      <c r="F208" s="205" t="s">
        <v>141</v>
      </c>
      <c r="G208" s="205" t="s">
        <v>19</v>
      </c>
      <c r="H208" s="205"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collapsed="1" x14ac:dyDescent="0.2">
      <c r="A212" s="203" t="s">
        <v>159</v>
      </c>
      <c r="B212" s="203" t="str">
        <f ca="1">CONCATENATE(VLOOKUP("*ID",C:D,2,FALSE),"C",COUNTIF(OFFSET(A$1,0,0,ROW(),1), "*conditie")*10)&amp; "T" &amp;(COUNTIF(OFFSET(B$1,0,0,ROW()-1,1),CONCATENATE(VLOOKUP("*ID",C:D,2,FALSE),"C",COUNTIF(OFFSET(A$1,0,0,ROW(),1), "*conditie")*10)&amp; "T*") +1) * 10</f>
        <v>NPRE09C120T10</v>
      </c>
      <c r="C212" s="295" t="s">
        <v>698</v>
      </c>
      <c r="D212" s="295"/>
      <c r="E212" s="295"/>
      <c r="F212" s="203" t="s">
        <v>141</v>
      </c>
      <c r="G212" s="203" t="s">
        <v>19</v>
      </c>
      <c r="H212" s="203" t="s">
        <v>197</v>
      </c>
    </row>
    <row r="213" spans="1:8" hidden="1" outlineLevel="2" x14ac:dyDescent="0.2">
      <c r="A213" s="110"/>
      <c r="B213" s="122"/>
      <c r="C213" s="152"/>
    </row>
    <row r="214" spans="1:8" hidden="1" outlineLevel="2" x14ac:dyDescent="0.2">
      <c r="A214" s="110" t="s">
        <v>109</v>
      </c>
      <c r="B214" s="131" t="s">
        <v>2015</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227</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700</v>
      </c>
      <c r="C222" s="152"/>
    </row>
    <row r="223" spans="1:8" s="123" customFormat="1" hidden="1" outlineLevel="2" x14ac:dyDescent="0.2">
      <c r="A223" s="126"/>
    </row>
    <row r="224" spans="1:8" s="123" customFormat="1" hidden="1" outlineLevel="2" x14ac:dyDescent="0.2">
      <c r="A224" s="110" t="s">
        <v>40</v>
      </c>
      <c r="B224" s="131" t="s">
        <v>1203</v>
      </c>
    </row>
    <row r="225" spans="1:8" s="123" customFormat="1" hidden="1" outlineLevel="2" x14ac:dyDescent="0.2">
      <c r="A225" s="126"/>
    </row>
    <row r="226" spans="1:8" s="99" customFormat="1" x14ac:dyDescent="0.2">
      <c r="A226" s="205" t="s">
        <v>158</v>
      </c>
      <c r="B226" s="204" t="str">
        <f ca="1">CONCATENATE(VLOOKUP("*ID",C:D,2,FALSE),"C",COUNTIF(OFFSET(A$1,0,0,ROW(),1), "*conditie")*10)</f>
        <v>NPRE09C130</v>
      </c>
      <c r="C226" s="296" t="s">
        <v>1049</v>
      </c>
      <c r="D226" s="297"/>
      <c r="E226" s="297"/>
      <c r="F226" s="205" t="s">
        <v>141</v>
      </c>
      <c r="G226" s="205" t="s">
        <v>19</v>
      </c>
      <c r="H226" s="205"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collapsed="1" x14ac:dyDescent="0.2">
      <c r="A230" s="203" t="s">
        <v>159</v>
      </c>
      <c r="B230" s="203" t="str">
        <f ca="1">CONCATENATE(VLOOKUP("*ID",C:D,2,FALSE),"C",COUNTIF(OFFSET(A$1,0,0,ROW(),1), "*conditie")*10)&amp; "T" &amp;(COUNTIF(OFFSET(B$1,0,0,ROW()-1,1),CONCATENATE(VLOOKUP("*ID",C:D,2,FALSE),"C",COUNTIF(OFFSET(A$1,0,0,ROW(),1), "*conditie")*10)&amp; "T*") +1) * 10</f>
        <v>NPRE09C130T10</v>
      </c>
      <c r="C230" s="295" t="s">
        <v>702</v>
      </c>
      <c r="D230" s="295"/>
      <c r="E230" s="295"/>
      <c r="F230" s="203" t="s">
        <v>141</v>
      </c>
      <c r="G230" s="203" t="s">
        <v>19</v>
      </c>
      <c r="H230" s="203" t="s">
        <v>197</v>
      </c>
    </row>
    <row r="231" spans="1:8" hidden="1" outlineLevel="2" x14ac:dyDescent="0.2">
      <c r="A231" s="110"/>
      <c r="B231" s="122"/>
      <c r="C231" s="152"/>
    </row>
    <row r="232" spans="1:8" hidden="1" outlineLevel="2" x14ac:dyDescent="0.2">
      <c r="A232" s="110" t="s">
        <v>109</v>
      </c>
      <c r="B232" s="131" t="s">
        <v>2016</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227</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704</v>
      </c>
      <c r="C240" s="152"/>
    </row>
    <row r="241" spans="1:8" s="123" customFormat="1" hidden="1" outlineLevel="2" x14ac:dyDescent="0.2">
      <c r="A241" s="126"/>
    </row>
    <row r="242" spans="1:8" s="123" customFormat="1" hidden="1" outlineLevel="2" x14ac:dyDescent="0.2">
      <c r="A242" s="110" t="s">
        <v>40</v>
      </c>
      <c r="B242" s="131" t="s">
        <v>1204</v>
      </c>
    </row>
    <row r="243" spans="1:8" s="123" customFormat="1" hidden="1" outlineLevel="2" x14ac:dyDescent="0.2">
      <c r="A243" s="126"/>
    </row>
    <row r="244" spans="1:8" s="99" customFormat="1" x14ac:dyDescent="0.2">
      <c r="A244" s="205" t="s">
        <v>158</v>
      </c>
      <c r="B244" s="204" t="str">
        <f ca="1">CONCATENATE(VLOOKUP("*ID",C:D,2,FALSE),"C",COUNTIF(OFFSET(A$1,0,0,ROW(),1), "*conditie")*10)</f>
        <v>NPRE09C140</v>
      </c>
      <c r="C244" s="296" t="s">
        <v>705</v>
      </c>
      <c r="D244" s="297"/>
      <c r="E244" s="297"/>
      <c r="F244" s="205" t="s">
        <v>141</v>
      </c>
      <c r="G244" s="205" t="s">
        <v>19</v>
      </c>
      <c r="H244" s="205"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collapsed="1" x14ac:dyDescent="0.2">
      <c r="A248" s="203" t="s">
        <v>159</v>
      </c>
      <c r="B248" s="203" t="str">
        <f ca="1">CONCATENATE(VLOOKUP("*ID",C:D,2,FALSE),"C",COUNTIF(OFFSET(A$1,0,0,ROW(),1), "*conditie")*10)&amp; "T" &amp;(COUNTIF(OFFSET(B$1,0,0,ROW()-1,1),CONCATENATE(VLOOKUP("*ID",C:D,2,FALSE),"C",COUNTIF(OFFSET(A$1,0,0,ROW(),1), "*conditie")*10)&amp; "T*") +1) * 10</f>
        <v>NPRE09C140T10</v>
      </c>
      <c r="C248" s="295" t="s">
        <v>706</v>
      </c>
      <c r="D248" s="295"/>
      <c r="E248" s="295"/>
      <c r="F248" s="203" t="s">
        <v>141</v>
      </c>
      <c r="G248" s="203" t="s">
        <v>19</v>
      </c>
      <c r="H248" s="203" t="s">
        <v>197</v>
      </c>
    </row>
    <row r="249" spans="1:8" hidden="1" outlineLevel="2" x14ac:dyDescent="0.2">
      <c r="A249" s="110"/>
      <c r="B249" s="122"/>
      <c r="C249" s="152"/>
    </row>
    <row r="250" spans="1:8" hidden="1" outlineLevel="2" x14ac:dyDescent="0.2">
      <c r="A250" s="110" t="s">
        <v>109</v>
      </c>
      <c r="B250" s="131" t="s">
        <v>2017</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227</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708</v>
      </c>
      <c r="C258" s="152"/>
    </row>
    <row r="259" spans="1:8" s="123" customFormat="1" hidden="1" outlineLevel="2" x14ac:dyDescent="0.2">
      <c r="A259" s="126"/>
    </row>
    <row r="260" spans="1:8" s="123" customFormat="1" hidden="1" outlineLevel="2" x14ac:dyDescent="0.2">
      <c r="A260" s="110" t="s">
        <v>40</v>
      </c>
      <c r="B260" s="131" t="s">
        <v>1255</v>
      </c>
    </row>
    <row r="261" spans="1:8" s="123" customFormat="1" hidden="1" outlineLevel="2" x14ac:dyDescent="0.2">
      <c r="A261" s="126"/>
    </row>
    <row r="262" spans="1:8" s="99" customFormat="1" x14ac:dyDescent="0.2">
      <c r="A262" s="205" t="s">
        <v>158</v>
      </c>
      <c r="B262" s="204" t="str">
        <f ca="1">CONCATENATE(VLOOKUP("*ID",C:D,2,FALSE),"C",COUNTIF(OFFSET(A$1,0,0,ROW(),1), "*conditie")*10)</f>
        <v>NPRE09C150</v>
      </c>
      <c r="C262" s="296" t="s">
        <v>709</v>
      </c>
      <c r="D262" s="297"/>
      <c r="E262" s="297"/>
      <c r="F262" s="205" t="s">
        <v>141</v>
      </c>
      <c r="G262" s="205" t="s">
        <v>19</v>
      </c>
      <c r="H262" s="205"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collapsed="1" x14ac:dyDescent="0.2">
      <c r="A266" s="203" t="s">
        <v>159</v>
      </c>
      <c r="B266" s="203" t="str">
        <f ca="1">CONCATENATE(VLOOKUP("*ID",C:D,2,FALSE),"C",COUNTIF(OFFSET(A$1,0,0,ROW(),1), "*conditie")*10)&amp; "T" &amp;(COUNTIF(OFFSET(B$1,0,0,ROW()-1,1),CONCATENATE(VLOOKUP("*ID",C:D,2,FALSE),"C",COUNTIF(OFFSET(A$1,0,0,ROW(),1), "*conditie")*10)&amp; "T*") +1) * 10</f>
        <v>NPRE09C150T10</v>
      </c>
      <c r="C266" s="295" t="s">
        <v>710</v>
      </c>
      <c r="D266" s="295"/>
      <c r="E266" s="295"/>
      <c r="F266" s="203" t="s">
        <v>141</v>
      </c>
      <c r="G266" s="203" t="s">
        <v>19</v>
      </c>
      <c r="H266" s="203" t="s">
        <v>197</v>
      </c>
    </row>
    <row r="267" spans="1:8" hidden="1" outlineLevel="2" x14ac:dyDescent="0.2">
      <c r="A267" s="110"/>
      <c r="B267" s="122"/>
      <c r="C267" s="152"/>
    </row>
    <row r="268" spans="1:8" hidden="1" outlineLevel="2" x14ac:dyDescent="0.2">
      <c r="A268" s="110" t="s">
        <v>109</v>
      </c>
      <c r="B268" s="131" t="s">
        <v>2018</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227</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712</v>
      </c>
      <c r="C276" s="152"/>
    </row>
    <row r="277" spans="1:8" s="123" customFormat="1" hidden="1" outlineLevel="2" x14ac:dyDescent="0.2">
      <c r="A277" s="126"/>
    </row>
    <row r="278" spans="1:8" s="123" customFormat="1" hidden="1" outlineLevel="2" x14ac:dyDescent="0.2">
      <c r="A278" s="110" t="s">
        <v>40</v>
      </c>
      <c r="B278" s="131" t="s">
        <v>1256</v>
      </c>
    </row>
    <row r="279" spans="1:8" s="123" customFormat="1" hidden="1" outlineLevel="2" x14ac:dyDescent="0.2">
      <c r="A279" s="126"/>
    </row>
    <row r="280" spans="1:8" s="99" customFormat="1" x14ac:dyDescent="0.2">
      <c r="A280" s="205" t="s">
        <v>158</v>
      </c>
      <c r="B280" s="204" t="str">
        <f ca="1">CONCATENATE(VLOOKUP("*ID",C:D,2,FALSE),"C",COUNTIF(OFFSET(A$1,0,0,ROW(),1), "*conditie")*10)</f>
        <v>NPRE09C160</v>
      </c>
      <c r="C280" s="296" t="s">
        <v>713</v>
      </c>
      <c r="D280" s="297"/>
      <c r="E280" s="297"/>
      <c r="F280" s="205" t="s">
        <v>141</v>
      </c>
      <c r="G280" s="205" t="s">
        <v>19</v>
      </c>
      <c r="H280" s="205"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collapsed="1" x14ac:dyDescent="0.2">
      <c r="A284" s="203" t="s">
        <v>159</v>
      </c>
      <c r="B284" s="203" t="str">
        <f ca="1">CONCATENATE(VLOOKUP("*ID",C:D,2,FALSE),"C",COUNTIF(OFFSET(A$1,0,0,ROW(),1), "*conditie")*10)&amp; "T" &amp;(COUNTIF(OFFSET(B$1,0,0,ROW()-1,1),CONCATENATE(VLOOKUP("*ID",C:D,2,FALSE),"C",COUNTIF(OFFSET(A$1,0,0,ROW(),1), "*conditie")*10)&amp; "T*") +1) * 10</f>
        <v>NPRE09C160T10</v>
      </c>
      <c r="C284" s="295" t="s">
        <v>714</v>
      </c>
      <c r="D284" s="295"/>
      <c r="E284" s="295"/>
      <c r="F284" s="203" t="s">
        <v>141</v>
      </c>
      <c r="G284" s="203" t="s">
        <v>19</v>
      </c>
      <c r="H284" s="203" t="s">
        <v>197</v>
      </c>
    </row>
    <row r="285" spans="1:8" hidden="1" outlineLevel="2" x14ac:dyDescent="0.2">
      <c r="A285" s="110"/>
      <c r="B285" s="122"/>
      <c r="C285" s="152"/>
    </row>
    <row r="286" spans="1:8" hidden="1" outlineLevel="2" x14ac:dyDescent="0.2">
      <c r="A286" s="110" t="s">
        <v>109</v>
      </c>
      <c r="B286" s="131" t="s">
        <v>2019</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716</v>
      </c>
      <c r="C294" s="152"/>
    </row>
    <row r="295" spans="1:8" s="123" customFormat="1" hidden="1" outlineLevel="2" x14ac:dyDescent="0.2">
      <c r="A295" s="126"/>
    </row>
    <row r="296" spans="1:8" s="123" customFormat="1" hidden="1" outlineLevel="2" x14ac:dyDescent="0.2">
      <c r="A296" s="110" t="s">
        <v>40</v>
      </c>
      <c r="B296" s="131" t="s">
        <v>1257</v>
      </c>
    </row>
    <row r="297" spans="1:8" s="123" customFormat="1" hidden="1" outlineLevel="2" x14ac:dyDescent="0.2">
      <c r="A297" s="126"/>
    </row>
    <row r="298" spans="1:8" s="99" customFormat="1" x14ac:dyDescent="0.2">
      <c r="A298" s="205" t="s">
        <v>158</v>
      </c>
      <c r="B298" s="204" t="str">
        <f ca="1">CONCATENATE(VLOOKUP("*ID",C:D,2,FALSE),"C",COUNTIF(OFFSET(A$1,0,0,ROW(),1), "*conditie")*10)</f>
        <v>NPRE09C170</v>
      </c>
      <c r="C298" s="296" t="s">
        <v>717</v>
      </c>
      <c r="D298" s="297"/>
      <c r="E298" s="297"/>
      <c r="F298" s="205" t="s">
        <v>141</v>
      </c>
      <c r="G298" s="205" t="s">
        <v>19</v>
      </c>
      <c r="H298" s="205"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collapsed="1" x14ac:dyDescent="0.2">
      <c r="A302" s="203" t="s">
        <v>159</v>
      </c>
      <c r="B302" s="203" t="str">
        <f ca="1">CONCATENATE(VLOOKUP("*ID",C:D,2,FALSE),"C",COUNTIF(OFFSET(A$1,0,0,ROW(),1), "*conditie")*10)&amp; "T" &amp;(COUNTIF(OFFSET(B$1,0,0,ROW()-1,1),CONCATENATE(VLOOKUP("*ID",C:D,2,FALSE),"C",COUNTIF(OFFSET(A$1,0,0,ROW(),1), "*conditie")*10)&amp; "T*") +1) * 10</f>
        <v>NPRE09C170T10</v>
      </c>
      <c r="C302" s="295" t="s">
        <v>718</v>
      </c>
      <c r="D302" s="295"/>
      <c r="E302" s="295"/>
      <c r="F302" s="203" t="s">
        <v>141</v>
      </c>
      <c r="G302" s="203" t="s">
        <v>19</v>
      </c>
      <c r="H302" s="203" t="s">
        <v>197</v>
      </c>
    </row>
    <row r="303" spans="1:8" hidden="1" outlineLevel="2" x14ac:dyDescent="0.2">
      <c r="A303" s="110"/>
      <c r="B303" s="122"/>
      <c r="C303" s="152"/>
    </row>
    <row r="304" spans="1:8" hidden="1" outlineLevel="2" x14ac:dyDescent="0.2">
      <c r="A304" s="110" t="s">
        <v>109</v>
      </c>
      <c r="B304" s="131" t="s">
        <v>2020</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227</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720</v>
      </c>
      <c r="C312" s="152"/>
    </row>
    <row r="313" spans="1:8" s="123" customFormat="1" hidden="1" outlineLevel="2" x14ac:dyDescent="0.2">
      <c r="A313" s="126"/>
    </row>
    <row r="314" spans="1:8" s="123" customFormat="1" hidden="1" outlineLevel="2" x14ac:dyDescent="0.2">
      <c r="A314" s="110" t="s">
        <v>40</v>
      </c>
      <c r="B314" s="131" t="s">
        <v>1258</v>
      </c>
    </row>
    <row r="315" spans="1:8" s="123" customFormat="1" hidden="1" outlineLevel="2" x14ac:dyDescent="0.2">
      <c r="A315" s="126"/>
    </row>
    <row r="316" spans="1:8" s="99" customFormat="1" x14ac:dyDescent="0.2">
      <c r="A316" s="205" t="s">
        <v>158</v>
      </c>
      <c r="B316" s="204" t="str">
        <f ca="1">CONCATENATE(VLOOKUP("*ID",C:D,2,FALSE),"C",COUNTIF(OFFSET(A$1,0,0,ROW(),1), "*conditie")*10)</f>
        <v>NPRE09C180</v>
      </c>
      <c r="C316" s="296" t="s">
        <v>721</v>
      </c>
      <c r="D316" s="297"/>
      <c r="E316" s="297"/>
      <c r="F316" s="205" t="s">
        <v>141</v>
      </c>
      <c r="G316" s="205" t="s">
        <v>19</v>
      </c>
      <c r="H316" s="205" t="s">
        <v>197</v>
      </c>
    </row>
    <row r="317" spans="1:8" s="99" customFormat="1" outlineLevel="1" x14ac:dyDescent="0.2">
      <c r="A317" s="110"/>
      <c r="B317" s="118"/>
      <c r="C317" s="102"/>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collapsed="1" x14ac:dyDescent="0.2">
      <c r="A320" s="203" t="s">
        <v>159</v>
      </c>
      <c r="B320" s="203" t="str">
        <f ca="1">CONCATENATE(VLOOKUP("*ID",C:D,2,FALSE),"C",COUNTIF(OFFSET(A$1,0,0,ROW(),1), "*conditie")*10)&amp; "T" &amp;(COUNTIF(OFFSET(B$1,0,0,ROW()-1,1),CONCATENATE(VLOOKUP("*ID",C:D,2,FALSE),"C",COUNTIF(OFFSET(A$1,0,0,ROW(),1), "*conditie")*10)&amp; "T*") +1) * 10</f>
        <v>NPRE09C180T10</v>
      </c>
      <c r="C320" s="295" t="s">
        <v>722</v>
      </c>
      <c r="D320" s="295"/>
      <c r="E320" s="295"/>
      <c r="F320" s="203" t="s">
        <v>141</v>
      </c>
      <c r="G320" s="203" t="s">
        <v>19</v>
      </c>
      <c r="H320" s="203" t="s">
        <v>197</v>
      </c>
    </row>
    <row r="321" spans="1:8" hidden="1" outlineLevel="2" x14ac:dyDescent="0.2">
      <c r="A321" s="110"/>
      <c r="B321" s="122"/>
      <c r="C321" s="152"/>
    </row>
    <row r="322" spans="1:8" hidden="1" outlineLevel="2" x14ac:dyDescent="0.2">
      <c r="A322" s="110" t="s">
        <v>109</v>
      </c>
      <c r="B322" s="131" t="s">
        <v>2021</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31" t="s">
        <v>724</v>
      </c>
      <c r="C330" s="152"/>
    </row>
    <row r="331" spans="1:8" s="123" customFormat="1" hidden="1" outlineLevel="2" x14ac:dyDescent="0.2">
      <c r="A331" s="126"/>
    </row>
    <row r="332" spans="1:8" s="123" customFormat="1" hidden="1" outlineLevel="2" x14ac:dyDescent="0.2">
      <c r="A332" s="110" t="s">
        <v>40</v>
      </c>
      <c r="B332" s="131" t="s">
        <v>1259</v>
      </c>
    </row>
    <row r="333" spans="1:8" s="123" customFormat="1" hidden="1" outlineLevel="2" x14ac:dyDescent="0.2">
      <c r="A333" s="126"/>
    </row>
    <row r="334" spans="1:8" s="99" customFormat="1" x14ac:dyDescent="0.2">
      <c r="A334" s="205" t="s">
        <v>158</v>
      </c>
      <c r="B334" s="204" t="str">
        <f ca="1">CONCATENATE(VLOOKUP("*ID",C:D,2,FALSE),"C",COUNTIF(OFFSET(A$1,0,0,ROW(),1), "*conditie")*10)</f>
        <v>NPRE09C190</v>
      </c>
      <c r="C334" s="296" t="s">
        <v>725</v>
      </c>
      <c r="D334" s="297"/>
      <c r="E334" s="297"/>
      <c r="F334" s="205" t="s">
        <v>141</v>
      </c>
      <c r="G334" s="205" t="s">
        <v>19</v>
      </c>
      <c r="H334" s="205" t="s">
        <v>197</v>
      </c>
    </row>
    <row r="335" spans="1:8" s="99" customFormat="1" outlineLevel="1" x14ac:dyDescent="0.2">
      <c r="A335" s="110"/>
      <c r="B335" s="118"/>
      <c r="C335" s="102"/>
    </row>
    <row r="336" spans="1:8" s="99" customFormat="1" outlineLevel="1" x14ac:dyDescent="0.2">
      <c r="A336" s="110" t="s">
        <v>55</v>
      </c>
      <c r="B336" s="122"/>
      <c r="C336" s="102"/>
    </row>
    <row r="337" spans="1:8" s="99" customFormat="1" outlineLevel="1" x14ac:dyDescent="0.2">
      <c r="A337" s="110"/>
      <c r="B337" s="118"/>
      <c r="C337" s="102"/>
    </row>
    <row r="338" spans="1:8" s="88" customFormat="1" outlineLevel="1" collapsed="1" x14ac:dyDescent="0.2">
      <c r="A338" s="203" t="s">
        <v>159</v>
      </c>
      <c r="B338" s="203" t="str">
        <f ca="1">CONCATENATE(VLOOKUP("*ID",C:D,2,FALSE),"C",COUNTIF(OFFSET(A$1,0,0,ROW(),1), "*conditie")*10)&amp; "T" &amp;(COUNTIF(OFFSET(B$1,0,0,ROW()-1,1),CONCATENATE(VLOOKUP("*ID",C:D,2,FALSE),"C",COUNTIF(OFFSET(A$1,0,0,ROW(),1), "*conditie")*10)&amp; "T*") +1) * 10</f>
        <v>NPRE09C190T10</v>
      </c>
      <c r="C338" s="295" t="s">
        <v>726</v>
      </c>
      <c r="D338" s="295"/>
      <c r="E338" s="295"/>
      <c r="F338" s="203" t="s">
        <v>141</v>
      </c>
      <c r="G338" s="203" t="s">
        <v>19</v>
      </c>
      <c r="H338" s="203" t="s">
        <v>197</v>
      </c>
    </row>
    <row r="339" spans="1:8" hidden="1" outlineLevel="2" x14ac:dyDescent="0.2">
      <c r="A339" s="110"/>
      <c r="B339" s="122"/>
      <c r="C339" s="152"/>
    </row>
    <row r="340" spans="1:8" hidden="1" outlineLevel="2" x14ac:dyDescent="0.2">
      <c r="A340" s="110" t="s">
        <v>109</v>
      </c>
      <c r="B340" s="131" t="s">
        <v>2022</v>
      </c>
      <c r="C340" s="152"/>
    </row>
    <row r="341" spans="1:8" hidden="1" outlineLevel="2" x14ac:dyDescent="0.2">
      <c r="A341" s="110"/>
      <c r="B341" s="122"/>
      <c r="C341" s="152"/>
    </row>
    <row r="342" spans="1:8" hidden="1" outlineLevel="2" x14ac:dyDescent="0.2">
      <c r="A342" s="110" t="s">
        <v>111</v>
      </c>
      <c r="B342" s="122" t="s">
        <v>108</v>
      </c>
      <c r="C342" s="152"/>
    </row>
    <row r="343" spans="1:8" hidden="1" outlineLevel="2" x14ac:dyDescent="0.2">
      <c r="A343" s="110"/>
      <c r="B343" s="122"/>
      <c r="C343" s="152"/>
    </row>
    <row r="344" spans="1:8" hidden="1" outlineLevel="2" x14ac:dyDescent="0.2">
      <c r="A344" s="110" t="s">
        <v>32</v>
      </c>
      <c r="B344" s="125" t="s">
        <v>227</v>
      </c>
      <c r="C344" s="125"/>
      <c r="D344" s="125"/>
      <c r="E344" s="125"/>
      <c r="F344" s="125"/>
      <c r="G344" s="125"/>
    </row>
    <row r="345" spans="1:8" hidden="1" outlineLevel="2" x14ac:dyDescent="0.2">
      <c r="A345" s="110"/>
      <c r="B345" s="122"/>
      <c r="C345" s="152"/>
    </row>
    <row r="346" spans="1:8" hidden="1" outlineLevel="2" x14ac:dyDescent="0.2">
      <c r="A346" s="111" t="s">
        <v>33</v>
      </c>
      <c r="B346" s="122" t="s">
        <v>194</v>
      </c>
      <c r="C346" s="152"/>
    </row>
    <row r="347" spans="1:8" hidden="1" outlineLevel="2" x14ac:dyDescent="0.2">
      <c r="A347" s="110"/>
      <c r="B347" s="122"/>
      <c r="C347" s="152"/>
    </row>
    <row r="348" spans="1:8" hidden="1" outlineLevel="2" x14ac:dyDescent="0.2">
      <c r="A348" s="110" t="s">
        <v>138</v>
      </c>
      <c r="B348" s="131" t="s">
        <v>728</v>
      </c>
      <c r="C348" s="152"/>
    </row>
    <row r="349" spans="1:8" s="123" customFormat="1" hidden="1" outlineLevel="2" x14ac:dyDescent="0.2">
      <c r="A349" s="126"/>
    </row>
    <row r="350" spans="1:8" s="123" customFormat="1" hidden="1" outlineLevel="2" x14ac:dyDescent="0.2">
      <c r="A350" s="110" t="s">
        <v>40</v>
      </c>
      <c r="B350" s="131" t="s">
        <v>1260</v>
      </c>
    </row>
    <row r="351" spans="1:8" s="123" customFormat="1" hidden="1" outlineLevel="2" x14ac:dyDescent="0.2">
      <c r="A351" s="126"/>
    </row>
    <row r="352" spans="1:8" s="99" customFormat="1" x14ac:dyDescent="0.2">
      <c r="A352" s="205" t="s">
        <v>158</v>
      </c>
      <c r="B352" s="204" t="str">
        <f ca="1">CONCATENATE(VLOOKUP("*ID",C:D,2,FALSE),"C",COUNTIF(OFFSET(A$1,0,0,ROW(),1), "*conditie")*10)</f>
        <v>NPRE09C200</v>
      </c>
      <c r="C352" s="296" t="s">
        <v>729</v>
      </c>
      <c r="D352" s="297"/>
      <c r="E352" s="297"/>
      <c r="F352" s="205" t="s">
        <v>141</v>
      </c>
      <c r="G352" s="205" t="s">
        <v>19</v>
      </c>
      <c r="H352" s="205" t="s">
        <v>197</v>
      </c>
    </row>
    <row r="353" spans="1:8" s="99" customFormat="1" outlineLevel="1" x14ac:dyDescent="0.2">
      <c r="A353" s="110"/>
      <c r="B353" s="118"/>
      <c r="C353" s="102"/>
    </row>
    <row r="354" spans="1:8" s="99" customFormat="1" outlineLevel="1" x14ac:dyDescent="0.2">
      <c r="A354" s="110" t="s">
        <v>55</v>
      </c>
      <c r="B354" s="122"/>
      <c r="C354" s="102"/>
    </row>
    <row r="355" spans="1:8" s="99" customFormat="1" outlineLevel="1" x14ac:dyDescent="0.2">
      <c r="A355" s="110"/>
      <c r="B355" s="118"/>
      <c r="C355" s="102"/>
    </row>
    <row r="356" spans="1:8" s="88" customFormat="1" outlineLevel="1" collapsed="1" x14ac:dyDescent="0.2">
      <c r="A356" s="203" t="s">
        <v>159</v>
      </c>
      <c r="B356" s="203" t="str">
        <f ca="1">CONCATENATE(VLOOKUP("*ID",C:D,2,FALSE),"C",COUNTIF(OFFSET(A$1,0,0,ROW(),1), "*conditie")*10)&amp; "T" &amp;(COUNTIF(OFFSET(B$1,0,0,ROW()-1,1),CONCATENATE(VLOOKUP("*ID",C:D,2,FALSE),"C",COUNTIF(OFFSET(A$1,0,0,ROW(),1), "*conditie")*10)&amp; "T*") +1) * 10</f>
        <v>NPRE09C200T10</v>
      </c>
      <c r="C356" s="295" t="s">
        <v>730</v>
      </c>
      <c r="D356" s="295"/>
      <c r="E356" s="295"/>
      <c r="F356" s="203" t="s">
        <v>141</v>
      </c>
      <c r="G356" s="203" t="s">
        <v>19</v>
      </c>
      <c r="H356" s="203" t="s">
        <v>197</v>
      </c>
    </row>
    <row r="357" spans="1:8" hidden="1" outlineLevel="2" x14ac:dyDescent="0.2">
      <c r="A357" s="110"/>
      <c r="B357" s="122"/>
      <c r="C357" s="152"/>
    </row>
    <row r="358" spans="1:8" hidden="1" outlineLevel="2" x14ac:dyDescent="0.2">
      <c r="A358" s="110" t="s">
        <v>109</v>
      </c>
      <c r="B358" s="131" t="s">
        <v>2023</v>
      </c>
      <c r="C358" s="152"/>
    </row>
    <row r="359" spans="1:8" hidden="1" outlineLevel="2" x14ac:dyDescent="0.2">
      <c r="A359" s="110"/>
      <c r="B359" s="122"/>
      <c r="C359" s="152"/>
    </row>
    <row r="360" spans="1:8" hidden="1" outlineLevel="2" x14ac:dyDescent="0.2">
      <c r="A360" s="110" t="s">
        <v>111</v>
      </c>
      <c r="B360" s="122" t="s">
        <v>108</v>
      </c>
      <c r="C360" s="152"/>
    </row>
    <row r="361" spans="1:8" hidden="1" outlineLevel="2" x14ac:dyDescent="0.2">
      <c r="A361" s="110"/>
      <c r="B361" s="122"/>
      <c r="C361" s="152"/>
    </row>
    <row r="362" spans="1:8" hidden="1" outlineLevel="2" x14ac:dyDescent="0.2">
      <c r="A362" s="110" t="s">
        <v>32</v>
      </c>
      <c r="B362" s="125" t="s">
        <v>227</v>
      </c>
      <c r="C362" s="125"/>
      <c r="D362" s="125"/>
      <c r="E362" s="125"/>
      <c r="F362" s="125"/>
      <c r="G362" s="125"/>
    </row>
    <row r="363" spans="1:8" hidden="1" outlineLevel="2" x14ac:dyDescent="0.2">
      <c r="A363" s="110"/>
      <c r="B363" s="122"/>
      <c r="C363" s="152"/>
    </row>
    <row r="364" spans="1:8" hidden="1" outlineLevel="2" x14ac:dyDescent="0.2">
      <c r="A364" s="111" t="s">
        <v>33</v>
      </c>
      <c r="B364" s="122" t="s">
        <v>194</v>
      </c>
      <c r="C364" s="152"/>
    </row>
    <row r="365" spans="1:8" hidden="1" outlineLevel="2" x14ac:dyDescent="0.2">
      <c r="A365" s="110"/>
      <c r="B365" s="122"/>
      <c r="C365" s="152"/>
    </row>
    <row r="366" spans="1:8" hidden="1" outlineLevel="2" x14ac:dyDescent="0.2">
      <c r="A366" s="110" t="s">
        <v>138</v>
      </c>
      <c r="B366" s="131" t="s">
        <v>732</v>
      </c>
      <c r="C366" s="152"/>
    </row>
    <row r="367" spans="1:8" s="123" customFormat="1" hidden="1" outlineLevel="2" x14ac:dyDescent="0.2">
      <c r="A367" s="126"/>
    </row>
    <row r="368" spans="1:8" s="123" customFormat="1" hidden="1" outlineLevel="2" x14ac:dyDescent="0.2">
      <c r="A368" s="110" t="s">
        <v>40</v>
      </c>
      <c r="B368" s="131" t="s">
        <v>1261</v>
      </c>
    </row>
    <row r="369" spans="1:8" s="123" customFormat="1" hidden="1" outlineLevel="2" x14ac:dyDescent="0.2">
      <c r="A369" s="126"/>
    </row>
    <row r="370" spans="1:8" s="99" customFormat="1" x14ac:dyDescent="0.2">
      <c r="A370" s="205" t="s">
        <v>158</v>
      </c>
      <c r="B370" s="204" t="str">
        <f ca="1">CONCATENATE(VLOOKUP("*ID",C:D,2,FALSE),"C",COUNTIF(OFFSET(A$1,0,0,ROW(),1), "*conditie")*10)</f>
        <v>NPRE09C210</v>
      </c>
      <c r="C370" s="296" t="s">
        <v>733</v>
      </c>
      <c r="D370" s="297"/>
      <c r="E370" s="297"/>
      <c r="F370" s="205" t="s">
        <v>141</v>
      </c>
      <c r="G370" s="205" t="s">
        <v>19</v>
      </c>
      <c r="H370" s="205" t="s">
        <v>197</v>
      </c>
    </row>
    <row r="371" spans="1:8" s="99" customFormat="1" outlineLevel="1" x14ac:dyDescent="0.2">
      <c r="A371" s="110"/>
      <c r="B371" s="118"/>
      <c r="C371" s="102"/>
    </row>
    <row r="372" spans="1:8" s="99" customFormat="1" outlineLevel="1" x14ac:dyDescent="0.2">
      <c r="A372" s="110" t="s">
        <v>55</v>
      </c>
      <c r="B372" s="122"/>
      <c r="C372" s="102"/>
    </row>
    <row r="373" spans="1:8" s="99" customFormat="1" outlineLevel="1" x14ac:dyDescent="0.2">
      <c r="A373" s="110"/>
      <c r="B373" s="118"/>
      <c r="C373" s="102"/>
    </row>
    <row r="374" spans="1:8" s="88" customFormat="1" outlineLevel="1" collapsed="1" x14ac:dyDescent="0.2">
      <c r="A374" s="203" t="s">
        <v>159</v>
      </c>
      <c r="B374" s="203" t="str">
        <f ca="1">CONCATENATE(VLOOKUP("*ID",C:D,2,FALSE),"C",COUNTIF(OFFSET(A$1,0,0,ROW(),1), "*conditie")*10)&amp; "T" &amp;(COUNTIF(OFFSET(B$1,0,0,ROW()-1,1),CONCATENATE(VLOOKUP("*ID",C:D,2,FALSE),"C",COUNTIF(OFFSET(A$1,0,0,ROW(),1), "*conditie")*10)&amp; "T*") +1) * 10</f>
        <v>NPRE09C210T10</v>
      </c>
      <c r="C374" s="295" t="s">
        <v>734</v>
      </c>
      <c r="D374" s="295"/>
      <c r="E374" s="295"/>
      <c r="F374" s="203" t="s">
        <v>141</v>
      </c>
      <c r="G374" s="203" t="s">
        <v>19</v>
      </c>
      <c r="H374" s="203" t="s">
        <v>197</v>
      </c>
    </row>
    <row r="375" spans="1:8" hidden="1" outlineLevel="2" x14ac:dyDescent="0.2">
      <c r="A375" s="110"/>
      <c r="B375" s="122"/>
      <c r="C375" s="152"/>
    </row>
    <row r="376" spans="1:8" hidden="1" outlineLevel="2" x14ac:dyDescent="0.2">
      <c r="A376" s="110" t="s">
        <v>109</v>
      </c>
      <c r="B376" s="131" t="s">
        <v>2024</v>
      </c>
      <c r="C376" s="152"/>
    </row>
    <row r="377" spans="1:8" hidden="1" outlineLevel="2" x14ac:dyDescent="0.2">
      <c r="A377" s="110"/>
      <c r="B377" s="122"/>
      <c r="C377" s="152"/>
    </row>
    <row r="378" spans="1:8" hidden="1" outlineLevel="2" x14ac:dyDescent="0.2">
      <c r="A378" s="110" t="s">
        <v>111</v>
      </c>
      <c r="B378" s="122" t="s">
        <v>108</v>
      </c>
      <c r="C378" s="152"/>
    </row>
    <row r="379" spans="1:8" hidden="1" outlineLevel="2" x14ac:dyDescent="0.2">
      <c r="A379" s="110"/>
      <c r="B379" s="122"/>
      <c r="C379" s="152"/>
    </row>
    <row r="380" spans="1:8" hidden="1" outlineLevel="2" x14ac:dyDescent="0.2">
      <c r="A380" s="110" t="s">
        <v>32</v>
      </c>
      <c r="B380" s="125" t="s">
        <v>227</v>
      </c>
      <c r="C380" s="125"/>
      <c r="D380" s="125"/>
      <c r="E380" s="125"/>
      <c r="F380" s="125"/>
      <c r="G380" s="125"/>
    </row>
    <row r="381" spans="1:8" hidden="1" outlineLevel="2" x14ac:dyDescent="0.2">
      <c r="A381" s="110"/>
      <c r="B381" s="122"/>
      <c r="C381" s="152"/>
    </row>
    <row r="382" spans="1:8" hidden="1" outlineLevel="2" x14ac:dyDescent="0.2">
      <c r="A382" s="111" t="s">
        <v>33</v>
      </c>
      <c r="B382" s="122" t="s">
        <v>194</v>
      </c>
      <c r="C382" s="152"/>
    </row>
    <row r="383" spans="1:8" hidden="1" outlineLevel="2" x14ac:dyDescent="0.2">
      <c r="A383" s="110"/>
      <c r="B383" s="122"/>
      <c r="C383" s="152"/>
    </row>
    <row r="384" spans="1:8" hidden="1" outlineLevel="2" x14ac:dyDescent="0.2">
      <c r="A384" s="110" t="s">
        <v>138</v>
      </c>
      <c r="B384" s="131" t="s">
        <v>736</v>
      </c>
      <c r="C384" s="152"/>
    </row>
    <row r="385" spans="1:8" s="123" customFormat="1" hidden="1" outlineLevel="2" x14ac:dyDescent="0.2">
      <c r="A385" s="126"/>
    </row>
    <row r="386" spans="1:8" s="123" customFormat="1" hidden="1" outlineLevel="2" x14ac:dyDescent="0.2">
      <c r="A386" s="110" t="s">
        <v>40</v>
      </c>
      <c r="B386" s="131" t="s">
        <v>1262</v>
      </c>
    </row>
    <row r="387" spans="1:8" s="123" customFormat="1" hidden="1" outlineLevel="2" x14ac:dyDescent="0.2">
      <c r="A387" s="126"/>
    </row>
    <row r="388" spans="1:8" s="99" customFormat="1" x14ac:dyDescent="0.2">
      <c r="A388" s="205" t="s">
        <v>158</v>
      </c>
      <c r="B388" s="204" t="str">
        <f ca="1">CONCATENATE(VLOOKUP("*ID",C:D,2,FALSE),"C",COUNTIF(OFFSET(A$1,0,0,ROW(),1), "*conditie")*10)</f>
        <v>NPRE09C220</v>
      </c>
      <c r="C388" s="296" t="s">
        <v>737</v>
      </c>
      <c r="D388" s="297"/>
      <c r="E388" s="297"/>
      <c r="F388" s="205" t="s">
        <v>141</v>
      </c>
      <c r="G388" s="205" t="s">
        <v>19</v>
      </c>
      <c r="H388" s="205" t="s">
        <v>197</v>
      </c>
    </row>
    <row r="389" spans="1:8" s="99" customFormat="1" outlineLevel="1" x14ac:dyDescent="0.2">
      <c r="A389" s="110"/>
      <c r="B389" s="118"/>
      <c r="C389" s="102"/>
    </row>
    <row r="390" spans="1:8" s="99" customFormat="1" outlineLevel="1" x14ac:dyDescent="0.2">
      <c r="A390" s="110" t="s">
        <v>55</v>
      </c>
      <c r="B390" s="122"/>
      <c r="C390" s="102"/>
    </row>
    <row r="391" spans="1:8" s="99" customFormat="1" outlineLevel="1" x14ac:dyDescent="0.2">
      <c r="A391" s="110"/>
      <c r="B391" s="118"/>
      <c r="C391" s="102"/>
    </row>
    <row r="392" spans="1:8" s="88" customFormat="1" outlineLevel="1" collapsed="1" x14ac:dyDescent="0.2">
      <c r="A392" s="203" t="s">
        <v>159</v>
      </c>
      <c r="B392" s="203" t="str">
        <f ca="1">CONCATENATE(VLOOKUP("*ID",C:D,2,FALSE),"C",COUNTIF(OFFSET(A$1,0,0,ROW(),1), "*conditie")*10)&amp; "T" &amp;(COUNTIF(OFFSET(B$1,0,0,ROW()-1,1),CONCATENATE(VLOOKUP("*ID",C:D,2,FALSE),"C",COUNTIF(OFFSET(A$1,0,0,ROW(),1), "*conditie")*10)&amp; "T*") +1) * 10</f>
        <v>NPRE09C220T10</v>
      </c>
      <c r="C392" s="295" t="s">
        <v>738</v>
      </c>
      <c r="D392" s="295"/>
      <c r="E392" s="295"/>
      <c r="F392" s="203" t="s">
        <v>141</v>
      </c>
      <c r="G392" s="203" t="s">
        <v>19</v>
      </c>
      <c r="H392" s="203" t="s">
        <v>197</v>
      </c>
    </row>
    <row r="393" spans="1:8" hidden="1" outlineLevel="2" x14ac:dyDescent="0.2">
      <c r="A393" s="110"/>
      <c r="B393" s="122"/>
      <c r="C393" s="152"/>
    </row>
    <row r="394" spans="1:8" hidden="1" outlineLevel="2" x14ac:dyDescent="0.2">
      <c r="A394" s="110" t="s">
        <v>109</v>
      </c>
      <c r="B394" s="131" t="s">
        <v>2025</v>
      </c>
      <c r="C394" s="152"/>
    </row>
    <row r="395" spans="1:8" hidden="1" outlineLevel="2" x14ac:dyDescent="0.2">
      <c r="A395" s="110"/>
      <c r="B395" s="122"/>
      <c r="C395" s="152"/>
    </row>
    <row r="396" spans="1:8" hidden="1" outlineLevel="2" x14ac:dyDescent="0.2">
      <c r="A396" s="110" t="s">
        <v>111</v>
      </c>
      <c r="B396" s="122" t="s">
        <v>108</v>
      </c>
      <c r="C396" s="152"/>
    </row>
    <row r="397" spans="1:8" hidden="1" outlineLevel="2" x14ac:dyDescent="0.2">
      <c r="A397" s="110"/>
      <c r="B397" s="122"/>
      <c r="C397" s="152"/>
    </row>
    <row r="398" spans="1:8" hidden="1" outlineLevel="2" x14ac:dyDescent="0.2">
      <c r="A398" s="110" t="s">
        <v>32</v>
      </c>
      <c r="B398" s="125" t="s">
        <v>227</v>
      </c>
      <c r="C398" s="125"/>
      <c r="D398" s="125"/>
      <c r="E398" s="125"/>
      <c r="F398" s="125"/>
      <c r="G398" s="125"/>
    </row>
    <row r="399" spans="1:8" hidden="1" outlineLevel="2" x14ac:dyDescent="0.2">
      <c r="A399" s="110"/>
      <c r="B399" s="122"/>
      <c r="C399" s="152"/>
    </row>
    <row r="400" spans="1:8" hidden="1" outlineLevel="2" x14ac:dyDescent="0.2">
      <c r="A400" s="111" t="s">
        <v>33</v>
      </c>
      <c r="B400" s="122" t="s">
        <v>194</v>
      </c>
      <c r="C400" s="152"/>
    </row>
    <row r="401" spans="1:8" hidden="1" outlineLevel="2" x14ac:dyDescent="0.2">
      <c r="A401" s="110"/>
      <c r="B401" s="122"/>
      <c r="C401" s="152"/>
    </row>
    <row r="402" spans="1:8" hidden="1" outlineLevel="2" x14ac:dyDescent="0.2">
      <c r="A402" s="110" t="s">
        <v>138</v>
      </c>
      <c r="B402" s="131" t="s">
        <v>740</v>
      </c>
      <c r="C402" s="152"/>
    </row>
    <row r="403" spans="1:8" s="123" customFormat="1" hidden="1" outlineLevel="2" x14ac:dyDescent="0.2">
      <c r="A403" s="126"/>
    </row>
    <row r="404" spans="1:8" s="123" customFormat="1" hidden="1" outlineLevel="2" x14ac:dyDescent="0.2">
      <c r="A404" s="110" t="s">
        <v>40</v>
      </c>
      <c r="B404" s="131" t="s">
        <v>1263</v>
      </c>
    </row>
    <row r="405" spans="1:8" s="123" customFormat="1" hidden="1" outlineLevel="2" x14ac:dyDescent="0.2">
      <c r="A405" s="126"/>
    </row>
    <row r="406" spans="1:8" s="99" customFormat="1" x14ac:dyDescent="0.2">
      <c r="A406" s="205" t="s">
        <v>158</v>
      </c>
      <c r="B406" s="204" t="str">
        <f ca="1">CONCATENATE(VLOOKUP("*ID",C:D,2,FALSE),"C",COUNTIF(OFFSET(A$1,0,0,ROW(),1), "*conditie")*10)</f>
        <v>NPRE09C230</v>
      </c>
      <c r="C406" s="296" t="s">
        <v>749</v>
      </c>
      <c r="D406" s="297"/>
      <c r="E406" s="297"/>
      <c r="F406" s="205" t="s">
        <v>141</v>
      </c>
      <c r="G406" s="205" t="s">
        <v>19</v>
      </c>
      <c r="H406" s="205" t="s">
        <v>197</v>
      </c>
    </row>
    <row r="407" spans="1:8" s="99" customFormat="1" outlineLevel="1" x14ac:dyDescent="0.2">
      <c r="A407" s="110"/>
      <c r="B407" s="118"/>
      <c r="C407" s="102"/>
    </row>
    <row r="408" spans="1:8" s="99" customFormat="1" outlineLevel="1" x14ac:dyDescent="0.2">
      <c r="A408" s="110" t="s">
        <v>55</v>
      </c>
      <c r="B408" s="122"/>
      <c r="C408" s="102"/>
    </row>
    <row r="409" spans="1:8" s="99" customFormat="1" outlineLevel="1" x14ac:dyDescent="0.2">
      <c r="A409" s="110"/>
      <c r="B409" s="118"/>
      <c r="C409" s="102"/>
    </row>
    <row r="410" spans="1:8" s="88" customFormat="1" outlineLevel="1" collapsed="1" x14ac:dyDescent="0.2">
      <c r="A410" s="203" t="s">
        <v>159</v>
      </c>
      <c r="B410" s="203" t="str">
        <f ca="1">CONCATENATE(VLOOKUP("*ID",C:D,2,FALSE),"C",COUNTIF(OFFSET(A$1,0,0,ROW(),1), "*conditie")*10)&amp; "T" &amp;(COUNTIF(OFFSET(B$1,0,0,ROW()-1,1),CONCATENATE(VLOOKUP("*ID",C:D,2,FALSE),"C",COUNTIF(OFFSET(A$1,0,0,ROW(),1), "*conditie")*10)&amp; "T*") +1) * 10</f>
        <v>NPRE09C230T10</v>
      </c>
      <c r="C410" s="295" t="s">
        <v>750</v>
      </c>
      <c r="D410" s="295"/>
      <c r="E410" s="295"/>
      <c r="F410" s="203" t="s">
        <v>141</v>
      </c>
      <c r="G410" s="203" t="s">
        <v>19</v>
      </c>
      <c r="H410" s="203" t="s">
        <v>197</v>
      </c>
    </row>
    <row r="411" spans="1:8" hidden="1" outlineLevel="2" x14ac:dyDescent="0.2">
      <c r="A411" s="110"/>
      <c r="B411" s="122"/>
      <c r="C411" s="152"/>
    </row>
    <row r="412" spans="1:8" hidden="1" outlineLevel="2" x14ac:dyDescent="0.2">
      <c r="A412" s="110" t="s">
        <v>109</v>
      </c>
      <c r="B412" s="131" t="s">
        <v>2026</v>
      </c>
      <c r="C412" s="152"/>
    </row>
    <row r="413" spans="1:8" hidden="1" outlineLevel="2" x14ac:dyDescent="0.2">
      <c r="A413" s="110"/>
      <c r="B413" s="122"/>
      <c r="C413" s="152"/>
    </row>
    <row r="414" spans="1:8" hidden="1" outlineLevel="2" x14ac:dyDescent="0.2">
      <c r="A414" s="110" t="s">
        <v>111</v>
      </c>
      <c r="B414" s="122" t="s">
        <v>108</v>
      </c>
      <c r="C414" s="152"/>
    </row>
    <row r="415" spans="1:8" hidden="1" outlineLevel="2" x14ac:dyDescent="0.2">
      <c r="A415" s="110"/>
      <c r="B415" s="122"/>
      <c r="C415" s="152"/>
    </row>
    <row r="416" spans="1:8" hidden="1" outlineLevel="2" x14ac:dyDescent="0.2">
      <c r="A416" s="110" t="s">
        <v>32</v>
      </c>
      <c r="B416" s="125" t="s">
        <v>227</v>
      </c>
      <c r="C416" s="125"/>
      <c r="D416" s="125"/>
      <c r="E416" s="125"/>
      <c r="F416" s="125"/>
      <c r="G416" s="125"/>
    </row>
    <row r="417" spans="1:8" hidden="1" outlineLevel="2" x14ac:dyDescent="0.2">
      <c r="A417" s="110"/>
      <c r="B417" s="122"/>
      <c r="C417" s="152"/>
    </row>
    <row r="418" spans="1:8" hidden="1" outlineLevel="2" x14ac:dyDescent="0.2">
      <c r="A418" s="111" t="s">
        <v>33</v>
      </c>
      <c r="B418" s="122" t="s">
        <v>194</v>
      </c>
      <c r="C418" s="152"/>
    </row>
    <row r="419" spans="1:8" hidden="1" outlineLevel="2" x14ac:dyDescent="0.2">
      <c r="A419" s="110"/>
      <c r="B419" s="122"/>
      <c r="C419" s="152"/>
    </row>
    <row r="420" spans="1:8" hidden="1" outlineLevel="2" x14ac:dyDescent="0.2">
      <c r="A420" s="110" t="s">
        <v>138</v>
      </c>
      <c r="B420" s="131" t="s">
        <v>752</v>
      </c>
      <c r="C420" s="152"/>
    </row>
    <row r="421" spans="1:8" s="123" customFormat="1" hidden="1" outlineLevel="2" x14ac:dyDescent="0.2">
      <c r="A421" s="126"/>
    </row>
    <row r="422" spans="1:8" s="123" customFormat="1" hidden="1" outlineLevel="2" x14ac:dyDescent="0.2">
      <c r="A422" s="110" t="s">
        <v>40</v>
      </c>
      <c r="B422" s="131" t="s">
        <v>1294</v>
      </c>
    </row>
    <row r="423" spans="1:8" s="123" customFormat="1" hidden="1" outlineLevel="2" x14ac:dyDescent="0.2">
      <c r="A423" s="126"/>
    </row>
    <row r="424" spans="1:8" s="99" customFormat="1" x14ac:dyDescent="0.2">
      <c r="A424" s="205" t="s">
        <v>158</v>
      </c>
      <c r="B424" s="204" t="str">
        <f ca="1">CONCATENATE(VLOOKUP("*ID",C:D,2,FALSE),"C",COUNTIF(OFFSET(A$1,0,0,ROW(),1), "*conditie")*10)</f>
        <v>NPRE09C240</v>
      </c>
      <c r="C424" s="296" t="s">
        <v>753</v>
      </c>
      <c r="D424" s="297"/>
      <c r="E424" s="297"/>
      <c r="F424" s="205" t="s">
        <v>141</v>
      </c>
      <c r="G424" s="205" t="s">
        <v>19</v>
      </c>
      <c r="H424" s="205" t="s">
        <v>197</v>
      </c>
    </row>
    <row r="425" spans="1:8" s="99" customFormat="1" outlineLevel="1" x14ac:dyDescent="0.2">
      <c r="A425" s="110"/>
      <c r="B425" s="118"/>
      <c r="C425" s="102"/>
    </row>
    <row r="426" spans="1:8" s="99" customFormat="1" outlineLevel="1" x14ac:dyDescent="0.2">
      <c r="A426" s="110" t="s">
        <v>55</v>
      </c>
      <c r="B426" s="122"/>
      <c r="C426" s="102"/>
    </row>
    <row r="427" spans="1:8" s="99" customFormat="1" outlineLevel="1" x14ac:dyDescent="0.2">
      <c r="A427" s="110"/>
      <c r="B427" s="118"/>
      <c r="C427" s="102"/>
    </row>
    <row r="428" spans="1:8" s="88" customFormat="1" outlineLevel="1" collapsed="1" x14ac:dyDescent="0.2">
      <c r="A428" s="203" t="s">
        <v>159</v>
      </c>
      <c r="B428" s="203" t="str">
        <f ca="1">CONCATENATE(VLOOKUP("*ID",C:D,2,FALSE),"C",COUNTIF(OFFSET(A$1,0,0,ROW(),1), "*conditie")*10)&amp; "T" &amp;(COUNTIF(OFFSET(B$1,0,0,ROW()-1,1),CONCATENATE(VLOOKUP("*ID",C:D,2,FALSE),"C",COUNTIF(OFFSET(A$1,0,0,ROW(),1), "*conditie")*10)&amp; "T*") +1) * 10</f>
        <v>NPRE09C240T10</v>
      </c>
      <c r="C428" s="295" t="s">
        <v>754</v>
      </c>
      <c r="D428" s="295"/>
      <c r="E428" s="295"/>
      <c r="F428" s="203" t="s">
        <v>141</v>
      </c>
      <c r="G428" s="203" t="s">
        <v>19</v>
      </c>
      <c r="H428" s="203" t="s">
        <v>197</v>
      </c>
    </row>
    <row r="429" spans="1:8" hidden="1" outlineLevel="2" x14ac:dyDescent="0.2">
      <c r="A429" s="110"/>
      <c r="B429" s="122"/>
      <c r="C429" s="152"/>
    </row>
    <row r="430" spans="1:8" hidden="1" outlineLevel="2" x14ac:dyDescent="0.2">
      <c r="A430" s="110" t="s">
        <v>109</v>
      </c>
      <c r="B430" s="131" t="s">
        <v>2027</v>
      </c>
      <c r="C430" s="152"/>
    </row>
    <row r="431" spans="1:8" hidden="1" outlineLevel="2" x14ac:dyDescent="0.2">
      <c r="A431" s="110"/>
      <c r="B431" s="122"/>
      <c r="C431" s="152"/>
    </row>
    <row r="432" spans="1:8" hidden="1" outlineLevel="2" x14ac:dyDescent="0.2">
      <c r="A432" s="110" t="s">
        <v>111</v>
      </c>
      <c r="B432" s="122" t="s">
        <v>108</v>
      </c>
      <c r="C432" s="152"/>
    </row>
    <row r="433" spans="1:8" hidden="1" outlineLevel="2" x14ac:dyDescent="0.2">
      <c r="A433" s="110"/>
      <c r="B433" s="122"/>
      <c r="C433" s="152"/>
    </row>
    <row r="434" spans="1:8" hidden="1" outlineLevel="2" x14ac:dyDescent="0.2">
      <c r="A434" s="110" t="s">
        <v>32</v>
      </c>
      <c r="B434" s="125" t="s">
        <v>227</v>
      </c>
      <c r="C434" s="125"/>
      <c r="D434" s="125"/>
      <c r="E434" s="125"/>
      <c r="F434" s="125"/>
      <c r="G434" s="125"/>
    </row>
    <row r="435" spans="1:8" hidden="1" outlineLevel="2" x14ac:dyDescent="0.2">
      <c r="A435" s="110"/>
      <c r="B435" s="122"/>
      <c r="C435" s="152"/>
    </row>
    <row r="436" spans="1:8" hidden="1" outlineLevel="2" x14ac:dyDescent="0.2">
      <c r="A436" s="111" t="s">
        <v>33</v>
      </c>
      <c r="B436" s="122" t="s">
        <v>194</v>
      </c>
      <c r="C436" s="152"/>
    </row>
    <row r="437" spans="1:8" hidden="1" outlineLevel="2" x14ac:dyDescent="0.2">
      <c r="A437" s="110"/>
      <c r="B437" s="122"/>
      <c r="C437" s="152"/>
    </row>
    <row r="438" spans="1:8" hidden="1" outlineLevel="2" x14ac:dyDescent="0.2">
      <c r="A438" s="110" t="s">
        <v>138</v>
      </c>
      <c r="B438" s="131" t="s">
        <v>756</v>
      </c>
      <c r="C438" s="152"/>
    </row>
    <row r="439" spans="1:8" s="123" customFormat="1" hidden="1" outlineLevel="2" x14ac:dyDescent="0.2">
      <c r="A439" s="126"/>
    </row>
    <row r="440" spans="1:8" s="123" customFormat="1" hidden="1" outlineLevel="2" x14ac:dyDescent="0.2">
      <c r="A440" s="110" t="s">
        <v>40</v>
      </c>
      <c r="B440" s="131" t="s">
        <v>1296</v>
      </c>
    </row>
    <row r="441" spans="1:8" s="123" customFormat="1" hidden="1" outlineLevel="2" x14ac:dyDescent="0.2">
      <c r="A441" s="126"/>
    </row>
    <row r="442" spans="1:8" s="99" customFormat="1" x14ac:dyDescent="0.2">
      <c r="A442" s="205" t="s">
        <v>158</v>
      </c>
      <c r="B442" s="204" t="str">
        <f ca="1">CONCATENATE(VLOOKUP("*ID",C:D,2,FALSE),"C",COUNTIF(OFFSET(A$1,0,0,ROW(),1), "*conditie")*10)</f>
        <v>NPRE09C250</v>
      </c>
      <c r="C442" s="296" t="s">
        <v>757</v>
      </c>
      <c r="D442" s="297"/>
      <c r="E442" s="297"/>
      <c r="F442" s="205" t="s">
        <v>141</v>
      </c>
      <c r="G442" s="205" t="s">
        <v>19</v>
      </c>
      <c r="H442" s="205" t="s">
        <v>197</v>
      </c>
    </row>
    <row r="443" spans="1:8" s="99" customFormat="1" outlineLevel="1" x14ac:dyDescent="0.2">
      <c r="A443" s="110"/>
      <c r="B443" s="118"/>
      <c r="C443" s="102"/>
    </row>
    <row r="444" spans="1:8" s="99" customFormat="1" outlineLevel="1" x14ac:dyDescent="0.2">
      <c r="A444" s="110" t="s">
        <v>55</v>
      </c>
      <c r="B444" s="122"/>
      <c r="C444" s="102"/>
    </row>
    <row r="445" spans="1:8" s="99" customFormat="1" outlineLevel="1" x14ac:dyDescent="0.2">
      <c r="A445" s="110"/>
      <c r="B445" s="118"/>
      <c r="C445" s="102"/>
    </row>
    <row r="446" spans="1:8" s="88" customFormat="1" outlineLevel="1" collapsed="1" x14ac:dyDescent="0.2">
      <c r="A446" s="203" t="s">
        <v>159</v>
      </c>
      <c r="B446" s="203" t="str">
        <f ca="1">CONCATENATE(VLOOKUP("*ID",C:D,2,FALSE),"C",COUNTIF(OFFSET(A$1,0,0,ROW(),1), "*conditie")*10)&amp; "T" &amp;(COUNTIF(OFFSET(B$1,0,0,ROW()-1,1),CONCATENATE(VLOOKUP("*ID",C:D,2,FALSE),"C",COUNTIF(OFFSET(A$1,0,0,ROW(),1), "*conditie")*10)&amp; "T*") +1) * 10</f>
        <v>NPRE09C250T10</v>
      </c>
      <c r="C446" s="295" t="s">
        <v>758</v>
      </c>
      <c r="D446" s="295"/>
      <c r="E446" s="295"/>
      <c r="F446" s="203" t="s">
        <v>141</v>
      </c>
      <c r="G446" s="203" t="s">
        <v>19</v>
      </c>
      <c r="H446" s="203" t="s">
        <v>197</v>
      </c>
    </row>
    <row r="447" spans="1:8" hidden="1" outlineLevel="2" x14ac:dyDescent="0.2">
      <c r="A447" s="110"/>
      <c r="B447" s="122"/>
      <c r="C447" s="152"/>
    </row>
    <row r="448" spans="1:8" hidden="1" outlineLevel="2" x14ac:dyDescent="0.2">
      <c r="A448" s="110" t="s">
        <v>109</v>
      </c>
      <c r="B448" s="131" t="s">
        <v>2028</v>
      </c>
      <c r="C448" s="152"/>
    </row>
    <row r="449" spans="1:8" hidden="1" outlineLevel="2" x14ac:dyDescent="0.2">
      <c r="A449" s="110"/>
      <c r="B449" s="122"/>
      <c r="C449" s="152"/>
    </row>
    <row r="450" spans="1:8" hidden="1" outlineLevel="2" x14ac:dyDescent="0.2">
      <c r="A450" s="110" t="s">
        <v>111</v>
      </c>
      <c r="B450" s="122" t="s">
        <v>108</v>
      </c>
      <c r="C450" s="152"/>
    </row>
    <row r="451" spans="1:8" hidden="1" outlineLevel="2" x14ac:dyDescent="0.2">
      <c r="A451" s="110"/>
      <c r="B451" s="122"/>
      <c r="C451" s="152"/>
    </row>
    <row r="452" spans="1:8" hidden="1" outlineLevel="2" x14ac:dyDescent="0.2">
      <c r="A452" s="110" t="s">
        <v>32</v>
      </c>
      <c r="B452" s="125" t="s">
        <v>227</v>
      </c>
      <c r="C452" s="125"/>
      <c r="D452" s="125"/>
      <c r="E452" s="125"/>
      <c r="F452" s="125"/>
      <c r="G452" s="125"/>
    </row>
    <row r="453" spans="1:8" hidden="1" outlineLevel="2" x14ac:dyDescent="0.2">
      <c r="A453" s="110"/>
      <c r="B453" s="122"/>
      <c r="C453" s="152"/>
    </row>
    <row r="454" spans="1:8" hidden="1" outlineLevel="2" x14ac:dyDescent="0.2">
      <c r="A454" s="111" t="s">
        <v>33</v>
      </c>
      <c r="B454" s="122" t="s">
        <v>194</v>
      </c>
      <c r="C454" s="152"/>
    </row>
    <row r="455" spans="1:8" hidden="1" outlineLevel="2" x14ac:dyDescent="0.2">
      <c r="A455" s="110"/>
      <c r="B455" s="122"/>
      <c r="C455" s="152"/>
    </row>
    <row r="456" spans="1:8" hidden="1" outlineLevel="2" x14ac:dyDescent="0.2">
      <c r="A456" s="110" t="s">
        <v>138</v>
      </c>
      <c r="B456" s="131" t="s">
        <v>760</v>
      </c>
      <c r="C456" s="152"/>
    </row>
    <row r="457" spans="1:8" s="123" customFormat="1" hidden="1" outlineLevel="2" x14ac:dyDescent="0.2">
      <c r="A457" s="126"/>
    </row>
    <row r="458" spans="1:8" s="123" customFormat="1" hidden="1" outlineLevel="2" x14ac:dyDescent="0.2">
      <c r="A458" s="110" t="s">
        <v>40</v>
      </c>
      <c r="B458" s="131" t="s">
        <v>1205</v>
      </c>
    </row>
    <row r="459" spans="1:8" s="123" customFormat="1" hidden="1" outlineLevel="2" x14ac:dyDescent="0.2">
      <c r="A459" s="126"/>
    </row>
    <row r="460" spans="1:8" s="99" customFormat="1" x14ac:dyDescent="0.2">
      <c r="A460" s="205" t="s">
        <v>158</v>
      </c>
      <c r="B460" s="204" t="str">
        <f ca="1">CONCATENATE(VLOOKUP("*ID",C:D,2,FALSE),"C",COUNTIF(OFFSET(A$1,0,0,ROW(),1), "*conditie")*10)</f>
        <v>NPRE09C260</v>
      </c>
      <c r="C460" s="296" t="s">
        <v>761</v>
      </c>
      <c r="D460" s="297"/>
      <c r="E460" s="297"/>
      <c r="F460" s="205" t="s">
        <v>141</v>
      </c>
      <c r="G460" s="205" t="s">
        <v>19</v>
      </c>
      <c r="H460" s="205" t="s">
        <v>197</v>
      </c>
    </row>
    <row r="461" spans="1:8" s="99" customFormat="1" outlineLevel="1" x14ac:dyDescent="0.2">
      <c r="A461" s="110"/>
      <c r="B461" s="118"/>
      <c r="C461" s="102"/>
    </row>
    <row r="462" spans="1:8" s="99" customFormat="1" outlineLevel="1" x14ac:dyDescent="0.2">
      <c r="A462" s="110" t="s">
        <v>55</v>
      </c>
      <c r="B462" s="122"/>
      <c r="C462" s="102"/>
    </row>
    <row r="463" spans="1:8" s="99" customFormat="1" outlineLevel="1" x14ac:dyDescent="0.2">
      <c r="A463" s="110"/>
      <c r="B463" s="118"/>
      <c r="C463" s="102"/>
    </row>
    <row r="464" spans="1:8" s="88" customFormat="1" outlineLevel="1" collapsed="1" x14ac:dyDescent="0.2">
      <c r="A464" s="203" t="s">
        <v>159</v>
      </c>
      <c r="B464" s="203" t="str">
        <f ca="1">CONCATENATE(VLOOKUP("*ID",C:D,2,FALSE),"C",COUNTIF(OFFSET(A$1,0,0,ROW(),1), "*conditie")*10)&amp; "T" &amp;(COUNTIF(OFFSET(B$1,0,0,ROW()-1,1),CONCATENATE(VLOOKUP("*ID",C:D,2,FALSE),"C",COUNTIF(OFFSET(A$1,0,0,ROW(),1), "*conditie")*10)&amp; "T*") +1) * 10</f>
        <v>NPRE09C260T10</v>
      </c>
      <c r="C464" s="295" t="s">
        <v>762</v>
      </c>
      <c r="D464" s="295"/>
      <c r="E464" s="295"/>
      <c r="F464" s="203" t="s">
        <v>141</v>
      </c>
      <c r="G464" s="203" t="s">
        <v>19</v>
      </c>
      <c r="H464" s="203" t="s">
        <v>197</v>
      </c>
    </row>
    <row r="465" spans="1:8" hidden="1" outlineLevel="2" x14ac:dyDescent="0.2">
      <c r="A465" s="110"/>
      <c r="B465" s="122"/>
      <c r="C465" s="152"/>
    </row>
    <row r="466" spans="1:8" hidden="1" outlineLevel="2" x14ac:dyDescent="0.2">
      <c r="A466" s="110" t="s">
        <v>109</v>
      </c>
      <c r="B466" s="131" t="s">
        <v>2029</v>
      </c>
      <c r="C466" s="152"/>
    </row>
    <row r="467" spans="1:8" hidden="1" outlineLevel="2" x14ac:dyDescent="0.2">
      <c r="A467" s="110"/>
      <c r="B467" s="122"/>
      <c r="C467" s="152"/>
    </row>
    <row r="468" spans="1:8" hidden="1" outlineLevel="2" x14ac:dyDescent="0.2">
      <c r="A468" s="110" t="s">
        <v>111</v>
      </c>
      <c r="B468" s="122" t="s">
        <v>108</v>
      </c>
      <c r="C468" s="152"/>
    </row>
    <row r="469" spans="1:8" hidden="1" outlineLevel="2" x14ac:dyDescent="0.2">
      <c r="A469" s="110"/>
      <c r="B469" s="122"/>
      <c r="C469" s="152"/>
    </row>
    <row r="470" spans="1:8" hidden="1" outlineLevel="2" x14ac:dyDescent="0.2">
      <c r="A470" s="110" t="s">
        <v>32</v>
      </c>
      <c r="B470" s="125" t="s">
        <v>227</v>
      </c>
      <c r="C470" s="125"/>
      <c r="D470" s="125"/>
      <c r="E470" s="125"/>
      <c r="F470" s="125"/>
      <c r="G470" s="125"/>
    </row>
    <row r="471" spans="1:8" hidden="1" outlineLevel="2" x14ac:dyDescent="0.2">
      <c r="A471" s="110"/>
      <c r="B471" s="122"/>
      <c r="C471" s="152"/>
    </row>
    <row r="472" spans="1:8" hidden="1" outlineLevel="2" x14ac:dyDescent="0.2">
      <c r="A472" s="111" t="s">
        <v>33</v>
      </c>
      <c r="B472" s="122" t="s">
        <v>194</v>
      </c>
      <c r="C472" s="152"/>
    </row>
    <row r="473" spans="1:8" hidden="1" outlineLevel="2" x14ac:dyDescent="0.2">
      <c r="A473" s="110"/>
      <c r="B473" s="122"/>
      <c r="C473" s="152"/>
    </row>
    <row r="474" spans="1:8" hidden="1" outlineLevel="2" x14ac:dyDescent="0.2">
      <c r="A474" s="110" t="s">
        <v>138</v>
      </c>
      <c r="B474" s="131" t="s">
        <v>764</v>
      </c>
      <c r="C474" s="152"/>
    </row>
    <row r="475" spans="1:8" s="123" customFormat="1" hidden="1" outlineLevel="2" x14ac:dyDescent="0.2">
      <c r="A475" s="126"/>
    </row>
    <row r="476" spans="1:8" s="123" customFormat="1" hidden="1" outlineLevel="2" x14ac:dyDescent="0.2">
      <c r="A476" s="110" t="s">
        <v>40</v>
      </c>
      <c r="B476" s="131" t="s">
        <v>1206</v>
      </c>
    </row>
    <row r="477" spans="1:8" s="123" customFormat="1" hidden="1" outlineLevel="2" x14ac:dyDescent="0.2">
      <c r="A477" s="126"/>
    </row>
    <row r="478" spans="1:8" s="99" customFormat="1" x14ac:dyDescent="0.2">
      <c r="A478" s="205" t="s">
        <v>158</v>
      </c>
      <c r="B478" s="204" t="str">
        <f ca="1">CONCATENATE(VLOOKUP("*ID",C:D,2,FALSE),"C",COUNTIF(OFFSET(A$1,0,0,ROW(),1), "*conditie")*10)</f>
        <v>NPRE09C270</v>
      </c>
      <c r="C478" s="296" t="s">
        <v>765</v>
      </c>
      <c r="D478" s="297"/>
      <c r="E478" s="297"/>
      <c r="F478" s="205" t="s">
        <v>141</v>
      </c>
      <c r="G478" s="205" t="s">
        <v>19</v>
      </c>
      <c r="H478" s="205" t="s">
        <v>197</v>
      </c>
    </row>
    <row r="479" spans="1:8" s="99" customFormat="1" outlineLevel="1" x14ac:dyDescent="0.2">
      <c r="A479" s="110"/>
      <c r="B479" s="118"/>
      <c r="C479" s="102"/>
    </row>
    <row r="480" spans="1:8" s="99" customFormat="1" outlineLevel="1" x14ac:dyDescent="0.2">
      <c r="A480" s="110" t="s">
        <v>55</v>
      </c>
      <c r="B480" s="122"/>
      <c r="C480" s="102"/>
    </row>
    <row r="481" spans="1:8" s="99" customFormat="1" outlineLevel="1" x14ac:dyDescent="0.2">
      <c r="A481" s="110"/>
      <c r="B481" s="118"/>
      <c r="C481" s="102"/>
    </row>
    <row r="482" spans="1:8" s="88" customFormat="1" outlineLevel="1" collapsed="1" x14ac:dyDescent="0.2">
      <c r="A482" s="203" t="s">
        <v>159</v>
      </c>
      <c r="B482" s="203" t="str">
        <f ca="1">CONCATENATE(VLOOKUP("*ID",C:D,2,FALSE),"C",COUNTIF(OFFSET(A$1,0,0,ROW(),1), "*conditie")*10)&amp; "T" &amp;(COUNTIF(OFFSET(B$1,0,0,ROW()-1,1),CONCATENATE(VLOOKUP("*ID",C:D,2,FALSE),"C",COUNTIF(OFFSET(A$1,0,0,ROW(),1), "*conditie")*10)&amp; "T*") +1) * 10</f>
        <v>NPRE09C270T10</v>
      </c>
      <c r="C482" s="295" t="s">
        <v>766</v>
      </c>
      <c r="D482" s="295"/>
      <c r="E482" s="295"/>
      <c r="F482" s="203" t="s">
        <v>141</v>
      </c>
      <c r="G482" s="203" t="s">
        <v>19</v>
      </c>
      <c r="H482" s="203" t="s">
        <v>197</v>
      </c>
    </row>
    <row r="483" spans="1:8" hidden="1" outlineLevel="2" x14ac:dyDescent="0.2">
      <c r="A483" s="110"/>
      <c r="B483" s="122"/>
      <c r="C483" s="152"/>
    </row>
    <row r="484" spans="1:8" hidden="1" outlineLevel="2" x14ac:dyDescent="0.2">
      <c r="A484" s="110" t="s">
        <v>109</v>
      </c>
      <c r="B484" s="131" t="s">
        <v>2030</v>
      </c>
      <c r="C484" s="152"/>
    </row>
    <row r="485" spans="1:8" hidden="1" outlineLevel="2" x14ac:dyDescent="0.2">
      <c r="A485" s="110"/>
      <c r="B485" s="122"/>
      <c r="C485" s="152"/>
    </row>
    <row r="486" spans="1:8" hidden="1" outlineLevel="2" x14ac:dyDescent="0.2">
      <c r="A486" s="110" t="s">
        <v>111</v>
      </c>
      <c r="B486" s="122" t="s">
        <v>108</v>
      </c>
      <c r="C486" s="152"/>
    </row>
    <row r="487" spans="1:8" hidden="1" outlineLevel="2" x14ac:dyDescent="0.2">
      <c r="A487" s="110"/>
      <c r="B487" s="122"/>
      <c r="C487" s="152"/>
    </row>
    <row r="488" spans="1:8" hidden="1" outlineLevel="2" x14ac:dyDescent="0.2">
      <c r="A488" s="110" t="s">
        <v>32</v>
      </c>
      <c r="B488" s="125" t="s">
        <v>227</v>
      </c>
      <c r="C488" s="125"/>
      <c r="D488" s="125"/>
      <c r="E488" s="125"/>
      <c r="F488" s="125"/>
      <c r="G488" s="125"/>
    </row>
    <row r="489" spans="1:8" hidden="1" outlineLevel="2" x14ac:dyDescent="0.2">
      <c r="A489" s="110"/>
      <c r="B489" s="122"/>
      <c r="C489" s="152"/>
    </row>
    <row r="490" spans="1:8" hidden="1" outlineLevel="2" x14ac:dyDescent="0.2">
      <c r="A490" s="111" t="s">
        <v>33</v>
      </c>
      <c r="B490" s="122" t="s">
        <v>194</v>
      </c>
      <c r="C490" s="152"/>
    </row>
    <row r="491" spans="1:8" hidden="1" outlineLevel="2" x14ac:dyDescent="0.2">
      <c r="A491" s="110"/>
      <c r="B491" s="122"/>
      <c r="C491" s="152"/>
    </row>
    <row r="492" spans="1:8" hidden="1" outlineLevel="2" x14ac:dyDescent="0.2">
      <c r="A492" s="110" t="s">
        <v>138</v>
      </c>
      <c r="B492" s="131" t="s">
        <v>768</v>
      </c>
      <c r="C492" s="152"/>
    </row>
    <row r="493" spans="1:8" s="123" customFormat="1" hidden="1" outlineLevel="2" x14ac:dyDescent="0.2">
      <c r="A493" s="126"/>
    </row>
    <row r="494" spans="1:8" s="123" customFormat="1" hidden="1" outlineLevel="2" x14ac:dyDescent="0.2">
      <c r="A494" s="110" t="s">
        <v>40</v>
      </c>
      <c r="B494" s="131" t="s">
        <v>1207</v>
      </c>
    </row>
    <row r="495" spans="1:8" s="123" customFormat="1" hidden="1" outlineLevel="2" x14ac:dyDescent="0.2">
      <c r="A495" s="126"/>
    </row>
    <row r="496" spans="1:8" s="99" customFormat="1" x14ac:dyDescent="0.2">
      <c r="A496" s="205" t="s">
        <v>158</v>
      </c>
      <c r="B496" s="204" t="str">
        <f ca="1">CONCATENATE(VLOOKUP("*ID",C:D,2,FALSE),"C",COUNTIF(OFFSET(A$1,0,0,ROW(),1), "*conditie")*10)</f>
        <v>NPRE09C280</v>
      </c>
      <c r="C496" s="296" t="s">
        <v>769</v>
      </c>
      <c r="D496" s="297"/>
      <c r="E496" s="297"/>
      <c r="F496" s="205" t="s">
        <v>141</v>
      </c>
      <c r="G496" s="205" t="s">
        <v>19</v>
      </c>
      <c r="H496" s="205" t="s">
        <v>197</v>
      </c>
    </row>
    <row r="497" spans="1:8" s="99" customFormat="1" outlineLevel="1" x14ac:dyDescent="0.2">
      <c r="A497" s="110"/>
      <c r="B497" s="118"/>
      <c r="C497" s="102"/>
    </row>
    <row r="498" spans="1:8" s="99" customFormat="1" outlineLevel="1" x14ac:dyDescent="0.2">
      <c r="A498" s="110" t="s">
        <v>55</v>
      </c>
      <c r="B498" s="122"/>
      <c r="C498" s="102"/>
    </row>
    <row r="499" spans="1:8" s="99" customFormat="1" outlineLevel="1" x14ac:dyDescent="0.2">
      <c r="A499" s="110"/>
      <c r="B499" s="118"/>
      <c r="C499" s="102"/>
    </row>
    <row r="500" spans="1:8" s="88" customFormat="1" outlineLevel="1" collapsed="1" x14ac:dyDescent="0.2">
      <c r="A500" s="203" t="s">
        <v>159</v>
      </c>
      <c r="B500" s="203" t="str">
        <f ca="1">CONCATENATE(VLOOKUP("*ID",C:D,2,FALSE),"C",COUNTIF(OFFSET(A$1,0,0,ROW(),1), "*conditie")*10)&amp; "T" &amp;(COUNTIF(OFFSET(B$1,0,0,ROW()-1,1),CONCATENATE(VLOOKUP("*ID",C:D,2,FALSE),"C",COUNTIF(OFFSET(A$1,0,0,ROW(),1), "*conditie")*10)&amp; "T*") +1) * 10</f>
        <v>NPRE09C280T10</v>
      </c>
      <c r="C500" s="295" t="s">
        <v>770</v>
      </c>
      <c r="D500" s="295"/>
      <c r="E500" s="295"/>
      <c r="F500" s="203" t="s">
        <v>141</v>
      </c>
      <c r="G500" s="203" t="s">
        <v>19</v>
      </c>
      <c r="H500" s="203" t="s">
        <v>197</v>
      </c>
    </row>
    <row r="501" spans="1:8" hidden="1" outlineLevel="2" x14ac:dyDescent="0.2">
      <c r="A501" s="110"/>
      <c r="B501" s="122"/>
      <c r="C501" s="152"/>
    </row>
    <row r="502" spans="1:8" hidden="1" outlineLevel="2" x14ac:dyDescent="0.2">
      <c r="A502" s="110" t="s">
        <v>109</v>
      </c>
      <c r="B502" s="131" t="s">
        <v>2031</v>
      </c>
      <c r="C502" s="152"/>
    </row>
    <row r="503" spans="1:8" hidden="1" outlineLevel="2" x14ac:dyDescent="0.2">
      <c r="A503" s="110"/>
      <c r="B503" s="122"/>
      <c r="C503" s="152"/>
    </row>
    <row r="504" spans="1:8" hidden="1" outlineLevel="2" x14ac:dyDescent="0.2">
      <c r="A504" s="110" t="s">
        <v>111</v>
      </c>
      <c r="B504" s="122" t="s">
        <v>108</v>
      </c>
      <c r="C504" s="152"/>
    </row>
    <row r="505" spans="1:8" hidden="1" outlineLevel="2" x14ac:dyDescent="0.2">
      <c r="A505" s="110"/>
      <c r="B505" s="122"/>
      <c r="C505" s="152"/>
    </row>
    <row r="506" spans="1:8" hidden="1" outlineLevel="2" x14ac:dyDescent="0.2">
      <c r="A506" s="110" t="s">
        <v>32</v>
      </c>
      <c r="B506" s="125" t="s">
        <v>928</v>
      </c>
      <c r="C506" s="125"/>
      <c r="D506" s="125"/>
      <c r="E506" s="125"/>
      <c r="F506" s="125"/>
      <c r="G506" s="125"/>
    </row>
    <row r="507" spans="1:8" hidden="1" outlineLevel="2" x14ac:dyDescent="0.2">
      <c r="A507" s="110"/>
      <c r="B507" s="122"/>
      <c r="C507" s="152"/>
    </row>
    <row r="508" spans="1:8" hidden="1" outlineLevel="2" x14ac:dyDescent="0.2">
      <c r="A508" s="111" t="s">
        <v>33</v>
      </c>
      <c r="B508" s="122" t="s">
        <v>194</v>
      </c>
      <c r="C508" s="152"/>
    </row>
    <row r="509" spans="1:8" hidden="1" outlineLevel="2" x14ac:dyDescent="0.2">
      <c r="A509" s="110"/>
      <c r="B509" s="122"/>
      <c r="C509" s="152"/>
    </row>
    <row r="510" spans="1:8" hidden="1" outlineLevel="2" x14ac:dyDescent="0.2">
      <c r="A510" s="110" t="s">
        <v>138</v>
      </c>
      <c r="B510" s="131" t="s">
        <v>772</v>
      </c>
      <c r="C510" s="152"/>
    </row>
    <row r="511" spans="1:8" s="123" customFormat="1" hidden="1" outlineLevel="2" x14ac:dyDescent="0.2">
      <c r="A511" s="126"/>
    </row>
    <row r="512" spans="1:8" s="123" customFormat="1" hidden="1" outlineLevel="2" x14ac:dyDescent="0.2">
      <c r="A512" s="110" t="s">
        <v>40</v>
      </c>
      <c r="B512" s="131" t="s">
        <v>1301</v>
      </c>
    </row>
    <row r="513" spans="1:8" s="123" customFormat="1" hidden="1" outlineLevel="2" x14ac:dyDescent="0.2">
      <c r="A513" s="126"/>
    </row>
    <row r="514" spans="1:8" s="99" customFormat="1" x14ac:dyDescent="0.2">
      <c r="A514" s="205" t="s">
        <v>158</v>
      </c>
      <c r="B514" s="204" t="str">
        <f ca="1">CONCATENATE(VLOOKUP("*ID",C:D,2,FALSE),"C",COUNTIF(OFFSET(A$1,0,0,ROW(),1), "*conditie")*10)</f>
        <v>NPRE09C290</v>
      </c>
      <c r="C514" s="296" t="s">
        <v>773</v>
      </c>
      <c r="D514" s="297"/>
      <c r="E514" s="297"/>
      <c r="F514" s="205" t="s">
        <v>141</v>
      </c>
      <c r="G514" s="205" t="s">
        <v>19</v>
      </c>
      <c r="H514" s="205" t="s">
        <v>197</v>
      </c>
    </row>
    <row r="515" spans="1:8" s="99" customFormat="1" outlineLevel="1" x14ac:dyDescent="0.2">
      <c r="A515" s="110"/>
      <c r="B515" s="118"/>
      <c r="C515" s="102"/>
    </row>
    <row r="516" spans="1:8" s="99" customFormat="1" outlineLevel="1" x14ac:dyDescent="0.2">
      <c r="A516" s="110" t="s">
        <v>55</v>
      </c>
      <c r="B516" s="122"/>
      <c r="C516" s="102"/>
    </row>
    <row r="517" spans="1:8" s="99" customFormat="1" outlineLevel="1" x14ac:dyDescent="0.2">
      <c r="A517" s="110"/>
      <c r="B517" s="118"/>
      <c r="C517" s="102"/>
    </row>
    <row r="518" spans="1:8" s="88" customFormat="1" outlineLevel="1" collapsed="1" x14ac:dyDescent="0.2">
      <c r="A518" s="203" t="s">
        <v>159</v>
      </c>
      <c r="B518" s="203" t="str">
        <f ca="1">CONCATENATE(VLOOKUP("*ID",C:D,2,FALSE),"C",COUNTIF(OFFSET(A$1,0,0,ROW(),1), "*conditie")*10)&amp; "T" &amp;(COUNTIF(OFFSET(B$1,0,0,ROW()-1,1),CONCATENATE(VLOOKUP("*ID",C:D,2,FALSE),"C",COUNTIF(OFFSET(A$1,0,0,ROW(),1), "*conditie")*10)&amp; "T*") +1) * 10</f>
        <v>NPRE09C290T10</v>
      </c>
      <c r="C518" s="295" t="s">
        <v>774</v>
      </c>
      <c r="D518" s="295"/>
      <c r="E518" s="295"/>
      <c r="F518" s="203" t="s">
        <v>141</v>
      </c>
      <c r="G518" s="203" t="s">
        <v>19</v>
      </c>
      <c r="H518" s="203" t="s">
        <v>197</v>
      </c>
    </row>
    <row r="519" spans="1:8" hidden="1" outlineLevel="2" x14ac:dyDescent="0.2">
      <c r="A519" s="110"/>
      <c r="B519" s="122"/>
      <c r="C519" s="152"/>
    </row>
    <row r="520" spans="1:8" hidden="1" outlineLevel="2" x14ac:dyDescent="0.2">
      <c r="A520" s="110" t="s">
        <v>109</v>
      </c>
      <c r="B520" s="131" t="s">
        <v>2032</v>
      </c>
      <c r="C520" s="152"/>
    </row>
    <row r="521" spans="1:8" hidden="1" outlineLevel="2" x14ac:dyDescent="0.2">
      <c r="A521" s="110"/>
      <c r="B521" s="122"/>
      <c r="C521" s="152"/>
    </row>
    <row r="522" spans="1:8" hidden="1" outlineLevel="2" x14ac:dyDescent="0.2">
      <c r="A522" s="110" t="s">
        <v>111</v>
      </c>
      <c r="B522" s="122" t="s">
        <v>108</v>
      </c>
      <c r="C522" s="152"/>
    </row>
    <row r="523" spans="1:8" hidden="1" outlineLevel="2" x14ac:dyDescent="0.2">
      <c r="A523" s="110"/>
      <c r="B523" s="122"/>
      <c r="C523" s="152"/>
    </row>
    <row r="524" spans="1:8" hidden="1" outlineLevel="2" x14ac:dyDescent="0.2">
      <c r="A524" s="110" t="s">
        <v>32</v>
      </c>
      <c r="B524" s="125" t="s">
        <v>928</v>
      </c>
      <c r="C524" s="125"/>
      <c r="D524" s="125"/>
      <c r="E524" s="125"/>
      <c r="F524" s="125"/>
      <c r="G524" s="125"/>
    </row>
    <row r="525" spans="1:8" hidden="1" outlineLevel="2" x14ac:dyDescent="0.2">
      <c r="A525" s="110"/>
      <c r="B525" s="122"/>
      <c r="C525" s="152"/>
    </row>
    <row r="526" spans="1:8" hidden="1" outlineLevel="2" x14ac:dyDescent="0.2">
      <c r="A526" s="111" t="s">
        <v>33</v>
      </c>
      <c r="B526" s="122" t="s">
        <v>194</v>
      </c>
      <c r="C526" s="152"/>
    </row>
    <row r="527" spans="1:8" hidden="1" outlineLevel="2" x14ac:dyDescent="0.2">
      <c r="A527" s="110"/>
      <c r="B527" s="122"/>
      <c r="C527" s="152"/>
    </row>
    <row r="528" spans="1:8" hidden="1" outlineLevel="2" x14ac:dyDescent="0.2">
      <c r="A528" s="110" t="s">
        <v>138</v>
      </c>
      <c r="B528" s="131" t="s">
        <v>776</v>
      </c>
      <c r="C528" s="152"/>
    </row>
    <row r="529" spans="1:8" s="123" customFormat="1" hidden="1" outlineLevel="2" x14ac:dyDescent="0.2">
      <c r="A529" s="126"/>
    </row>
    <row r="530" spans="1:8" s="123" customFormat="1" hidden="1" outlineLevel="2" x14ac:dyDescent="0.2">
      <c r="A530" s="110" t="s">
        <v>40</v>
      </c>
      <c r="B530" s="131" t="s">
        <v>1303</v>
      </c>
    </row>
    <row r="531" spans="1:8" s="123" customFormat="1" hidden="1" outlineLevel="2" x14ac:dyDescent="0.2">
      <c r="A531" s="126"/>
    </row>
    <row r="532" spans="1:8" s="99" customFormat="1" x14ac:dyDescent="0.2">
      <c r="A532" s="205" t="s">
        <v>158</v>
      </c>
      <c r="B532" s="204" t="str">
        <f ca="1">CONCATENATE(VLOOKUP("*ID",C:D,2,FALSE),"C",COUNTIF(OFFSET(A$1,0,0,ROW(),1), "*conditie")*10)</f>
        <v>NPRE09C300</v>
      </c>
      <c r="C532" s="296" t="s">
        <v>777</v>
      </c>
      <c r="D532" s="297"/>
      <c r="E532" s="297"/>
      <c r="F532" s="205" t="s">
        <v>141</v>
      </c>
      <c r="G532" s="205" t="s">
        <v>19</v>
      </c>
      <c r="H532" s="205" t="s">
        <v>197</v>
      </c>
    </row>
    <row r="533" spans="1:8" s="99" customFormat="1" outlineLevel="1" x14ac:dyDescent="0.2">
      <c r="A533" s="110"/>
      <c r="B533" s="118"/>
      <c r="C533" s="102"/>
    </row>
    <row r="534" spans="1:8" s="99" customFormat="1" outlineLevel="1" x14ac:dyDescent="0.2">
      <c r="A534" s="110" t="s">
        <v>55</v>
      </c>
      <c r="B534" s="122"/>
      <c r="C534" s="102"/>
    </row>
    <row r="535" spans="1:8" s="99" customFormat="1" outlineLevel="1" x14ac:dyDescent="0.2">
      <c r="A535" s="110"/>
      <c r="B535" s="118"/>
      <c r="C535" s="102"/>
    </row>
    <row r="536" spans="1:8" s="88" customFormat="1" outlineLevel="1" collapsed="1" x14ac:dyDescent="0.2">
      <c r="A536" s="203" t="s">
        <v>159</v>
      </c>
      <c r="B536" s="203" t="str">
        <f ca="1">CONCATENATE(VLOOKUP("*ID",C:D,2,FALSE),"C",COUNTIF(OFFSET(A$1,0,0,ROW(),1), "*conditie")*10)&amp; "T" &amp;(COUNTIF(OFFSET(B$1,0,0,ROW()-1,1),CONCATENATE(VLOOKUP("*ID",C:D,2,FALSE),"C",COUNTIF(OFFSET(A$1,0,0,ROW(),1), "*conditie")*10)&amp; "T*") +1) * 10</f>
        <v>NPRE09C300T10</v>
      </c>
      <c r="C536" s="295" t="s">
        <v>778</v>
      </c>
      <c r="D536" s="295"/>
      <c r="E536" s="295"/>
      <c r="F536" s="203" t="s">
        <v>141</v>
      </c>
      <c r="G536" s="203" t="s">
        <v>19</v>
      </c>
      <c r="H536" s="203" t="s">
        <v>197</v>
      </c>
    </row>
    <row r="537" spans="1:8" hidden="1" outlineLevel="2" x14ac:dyDescent="0.2">
      <c r="A537" s="110"/>
      <c r="B537" s="122"/>
      <c r="C537" s="152"/>
    </row>
    <row r="538" spans="1:8" hidden="1" outlineLevel="2" x14ac:dyDescent="0.2">
      <c r="A538" s="110" t="s">
        <v>109</v>
      </c>
      <c r="B538" s="131" t="s">
        <v>2033</v>
      </c>
      <c r="C538" s="152"/>
    </row>
    <row r="539" spans="1:8" hidden="1" outlineLevel="2" x14ac:dyDescent="0.2">
      <c r="A539" s="110"/>
      <c r="B539" s="122"/>
      <c r="C539" s="152"/>
    </row>
    <row r="540" spans="1:8" hidden="1" outlineLevel="2" x14ac:dyDescent="0.2">
      <c r="A540" s="110" t="s">
        <v>111</v>
      </c>
      <c r="B540" s="122" t="s">
        <v>108</v>
      </c>
      <c r="C540" s="152"/>
    </row>
    <row r="541" spans="1:8" hidden="1" outlineLevel="2" x14ac:dyDescent="0.2">
      <c r="A541" s="110"/>
      <c r="B541" s="122"/>
      <c r="C541" s="152"/>
    </row>
    <row r="542" spans="1:8" hidden="1" outlineLevel="2" x14ac:dyDescent="0.2">
      <c r="A542" s="110" t="s">
        <v>32</v>
      </c>
      <c r="B542" s="125" t="s">
        <v>928</v>
      </c>
      <c r="C542" s="125"/>
      <c r="D542" s="125"/>
      <c r="E542" s="125"/>
      <c r="F542" s="125"/>
      <c r="G542" s="125"/>
    </row>
    <row r="543" spans="1:8" hidden="1" outlineLevel="2" x14ac:dyDescent="0.2">
      <c r="A543" s="110"/>
      <c r="B543" s="122"/>
      <c r="C543" s="152"/>
    </row>
    <row r="544" spans="1:8" hidden="1" outlineLevel="2" x14ac:dyDescent="0.2">
      <c r="A544" s="111" t="s">
        <v>33</v>
      </c>
      <c r="B544" s="122" t="s">
        <v>194</v>
      </c>
      <c r="C544" s="152"/>
    </row>
    <row r="545" spans="1:8" hidden="1" outlineLevel="2" x14ac:dyDescent="0.2">
      <c r="A545" s="110"/>
      <c r="B545" s="122"/>
      <c r="C545" s="152"/>
    </row>
    <row r="546" spans="1:8" hidden="1" outlineLevel="2" x14ac:dyDescent="0.2">
      <c r="A546" s="110" t="s">
        <v>138</v>
      </c>
      <c r="B546" s="131" t="s">
        <v>780</v>
      </c>
      <c r="C546" s="152"/>
    </row>
    <row r="547" spans="1:8" s="123" customFormat="1" hidden="1" outlineLevel="2" x14ac:dyDescent="0.2">
      <c r="A547" s="126"/>
    </row>
    <row r="548" spans="1:8" s="123" customFormat="1" hidden="1" outlineLevel="2" x14ac:dyDescent="0.2">
      <c r="A548" s="110" t="s">
        <v>40</v>
      </c>
      <c r="B548" s="131" t="s">
        <v>1304</v>
      </c>
    </row>
    <row r="549" spans="1:8" s="123" customFormat="1" hidden="1" outlineLevel="2" x14ac:dyDescent="0.2">
      <c r="A549" s="126"/>
    </row>
    <row r="550" spans="1:8" s="99" customFormat="1" x14ac:dyDescent="0.2">
      <c r="A550" s="205" t="s">
        <v>158</v>
      </c>
      <c r="B550" s="204" t="str">
        <f ca="1">CONCATENATE(VLOOKUP("*ID",C:D,2,FALSE),"C",COUNTIF(OFFSET(A$1,0,0,ROW(),1), "*conditie")*10)</f>
        <v>NPRE09C310</v>
      </c>
      <c r="C550" s="296" t="s">
        <v>781</v>
      </c>
      <c r="D550" s="297"/>
      <c r="E550" s="297"/>
      <c r="F550" s="205" t="s">
        <v>141</v>
      </c>
      <c r="G550" s="205" t="s">
        <v>19</v>
      </c>
      <c r="H550" s="205" t="s">
        <v>197</v>
      </c>
    </row>
    <row r="551" spans="1:8" s="99" customFormat="1" outlineLevel="1" x14ac:dyDescent="0.2">
      <c r="A551" s="110"/>
      <c r="B551" s="118"/>
      <c r="C551" s="102"/>
    </row>
    <row r="552" spans="1:8" s="99" customFormat="1" outlineLevel="1" x14ac:dyDescent="0.2">
      <c r="A552" s="110" t="s">
        <v>55</v>
      </c>
      <c r="B552" s="122"/>
      <c r="C552" s="102"/>
    </row>
    <row r="553" spans="1:8" s="99" customFormat="1" outlineLevel="1" x14ac:dyDescent="0.2">
      <c r="A553" s="110"/>
      <c r="B553" s="118"/>
      <c r="C553" s="102"/>
    </row>
    <row r="554" spans="1:8" s="88" customFormat="1" outlineLevel="1" collapsed="1" x14ac:dyDescent="0.2">
      <c r="A554" s="203" t="s">
        <v>159</v>
      </c>
      <c r="B554" s="203" t="str">
        <f ca="1">CONCATENATE(VLOOKUP("*ID",C:D,2,FALSE),"C",COUNTIF(OFFSET(A$1,0,0,ROW(),1), "*conditie")*10)&amp; "T" &amp;(COUNTIF(OFFSET(B$1,0,0,ROW()-1,1),CONCATENATE(VLOOKUP("*ID",C:D,2,FALSE),"C",COUNTIF(OFFSET(A$1,0,0,ROW(),1), "*conditie")*10)&amp; "T*") +1) * 10</f>
        <v>NPRE09C310T10</v>
      </c>
      <c r="C554" s="295" t="s">
        <v>782</v>
      </c>
      <c r="D554" s="295"/>
      <c r="E554" s="295"/>
      <c r="F554" s="203" t="s">
        <v>141</v>
      </c>
      <c r="G554" s="203" t="s">
        <v>19</v>
      </c>
      <c r="H554" s="203" t="s">
        <v>197</v>
      </c>
    </row>
    <row r="555" spans="1:8" hidden="1" outlineLevel="2" x14ac:dyDescent="0.2">
      <c r="A555" s="110"/>
      <c r="B555" s="122"/>
      <c r="C555" s="152"/>
    </row>
    <row r="556" spans="1:8" hidden="1" outlineLevel="2" x14ac:dyDescent="0.2">
      <c r="A556" s="110" t="s">
        <v>109</v>
      </c>
      <c r="B556" s="131" t="s">
        <v>2034</v>
      </c>
      <c r="C556" s="152"/>
    </row>
    <row r="557" spans="1:8" hidden="1" outlineLevel="2" x14ac:dyDescent="0.2">
      <c r="A557" s="110"/>
      <c r="B557" s="122"/>
      <c r="C557" s="152"/>
    </row>
    <row r="558" spans="1:8" hidden="1" outlineLevel="2" x14ac:dyDescent="0.2">
      <c r="A558" s="110" t="s">
        <v>111</v>
      </c>
      <c r="B558" s="122" t="s">
        <v>108</v>
      </c>
      <c r="C558" s="152"/>
    </row>
    <row r="559" spans="1:8" hidden="1" outlineLevel="2" x14ac:dyDescent="0.2">
      <c r="A559" s="110"/>
      <c r="B559" s="122"/>
      <c r="C559" s="152"/>
    </row>
    <row r="560" spans="1:8" hidden="1" outlineLevel="2" x14ac:dyDescent="0.2">
      <c r="A560" s="110" t="s">
        <v>32</v>
      </c>
      <c r="B560" s="125" t="s">
        <v>227</v>
      </c>
      <c r="C560" s="125"/>
      <c r="D560" s="125"/>
      <c r="E560" s="125"/>
      <c r="F560" s="125"/>
      <c r="G560" s="125"/>
    </row>
    <row r="561" spans="1:8" hidden="1" outlineLevel="2" x14ac:dyDescent="0.2">
      <c r="A561" s="110"/>
      <c r="B561" s="122"/>
      <c r="C561" s="152"/>
    </row>
    <row r="562" spans="1:8" hidden="1" outlineLevel="2" x14ac:dyDescent="0.2">
      <c r="A562" s="111" t="s">
        <v>33</v>
      </c>
      <c r="B562" s="122" t="s">
        <v>194</v>
      </c>
      <c r="C562" s="152"/>
    </row>
    <row r="563" spans="1:8" hidden="1" outlineLevel="2" x14ac:dyDescent="0.2">
      <c r="A563" s="110"/>
      <c r="B563" s="122"/>
      <c r="C563" s="152"/>
    </row>
    <row r="564" spans="1:8" hidden="1" outlineLevel="2" x14ac:dyDescent="0.2">
      <c r="A564" s="110" t="s">
        <v>138</v>
      </c>
      <c r="B564" s="131" t="s">
        <v>784</v>
      </c>
      <c r="C564" s="152"/>
    </row>
    <row r="565" spans="1:8" s="123" customFormat="1" hidden="1" outlineLevel="2" x14ac:dyDescent="0.2">
      <c r="A565" s="126"/>
    </row>
    <row r="566" spans="1:8" s="123" customFormat="1" hidden="1" outlineLevel="2" x14ac:dyDescent="0.2">
      <c r="A566" s="110" t="s">
        <v>40</v>
      </c>
      <c r="B566" s="131" t="s">
        <v>1208</v>
      </c>
    </row>
    <row r="567" spans="1:8" s="123" customFormat="1" hidden="1" outlineLevel="2" x14ac:dyDescent="0.2">
      <c r="A567" s="126"/>
    </row>
    <row r="568" spans="1:8" s="99" customFormat="1" x14ac:dyDescent="0.2">
      <c r="A568" s="205" t="s">
        <v>158</v>
      </c>
      <c r="B568" s="204" t="str">
        <f ca="1">CONCATENATE(VLOOKUP("*ID",C:D,2,FALSE),"C",COUNTIF(OFFSET(A$1,0,0,ROW(),1), "*conditie")*10)</f>
        <v>NPRE09C320</v>
      </c>
      <c r="C568" s="296" t="s">
        <v>785</v>
      </c>
      <c r="D568" s="297"/>
      <c r="E568" s="297"/>
      <c r="F568" s="205" t="s">
        <v>141</v>
      </c>
      <c r="G568" s="205" t="s">
        <v>19</v>
      </c>
      <c r="H568" s="205" t="s">
        <v>197</v>
      </c>
    </row>
    <row r="569" spans="1:8" s="99" customFormat="1" outlineLevel="1" x14ac:dyDescent="0.2">
      <c r="A569" s="110"/>
      <c r="B569" s="118"/>
      <c r="C569" s="102"/>
    </row>
    <row r="570" spans="1:8" s="99" customFormat="1" outlineLevel="1" x14ac:dyDescent="0.2">
      <c r="A570" s="110" t="s">
        <v>55</v>
      </c>
      <c r="B570" s="122"/>
      <c r="C570" s="102"/>
    </row>
    <row r="571" spans="1:8" s="99" customFormat="1" outlineLevel="1" x14ac:dyDescent="0.2">
      <c r="A571" s="110"/>
      <c r="B571" s="118"/>
      <c r="C571" s="102"/>
    </row>
    <row r="572" spans="1:8" s="88" customFormat="1" outlineLevel="1" collapsed="1" x14ac:dyDescent="0.2">
      <c r="A572" s="203" t="s">
        <v>159</v>
      </c>
      <c r="B572" s="203" t="str">
        <f ca="1">CONCATENATE(VLOOKUP("*ID",C:D,2,FALSE),"C",COUNTIF(OFFSET(A$1,0,0,ROW(),1), "*conditie")*10)&amp; "T" &amp;(COUNTIF(OFFSET(B$1,0,0,ROW()-1,1),CONCATENATE(VLOOKUP("*ID",C:D,2,FALSE),"C",COUNTIF(OFFSET(A$1,0,0,ROW(),1), "*conditie")*10)&amp; "T*") +1) * 10</f>
        <v>NPRE09C320T10</v>
      </c>
      <c r="C572" s="295" t="s">
        <v>786</v>
      </c>
      <c r="D572" s="295"/>
      <c r="E572" s="295"/>
      <c r="F572" s="203" t="s">
        <v>141</v>
      </c>
      <c r="G572" s="203" t="s">
        <v>19</v>
      </c>
      <c r="H572" s="203" t="s">
        <v>197</v>
      </c>
    </row>
    <row r="573" spans="1:8" hidden="1" outlineLevel="2" x14ac:dyDescent="0.2">
      <c r="A573" s="110"/>
      <c r="B573" s="122"/>
      <c r="C573" s="152"/>
    </row>
    <row r="574" spans="1:8" hidden="1" outlineLevel="2" x14ac:dyDescent="0.2">
      <c r="A574" s="110" t="s">
        <v>109</v>
      </c>
      <c r="B574" s="131" t="s">
        <v>2035</v>
      </c>
      <c r="C574" s="152"/>
    </row>
    <row r="575" spans="1:8" hidden="1" outlineLevel="2" x14ac:dyDescent="0.2">
      <c r="A575" s="110"/>
      <c r="B575" s="122"/>
      <c r="C575" s="152"/>
    </row>
    <row r="576" spans="1:8" hidden="1" outlineLevel="2" x14ac:dyDescent="0.2">
      <c r="A576" s="110" t="s">
        <v>111</v>
      </c>
      <c r="B576" s="122" t="s">
        <v>108</v>
      </c>
      <c r="C576" s="152"/>
    </row>
    <row r="577" spans="1:8" hidden="1" outlineLevel="2" x14ac:dyDescent="0.2">
      <c r="A577" s="110"/>
      <c r="B577" s="122"/>
      <c r="C577" s="152"/>
    </row>
    <row r="578" spans="1:8" hidden="1" outlineLevel="2" x14ac:dyDescent="0.2">
      <c r="A578" s="110" t="s">
        <v>32</v>
      </c>
      <c r="B578" s="125" t="s">
        <v>227</v>
      </c>
      <c r="C578" s="125"/>
      <c r="D578" s="125"/>
      <c r="E578" s="125"/>
      <c r="F578" s="125"/>
      <c r="G578" s="125"/>
    </row>
    <row r="579" spans="1:8" hidden="1" outlineLevel="2" x14ac:dyDescent="0.2">
      <c r="A579" s="110"/>
      <c r="B579" s="122"/>
      <c r="C579" s="152"/>
    </row>
    <row r="580" spans="1:8" hidden="1" outlineLevel="2" x14ac:dyDescent="0.2">
      <c r="A580" s="111" t="s">
        <v>33</v>
      </c>
      <c r="B580" s="122" t="s">
        <v>194</v>
      </c>
      <c r="C580" s="152"/>
    </row>
    <row r="581" spans="1:8" hidden="1" outlineLevel="2" x14ac:dyDescent="0.2">
      <c r="A581" s="110"/>
      <c r="B581" s="122"/>
      <c r="C581" s="152"/>
    </row>
    <row r="582" spans="1:8" hidden="1" outlineLevel="2" x14ac:dyDescent="0.2">
      <c r="A582" s="110" t="s">
        <v>138</v>
      </c>
      <c r="B582" s="131" t="s">
        <v>788</v>
      </c>
      <c r="C582" s="152"/>
    </row>
    <row r="583" spans="1:8" s="123" customFormat="1" hidden="1" outlineLevel="2" x14ac:dyDescent="0.2">
      <c r="A583" s="126"/>
    </row>
    <row r="584" spans="1:8" s="123" customFormat="1" hidden="1" outlineLevel="2" x14ac:dyDescent="0.2">
      <c r="A584" s="110" t="s">
        <v>40</v>
      </c>
      <c r="B584" s="131" t="s">
        <v>1209</v>
      </c>
    </row>
    <row r="585" spans="1:8" s="123" customFormat="1" hidden="1" outlineLevel="2" x14ac:dyDescent="0.2">
      <c r="A585" s="126"/>
    </row>
    <row r="586" spans="1:8" s="99" customFormat="1" x14ac:dyDescent="0.2">
      <c r="A586" s="205" t="s">
        <v>158</v>
      </c>
      <c r="B586" s="204" t="str">
        <f ca="1">CONCATENATE(VLOOKUP("*ID",C:D,2,FALSE),"C",COUNTIF(OFFSET(A$1,0,0,ROW(),1), "*conditie")*10)</f>
        <v>NPRE09C330</v>
      </c>
      <c r="C586" s="296" t="s">
        <v>1075</v>
      </c>
      <c r="D586" s="297"/>
      <c r="E586" s="297"/>
      <c r="F586" s="205" t="s">
        <v>141</v>
      </c>
      <c r="G586" s="205" t="s">
        <v>19</v>
      </c>
      <c r="H586" s="205" t="s">
        <v>197</v>
      </c>
    </row>
    <row r="587" spans="1:8" s="99" customFormat="1" outlineLevel="1" x14ac:dyDescent="0.2">
      <c r="A587" s="110"/>
      <c r="B587" s="118"/>
      <c r="C587" s="102"/>
    </row>
    <row r="588" spans="1:8" s="99" customFormat="1" outlineLevel="1" x14ac:dyDescent="0.2">
      <c r="A588" s="110" t="s">
        <v>55</v>
      </c>
      <c r="B588" s="122"/>
      <c r="C588" s="102"/>
    </row>
    <row r="589" spans="1:8" s="99" customFormat="1" outlineLevel="1" x14ac:dyDescent="0.2">
      <c r="A589" s="110"/>
      <c r="B589" s="118"/>
      <c r="C589" s="102"/>
    </row>
    <row r="590" spans="1:8" s="88" customFormat="1" outlineLevel="1" collapsed="1" x14ac:dyDescent="0.2">
      <c r="A590" s="203" t="s">
        <v>159</v>
      </c>
      <c r="B590" s="203" t="str">
        <f ca="1">CONCATENATE(VLOOKUP("*ID",C:D,2,FALSE),"C",COUNTIF(OFFSET(A$1,0,0,ROW(),1), "*conditie")*10)&amp; "T" &amp;(COUNTIF(OFFSET(B$1,0,0,ROW()-1,1),CONCATENATE(VLOOKUP("*ID",C:D,2,FALSE),"C",COUNTIF(OFFSET(A$1,0,0,ROW(),1), "*conditie")*10)&amp; "T*") +1) * 10</f>
        <v>NPRE09C330T10</v>
      </c>
      <c r="C590" s="295" t="s">
        <v>790</v>
      </c>
      <c r="D590" s="295"/>
      <c r="E590" s="295"/>
      <c r="F590" s="203" t="s">
        <v>141</v>
      </c>
      <c r="G590" s="203" t="s">
        <v>19</v>
      </c>
      <c r="H590" s="203" t="s">
        <v>197</v>
      </c>
    </row>
    <row r="591" spans="1:8" hidden="1" outlineLevel="2" x14ac:dyDescent="0.2">
      <c r="A591" s="110"/>
      <c r="B591" s="122"/>
      <c r="C591" s="152"/>
    </row>
    <row r="592" spans="1:8" hidden="1" outlineLevel="2" x14ac:dyDescent="0.2">
      <c r="A592" s="110" t="s">
        <v>109</v>
      </c>
      <c r="B592" s="131" t="s">
        <v>2036</v>
      </c>
      <c r="C592" s="152"/>
    </row>
    <row r="593" spans="1:8" hidden="1" outlineLevel="2" x14ac:dyDescent="0.2">
      <c r="A593" s="110"/>
      <c r="B593" s="122"/>
      <c r="C593" s="152"/>
    </row>
    <row r="594" spans="1:8" hidden="1" outlineLevel="2" x14ac:dyDescent="0.2">
      <c r="A594" s="110" t="s">
        <v>111</v>
      </c>
      <c r="B594" s="122" t="s">
        <v>108</v>
      </c>
      <c r="C594" s="152"/>
    </row>
    <row r="595" spans="1:8" hidden="1" outlineLevel="2" x14ac:dyDescent="0.2">
      <c r="A595" s="110"/>
      <c r="B595" s="122"/>
      <c r="C595" s="152"/>
    </row>
    <row r="596" spans="1:8" hidden="1" outlineLevel="2" x14ac:dyDescent="0.2">
      <c r="A596" s="110" t="s">
        <v>32</v>
      </c>
      <c r="B596" s="125" t="s">
        <v>227</v>
      </c>
      <c r="C596" s="125"/>
      <c r="D596" s="125"/>
      <c r="E596" s="125"/>
      <c r="F596" s="125"/>
      <c r="G596" s="125"/>
    </row>
    <row r="597" spans="1:8" hidden="1" outlineLevel="2" x14ac:dyDescent="0.2">
      <c r="A597" s="110"/>
      <c r="B597" s="122"/>
      <c r="C597" s="152"/>
    </row>
    <row r="598" spans="1:8" hidden="1" outlineLevel="2" x14ac:dyDescent="0.2">
      <c r="A598" s="111" t="s">
        <v>33</v>
      </c>
      <c r="B598" s="122" t="s">
        <v>194</v>
      </c>
      <c r="C598" s="152"/>
    </row>
    <row r="599" spans="1:8" hidden="1" outlineLevel="2" x14ac:dyDescent="0.2">
      <c r="A599" s="110"/>
      <c r="B599" s="122"/>
      <c r="C599" s="152"/>
    </row>
    <row r="600" spans="1:8" hidden="1" outlineLevel="2" x14ac:dyDescent="0.2">
      <c r="A600" s="110" t="s">
        <v>138</v>
      </c>
      <c r="B600" s="131" t="s">
        <v>792</v>
      </c>
      <c r="C600" s="152"/>
    </row>
    <row r="601" spans="1:8" s="123" customFormat="1" hidden="1" outlineLevel="2" x14ac:dyDescent="0.2">
      <c r="A601" s="126"/>
    </row>
    <row r="602" spans="1:8" s="123" customFormat="1" hidden="1" outlineLevel="2" x14ac:dyDescent="0.2">
      <c r="A602" s="110" t="s">
        <v>40</v>
      </c>
      <c r="B602" s="131" t="s">
        <v>1210</v>
      </c>
    </row>
    <row r="603" spans="1:8" s="123" customFormat="1" hidden="1" outlineLevel="2" x14ac:dyDescent="0.2">
      <c r="A603" s="126"/>
    </row>
    <row r="604" spans="1:8" s="99" customFormat="1" x14ac:dyDescent="0.2">
      <c r="A604" s="205" t="s">
        <v>158</v>
      </c>
      <c r="B604" s="204" t="str">
        <f ca="1">CONCATENATE(VLOOKUP("*ID",C:D,2,FALSE),"C",COUNTIF(OFFSET(A$1,0,0,ROW(),1), "*conditie")*10)</f>
        <v>NPRE09C340</v>
      </c>
      <c r="C604" s="296" t="s">
        <v>1084</v>
      </c>
      <c r="D604" s="297"/>
      <c r="E604" s="297"/>
      <c r="F604" s="205" t="s">
        <v>141</v>
      </c>
      <c r="G604" s="205" t="s">
        <v>19</v>
      </c>
      <c r="H604" s="205" t="s">
        <v>197</v>
      </c>
    </row>
    <row r="605" spans="1:8" s="99" customFormat="1" outlineLevel="1" x14ac:dyDescent="0.2">
      <c r="A605" s="110"/>
      <c r="B605" s="118"/>
      <c r="C605" s="102"/>
    </row>
    <row r="606" spans="1:8" s="99" customFormat="1" outlineLevel="1" x14ac:dyDescent="0.2">
      <c r="A606" s="110" t="s">
        <v>55</v>
      </c>
      <c r="B606" s="122"/>
      <c r="C606" s="102"/>
    </row>
    <row r="607" spans="1:8" s="99" customFormat="1" outlineLevel="1" x14ac:dyDescent="0.2">
      <c r="A607" s="110"/>
      <c r="B607" s="118"/>
      <c r="C607" s="102"/>
    </row>
    <row r="608" spans="1:8" s="88" customFormat="1" outlineLevel="1" collapsed="1" x14ac:dyDescent="0.2">
      <c r="A608" s="203" t="s">
        <v>159</v>
      </c>
      <c r="B608" s="203" t="str">
        <f ca="1">CONCATENATE(VLOOKUP("*ID",C:D,2,FALSE),"C",COUNTIF(OFFSET(A$1,0,0,ROW(),1), "*conditie")*10)&amp; "T" &amp;(COUNTIF(OFFSET(B$1,0,0,ROW()-1,1),CONCATENATE(VLOOKUP("*ID",C:D,2,FALSE),"C",COUNTIF(OFFSET(A$1,0,0,ROW(),1), "*conditie")*10)&amp; "T*") +1) * 10</f>
        <v>NPRE09C340T10</v>
      </c>
      <c r="C608" s="295" t="s">
        <v>2037</v>
      </c>
      <c r="D608" s="295"/>
      <c r="E608" s="295"/>
      <c r="F608" s="203" t="s">
        <v>141</v>
      </c>
      <c r="G608" s="203" t="s">
        <v>19</v>
      </c>
      <c r="H608" s="203" t="s">
        <v>197</v>
      </c>
    </row>
    <row r="609" spans="1:8" hidden="1" outlineLevel="2" x14ac:dyDescent="0.2">
      <c r="A609" s="110"/>
      <c r="B609" s="122"/>
      <c r="C609" s="152"/>
    </row>
    <row r="610" spans="1:8" hidden="1" outlineLevel="2" x14ac:dyDescent="0.2">
      <c r="A610" s="110" t="s">
        <v>109</v>
      </c>
      <c r="B610" s="131"/>
      <c r="C610" s="152"/>
    </row>
    <row r="611" spans="1:8" hidden="1" outlineLevel="2" x14ac:dyDescent="0.2">
      <c r="A611" s="110"/>
      <c r="B611" s="122"/>
      <c r="C611" s="152"/>
    </row>
    <row r="612" spans="1:8" hidden="1" outlineLevel="2" x14ac:dyDescent="0.2">
      <c r="A612" s="110" t="s">
        <v>111</v>
      </c>
      <c r="B612" s="122" t="s">
        <v>108</v>
      </c>
      <c r="C612" s="152"/>
    </row>
    <row r="613" spans="1:8" hidden="1" outlineLevel="2" x14ac:dyDescent="0.2">
      <c r="A613" s="110"/>
      <c r="B613" s="122"/>
      <c r="C613" s="152"/>
    </row>
    <row r="614" spans="1:8" hidden="1" outlineLevel="2" x14ac:dyDescent="0.2">
      <c r="A614" s="110" t="s">
        <v>32</v>
      </c>
      <c r="B614" s="125" t="s">
        <v>227</v>
      </c>
      <c r="C614" s="125"/>
      <c r="D614" s="125"/>
      <c r="E614" s="125"/>
      <c r="F614" s="125"/>
      <c r="G614" s="125"/>
    </row>
    <row r="615" spans="1:8" hidden="1" outlineLevel="2" x14ac:dyDescent="0.2">
      <c r="A615" s="110"/>
      <c r="B615" s="122"/>
      <c r="C615" s="152"/>
    </row>
    <row r="616" spans="1:8" hidden="1" outlineLevel="2" x14ac:dyDescent="0.2">
      <c r="A616" s="111" t="s">
        <v>33</v>
      </c>
      <c r="B616" s="122" t="s">
        <v>194</v>
      </c>
      <c r="C616" s="152"/>
    </row>
    <row r="617" spans="1:8" hidden="1" outlineLevel="2" x14ac:dyDescent="0.2">
      <c r="A617" s="110"/>
      <c r="B617" s="122"/>
      <c r="C617" s="152"/>
    </row>
    <row r="618" spans="1:8" hidden="1" outlineLevel="2" x14ac:dyDescent="0.2">
      <c r="A618" s="110" t="s">
        <v>138</v>
      </c>
      <c r="B618" s="131" t="s">
        <v>1189</v>
      </c>
      <c r="C618" s="152"/>
    </row>
    <row r="619" spans="1:8" s="123" customFormat="1" hidden="1" outlineLevel="2" x14ac:dyDescent="0.2">
      <c r="A619" s="126"/>
    </row>
    <row r="620" spans="1:8" s="123" customFormat="1" hidden="1" outlineLevel="2" x14ac:dyDescent="0.2">
      <c r="A620" s="110" t="s">
        <v>40</v>
      </c>
      <c r="B620" s="131" t="s">
        <v>1309</v>
      </c>
    </row>
    <row r="621" spans="1:8" s="123" customFormat="1" hidden="1" outlineLevel="2" x14ac:dyDescent="0.2">
      <c r="A621" s="126"/>
    </row>
    <row r="622" spans="1:8" s="88" customFormat="1" outlineLevel="1" collapsed="1" x14ac:dyDescent="0.2">
      <c r="A622" s="203" t="s">
        <v>159</v>
      </c>
      <c r="B622" s="203" t="str">
        <f ca="1">CONCATENATE(VLOOKUP("*ID",C:D,2,FALSE),"C",COUNTIF(OFFSET(A$1,0,0,ROW(),1), "*conditie")*10)&amp; "T" &amp;(COUNTIF(OFFSET(B$1,0,0,ROW()-1,1),CONCATENATE(VLOOKUP("*ID",C:D,2,FALSE),"C",COUNTIF(OFFSET(A$1,0,0,ROW(),1), "*conditie")*10)&amp; "T*") +1) * 10</f>
        <v>NPRE09C340T20</v>
      </c>
      <c r="C622" s="295" t="s">
        <v>2038</v>
      </c>
      <c r="D622" s="295"/>
      <c r="E622" s="295"/>
      <c r="F622" s="203" t="s">
        <v>141</v>
      </c>
      <c r="G622" s="203" t="s">
        <v>19</v>
      </c>
      <c r="H622" s="203" t="s">
        <v>197</v>
      </c>
    </row>
    <row r="623" spans="1:8" hidden="1" outlineLevel="2" x14ac:dyDescent="0.2">
      <c r="A623" s="110"/>
      <c r="B623" s="122"/>
      <c r="C623" s="152"/>
    </row>
    <row r="624" spans="1:8" hidden="1" outlineLevel="2" x14ac:dyDescent="0.2">
      <c r="A624" s="110" t="s">
        <v>109</v>
      </c>
      <c r="B624" s="131"/>
      <c r="C624" s="152"/>
    </row>
    <row r="625" spans="1:8" hidden="1" outlineLevel="2" x14ac:dyDescent="0.2">
      <c r="A625" s="110"/>
      <c r="B625" s="122"/>
      <c r="C625" s="152"/>
    </row>
    <row r="626" spans="1:8" hidden="1" outlineLevel="2" x14ac:dyDescent="0.2">
      <c r="A626" s="110" t="s">
        <v>111</v>
      </c>
      <c r="B626" s="122" t="s">
        <v>108</v>
      </c>
      <c r="C626" s="152"/>
    </row>
    <row r="627" spans="1:8" hidden="1" outlineLevel="2" x14ac:dyDescent="0.2">
      <c r="A627" s="110"/>
      <c r="B627" s="122"/>
      <c r="C627" s="152"/>
    </row>
    <row r="628" spans="1:8" hidden="1" outlineLevel="2" x14ac:dyDescent="0.2">
      <c r="A628" s="110" t="s">
        <v>32</v>
      </c>
      <c r="B628" s="125" t="s">
        <v>227</v>
      </c>
      <c r="C628" s="125"/>
      <c r="D628" s="125"/>
      <c r="E628" s="125"/>
      <c r="F628" s="125"/>
      <c r="G628" s="125"/>
    </row>
    <row r="629" spans="1:8" hidden="1" outlineLevel="2" x14ac:dyDescent="0.2">
      <c r="A629" s="110"/>
      <c r="B629" s="122"/>
      <c r="C629" s="152"/>
    </row>
    <row r="630" spans="1:8" hidden="1" outlineLevel="2" x14ac:dyDescent="0.2">
      <c r="A630" s="111" t="s">
        <v>33</v>
      </c>
      <c r="B630" s="122" t="s">
        <v>194</v>
      </c>
      <c r="C630" s="152"/>
    </row>
    <row r="631" spans="1:8" hidden="1" outlineLevel="2" x14ac:dyDescent="0.2">
      <c r="A631" s="110"/>
      <c r="B631" s="122"/>
      <c r="C631" s="152"/>
    </row>
    <row r="632" spans="1:8" hidden="1" outlineLevel="2" x14ac:dyDescent="0.2">
      <c r="A632" s="110" t="s">
        <v>138</v>
      </c>
      <c r="B632" s="131" t="s">
        <v>1189</v>
      </c>
      <c r="C632" s="152"/>
    </row>
    <row r="633" spans="1:8" s="123" customFormat="1" hidden="1" outlineLevel="2" x14ac:dyDescent="0.2">
      <c r="A633" s="126"/>
    </row>
    <row r="634" spans="1:8" s="123" customFormat="1" hidden="1" outlineLevel="2" x14ac:dyDescent="0.2">
      <c r="A634" s="110" t="s">
        <v>40</v>
      </c>
      <c r="B634" s="131" t="s">
        <v>1311</v>
      </c>
    </row>
    <row r="635" spans="1:8" s="123" customFormat="1" hidden="1" outlineLevel="2" x14ac:dyDescent="0.2">
      <c r="A635" s="126"/>
    </row>
    <row r="636" spans="1:8" s="88" customFormat="1" outlineLevel="1" collapsed="1" x14ac:dyDescent="0.2">
      <c r="A636" s="203" t="s">
        <v>159</v>
      </c>
      <c r="B636" s="203" t="str">
        <f ca="1">CONCATENATE(VLOOKUP("*ID",C:D,2,FALSE),"C",COUNTIF(OFFSET(A$1,0,0,ROW(),1), "*conditie")*10)&amp; "T" &amp;(COUNTIF(OFFSET(B$1,0,0,ROW()-1,1),CONCATENATE(VLOOKUP("*ID",C:D,2,FALSE),"C",COUNTIF(OFFSET(A$1,0,0,ROW(),1), "*conditie")*10)&amp; "T*") +1) * 10</f>
        <v>NPRE09C340T30</v>
      </c>
      <c r="C636" s="295" t="s">
        <v>2039</v>
      </c>
      <c r="D636" s="295"/>
      <c r="E636" s="295"/>
      <c r="F636" s="203" t="s">
        <v>141</v>
      </c>
      <c r="G636" s="203" t="s">
        <v>19</v>
      </c>
      <c r="H636" s="203" t="s">
        <v>197</v>
      </c>
    </row>
    <row r="637" spans="1:8" hidden="1" outlineLevel="2" x14ac:dyDescent="0.2">
      <c r="A637" s="110"/>
      <c r="B637" s="122"/>
      <c r="C637" s="152"/>
    </row>
    <row r="638" spans="1:8" hidden="1" outlineLevel="2" x14ac:dyDescent="0.2">
      <c r="A638" s="110" t="s">
        <v>109</v>
      </c>
      <c r="B638" s="131"/>
      <c r="C638" s="152"/>
    </row>
    <row r="639" spans="1:8" hidden="1" outlineLevel="2" x14ac:dyDescent="0.2">
      <c r="A639" s="110"/>
      <c r="B639" s="122"/>
      <c r="C639" s="152"/>
    </row>
    <row r="640" spans="1:8" hidden="1" outlineLevel="2" x14ac:dyDescent="0.2">
      <c r="A640" s="110" t="s">
        <v>111</v>
      </c>
      <c r="B640" s="122" t="s">
        <v>108</v>
      </c>
      <c r="C640" s="152"/>
    </row>
    <row r="641" spans="1:8" hidden="1" outlineLevel="2" x14ac:dyDescent="0.2">
      <c r="A641" s="110"/>
      <c r="B641" s="122"/>
      <c r="C641" s="152"/>
    </row>
    <row r="642" spans="1:8" hidden="1" outlineLevel="2" x14ac:dyDescent="0.2">
      <c r="A642" s="110" t="s">
        <v>32</v>
      </c>
      <c r="B642" s="125" t="s">
        <v>227</v>
      </c>
      <c r="C642" s="125"/>
      <c r="D642" s="125"/>
      <c r="E642" s="125"/>
      <c r="F642" s="125"/>
      <c r="G642" s="125"/>
    </row>
    <row r="643" spans="1:8" hidden="1" outlineLevel="2" x14ac:dyDescent="0.2">
      <c r="A643" s="110"/>
      <c r="B643" s="122"/>
      <c r="C643" s="152"/>
    </row>
    <row r="644" spans="1:8" hidden="1" outlineLevel="2" x14ac:dyDescent="0.2">
      <c r="A644" s="111" t="s">
        <v>33</v>
      </c>
      <c r="B644" s="122" t="s">
        <v>194</v>
      </c>
      <c r="C644" s="152"/>
    </row>
    <row r="645" spans="1:8" hidden="1" outlineLevel="2" x14ac:dyDescent="0.2">
      <c r="A645" s="110"/>
      <c r="B645" s="122"/>
      <c r="C645" s="152"/>
    </row>
    <row r="646" spans="1:8" hidden="1" outlineLevel="2" x14ac:dyDescent="0.2">
      <c r="A646" s="110" t="s">
        <v>138</v>
      </c>
      <c r="B646" s="131" t="s">
        <v>234</v>
      </c>
      <c r="C646" s="152"/>
    </row>
    <row r="647" spans="1:8" s="123" customFormat="1" hidden="1" outlineLevel="2" x14ac:dyDescent="0.2">
      <c r="A647" s="126"/>
    </row>
    <row r="648" spans="1:8" s="123" customFormat="1" hidden="1" outlineLevel="2" x14ac:dyDescent="0.2">
      <c r="A648" s="110" t="s">
        <v>40</v>
      </c>
      <c r="B648" s="131" t="s">
        <v>1313</v>
      </c>
    </row>
    <row r="649" spans="1:8" s="123" customFormat="1" hidden="1" outlineLevel="2" x14ac:dyDescent="0.2">
      <c r="A649" s="126"/>
    </row>
    <row r="650" spans="1:8" s="88" customFormat="1" outlineLevel="1" collapsed="1" x14ac:dyDescent="0.2">
      <c r="A650" s="203" t="s">
        <v>159</v>
      </c>
      <c r="B650" s="203" t="str">
        <f ca="1">CONCATENATE(VLOOKUP("*ID",C:D,2,FALSE),"C",COUNTIF(OFFSET(A$1,0,0,ROW(),1), "*conditie")*10)&amp; "T" &amp;(COUNTIF(OFFSET(B$1,0,0,ROW()-1,1),CONCATENATE(VLOOKUP("*ID",C:D,2,FALSE),"C",COUNTIF(OFFSET(A$1,0,0,ROW(),1), "*conditie")*10)&amp; "T*") +1) * 10</f>
        <v>NPRE09C340T40</v>
      </c>
      <c r="C650" s="295" t="s">
        <v>2040</v>
      </c>
      <c r="D650" s="295"/>
      <c r="E650" s="295"/>
      <c r="F650" s="203" t="s">
        <v>141</v>
      </c>
      <c r="G650" s="203" t="s">
        <v>19</v>
      </c>
      <c r="H650" s="203" t="s">
        <v>197</v>
      </c>
    </row>
    <row r="651" spans="1:8" hidden="1" outlineLevel="2" x14ac:dyDescent="0.2">
      <c r="A651" s="110"/>
      <c r="B651" s="122"/>
      <c r="C651" s="152"/>
    </row>
    <row r="652" spans="1:8" hidden="1" outlineLevel="2" x14ac:dyDescent="0.2">
      <c r="A652" s="110" t="s">
        <v>109</v>
      </c>
      <c r="B652" s="131" t="s">
        <v>2041</v>
      </c>
      <c r="C652" s="152"/>
    </row>
    <row r="653" spans="1:8" hidden="1" outlineLevel="2" x14ac:dyDescent="0.2">
      <c r="A653" s="110"/>
      <c r="B653" s="122"/>
      <c r="C653" s="152"/>
    </row>
    <row r="654" spans="1:8" hidden="1" outlineLevel="2" x14ac:dyDescent="0.2">
      <c r="A654" s="110" t="s">
        <v>111</v>
      </c>
      <c r="B654" s="122" t="s">
        <v>108</v>
      </c>
      <c r="C654" s="152"/>
    </row>
    <row r="655" spans="1:8" hidden="1" outlineLevel="2" x14ac:dyDescent="0.2">
      <c r="A655" s="110"/>
      <c r="B655" s="122"/>
      <c r="C655" s="152"/>
    </row>
    <row r="656" spans="1:8" hidden="1" outlineLevel="2" x14ac:dyDescent="0.2">
      <c r="A656" s="110" t="s">
        <v>32</v>
      </c>
      <c r="B656" s="125" t="s">
        <v>227</v>
      </c>
      <c r="C656" s="125"/>
      <c r="D656" s="125"/>
      <c r="E656" s="125"/>
      <c r="F656" s="125"/>
      <c r="G656" s="125"/>
    </row>
    <row r="657" spans="1:8" hidden="1" outlineLevel="2" x14ac:dyDescent="0.2">
      <c r="A657" s="110"/>
      <c r="B657" s="122"/>
      <c r="C657" s="152"/>
    </row>
    <row r="658" spans="1:8" hidden="1" outlineLevel="2" x14ac:dyDescent="0.2">
      <c r="A658" s="111" t="s">
        <v>33</v>
      </c>
      <c r="B658" s="122" t="s">
        <v>194</v>
      </c>
      <c r="C658" s="152"/>
    </row>
    <row r="659" spans="1:8" hidden="1" outlineLevel="2" x14ac:dyDescent="0.2">
      <c r="A659" s="110"/>
      <c r="B659" s="122"/>
      <c r="C659" s="152"/>
    </row>
    <row r="660" spans="1:8" hidden="1" outlineLevel="2" x14ac:dyDescent="0.2">
      <c r="A660" s="110" t="s">
        <v>138</v>
      </c>
      <c r="B660" s="131" t="s">
        <v>234</v>
      </c>
      <c r="C660" s="152"/>
    </row>
    <row r="661" spans="1:8" s="123" customFormat="1" hidden="1" outlineLevel="2" x14ac:dyDescent="0.2">
      <c r="A661" s="126"/>
    </row>
    <row r="662" spans="1:8" s="123" customFormat="1" hidden="1" outlineLevel="2" x14ac:dyDescent="0.2">
      <c r="A662" s="110" t="s">
        <v>40</v>
      </c>
      <c r="B662" s="131" t="s">
        <v>1315</v>
      </c>
    </row>
    <row r="663" spans="1:8" s="123" customFormat="1" hidden="1" outlineLevel="2" x14ac:dyDescent="0.2">
      <c r="A663" s="126"/>
    </row>
    <row r="664" spans="1:8" s="99" customFormat="1" x14ac:dyDescent="0.2">
      <c r="A664" s="205" t="s">
        <v>158</v>
      </c>
      <c r="B664" s="204" t="str">
        <f ca="1">CONCATENATE(VLOOKUP("*ID",C:D,2,FALSE),"C",COUNTIF(OFFSET(A$1,0,0,ROW(),1), "*conditie")*10)</f>
        <v>NPRE09C350</v>
      </c>
      <c r="C664" s="296" t="s">
        <v>476</v>
      </c>
      <c r="D664" s="297"/>
      <c r="E664" s="297"/>
      <c r="F664" s="205" t="s">
        <v>141</v>
      </c>
      <c r="G664" s="205" t="s">
        <v>19</v>
      </c>
      <c r="H664" s="205" t="s">
        <v>197</v>
      </c>
    </row>
    <row r="665" spans="1:8" s="99" customFormat="1" outlineLevel="1" x14ac:dyDescent="0.2">
      <c r="A665" s="110"/>
      <c r="B665" s="118"/>
      <c r="C665" s="102"/>
    </row>
    <row r="666" spans="1:8" s="99" customFormat="1" outlineLevel="1" x14ac:dyDescent="0.2">
      <c r="A666" s="110" t="s">
        <v>55</v>
      </c>
      <c r="B666" s="122"/>
      <c r="C666" s="102"/>
    </row>
    <row r="667" spans="1:8" s="99" customFormat="1" outlineLevel="1" x14ac:dyDescent="0.2">
      <c r="A667" s="110"/>
      <c r="B667" s="118"/>
      <c r="C667" s="102"/>
    </row>
    <row r="668" spans="1:8" s="88" customFormat="1" outlineLevel="1" x14ac:dyDescent="0.2">
      <c r="A668" s="203" t="s">
        <v>159</v>
      </c>
      <c r="B668" s="203" t="str">
        <f ca="1">CONCATENATE(VLOOKUP("*ID",C:D,2,FALSE),"C",COUNTIF(OFFSET(A$1,0,0,ROW(),1), "*conditie")*10)&amp; "T" &amp;(COUNTIF(OFFSET(B$1,0,0,ROW()-1,1),CONCATENATE(VLOOKUP("*ID",C:D,2,FALSE),"C",COUNTIF(OFFSET(A$1,0,0,ROW(),1), "*conditie")*10)&amp; "T*") +1) * 10</f>
        <v>NPRE09C350T10</v>
      </c>
      <c r="C668" s="295" t="s">
        <v>478</v>
      </c>
      <c r="D668" s="295"/>
      <c r="E668" s="295"/>
      <c r="F668" s="203" t="s">
        <v>141</v>
      </c>
      <c r="G668" s="203" t="s">
        <v>19</v>
      </c>
      <c r="H668" s="203" t="s">
        <v>197</v>
      </c>
    </row>
    <row r="669" spans="1:8" outlineLevel="2" x14ac:dyDescent="0.2">
      <c r="A669" s="110"/>
      <c r="B669" s="122"/>
      <c r="C669" s="152"/>
    </row>
    <row r="670" spans="1:8" outlineLevel="2" x14ac:dyDescent="0.2">
      <c r="A670" s="110" t="s">
        <v>109</v>
      </c>
      <c r="B670" s="131" t="s">
        <v>1999</v>
      </c>
      <c r="C670" s="152"/>
    </row>
    <row r="671" spans="1:8" outlineLevel="2" x14ac:dyDescent="0.2">
      <c r="A671" s="110"/>
      <c r="B671" s="122"/>
      <c r="C671" s="152"/>
    </row>
    <row r="672" spans="1:8" outlineLevel="2" x14ac:dyDescent="0.2">
      <c r="A672" s="110" t="s">
        <v>111</v>
      </c>
      <c r="B672" s="122" t="s">
        <v>108</v>
      </c>
      <c r="C672" s="152"/>
    </row>
    <row r="673" spans="1:8" outlineLevel="2" x14ac:dyDescent="0.2">
      <c r="A673" s="110"/>
      <c r="B673" s="122"/>
      <c r="C673" s="152"/>
    </row>
    <row r="674" spans="1:8" outlineLevel="2" x14ac:dyDescent="0.2">
      <c r="A674" s="110" t="s">
        <v>32</v>
      </c>
      <c r="B674" s="125" t="s">
        <v>227</v>
      </c>
      <c r="C674" s="125"/>
      <c r="D674" s="125"/>
      <c r="E674" s="125"/>
      <c r="F674" s="125"/>
      <c r="G674" s="125"/>
    </row>
    <row r="675" spans="1:8" outlineLevel="2" x14ac:dyDescent="0.2">
      <c r="A675" s="110"/>
      <c r="B675" s="122"/>
      <c r="C675" s="152"/>
    </row>
    <row r="676" spans="1:8" outlineLevel="2" x14ac:dyDescent="0.2">
      <c r="A676" s="111" t="s">
        <v>33</v>
      </c>
      <c r="B676" s="122" t="s">
        <v>194</v>
      </c>
      <c r="C676" s="152"/>
    </row>
    <row r="677" spans="1:8" outlineLevel="2" x14ac:dyDescent="0.2">
      <c r="A677" s="110"/>
      <c r="B677" s="122"/>
      <c r="C677" s="152"/>
    </row>
    <row r="678" spans="1:8" outlineLevel="2" x14ac:dyDescent="0.2">
      <c r="A678" s="110" t="s">
        <v>138</v>
      </c>
      <c r="B678" s="199" t="s">
        <v>479</v>
      </c>
      <c r="C678" s="152"/>
    </row>
    <row r="679" spans="1:8" s="123" customFormat="1" outlineLevel="2" x14ac:dyDescent="0.2">
      <c r="A679" s="126"/>
    </row>
    <row r="680" spans="1:8" s="123" customFormat="1" outlineLevel="2" x14ac:dyDescent="0.2">
      <c r="A680" s="110" t="s">
        <v>40</v>
      </c>
      <c r="B680" s="131" t="s">
        <v>1317</v>
      </c>
    </row>
    <row r="681" spans="1:8" s="123" customFormat="1" outlineLevel="2" x14ac:dyDescent="0.2">
      <c r="A681" s="126"/>
    </row>
    <row r="682" spans="1:8" s="88" customFormat="1" outlineLevel="1" x14ac:dyDescent="0.2">
      <c r="A682" s="203" t="s">
        <v>159</v>
      </c>
      <c r="B682" s="203" t="str">
        <f ca="1">CONCATENATE(VLOOKUP("*ID",C:D,2,FALSE),"C",COUNTIF(OFFSET(A$1,0,0,ROW(),1), "*conditie")*10)&amp; "T" &amp;(COUNTIF(OFFSET(B$1,0,0,ROW()-1,1),CONCATENATE(VLOOKUP("*ID",C:D,2,FALSE),"C",COUNTIF(OFFSET(A$1,0,0,ROW(),1), "*conditie")*10)&amp; "T*") +1) * 10</f>
        <v>NPRE09C350T20</v>
      </c>
      <c r="C682" s="295" t="s">
        <v>480</v>
      </c>
      <c r="D682" s="295"/>
      <c r="E682" s="295"/>
      <c r="F682" s="203" t="s">
        <v>141</v>
      </c>
      <c r="G682" s="203" t="s">
        <v>19</v>
      </c>
      <c r="H682" s="203" t="s">
        <v>197</v>
      </c>
    </row>
    <row r="683" spans="1:8" outlineLevel="2" x14ac:dyDescent="0.2">
      <c r="A683" s="110"/>
      <c r="B683" s="122"/>
      <c r="C683" s="152"/>
    </row>
    <row r="684" spans="1:8" outlineLevel="2" x14ac:dyDescent="0.2">
      <c r="A684" s="110" t="s">
        <v>109</v>
      </c>
      <c r="B684" s="131" t="s">
        <v>1999</v>
      </c>
      <c r="C684" s="152"/>
    </row>
    <row r="685" spans="1:8" outlineLevel="2" x14ac:dyDescent="0.2">
      <c r="A685" s="110"/>
      <c r="B685" s="122"/>
      <c r="C685" s="152"/>
    </row>
    <row r="686" spans="1:8" outlineLevel="2" x14ac:dyDescent="0.2">
      <c r="A686" s="110" t="s">
        <v>111</v>
      </c>
      <c r="B686" s="122" t="s">
        <v>108</v>
      </c>
      <c r="C686" s="152"/>
    </row>
    <row r="687" spans="1:8" outlineLevel="2" x14ac:dyDescent="0.2">
      <c r="A687" s="110"/>
      <c r="B687" s="122"/>
      <c r="C687" s="152"/>
    </row>
    <row r="688" spans="1:8" outlineLevel="2" x14ac:dyDescent="0.2">
      <c r="A688" s="110" t="s">
        <v>32</v>
      </c>
      <c r="B688" s="125" t="s">
        <v>227</v>
      </c>
      <c r="C688" s="125"/>
      <c r="D688" s="125"/>
      <c r="E688" s="125"/>
      <c r="F688" s="125"/>
      <c r="G688" s="125"/>
    </row>
    <row r="689" spans="1:8" outlineLevel="2" x14ac:dyDescent="0.2">
      <c r="A689" s="110"/>
      <c r="B689" s="122"/>
      <c r="C689" s="152"/>
    </row>
    <row r="690" spans="1:8" outlineLevel="2" x14ac:dyDescent="0.2">
      <c r="A690" s="111" t="s">
        <v>33</v>
      </c>
      <c r="B690" s="122" t="s">
        <v>194</v>
      </c>
      <c r="C690" s="152"/>
    </row>
    <row r="691" spans="1:8" outlineLevel="2" x14ac:dyDescent="0.2">
      <c r="A691" s="110"/>
      <c r="B691" s="122"/>
      <c r="C691" s="152"/>
    </row>
    <row r="692" spans="1:8" outlineLevel="2" x14ac:dyDescent="0.2">
      <c r="A692" s="110" t="s">
        <v>138</v>
      </c>
      <c r="B692" s="199" t="s">
        <v>479</v>
      </c>
      <c r="C692" s="152"/>
    </row>
    <row r="693" spans="1:8" s="123" customFormat="1" outlineLevel="2" x14ac:dyDescent="0.2">
      <c r="A693" s="126"/>
    </row>
    <row r="694" spans="1:8" s="123" customFormat="1" outlineLevel="2" x14ac:dyDescent="0.2">
      <c r="A694" s="110" t="s">
        <v>40</v>
      </c>
      <c r="B694" s="131" t="s">
        <v>1318</v>
      </c>
    </row>
    <row r="695" spans="1:8" s="123" customFormat="1" outlineLevel="2" x14ac:dyDescent="0.2">
      <c r="A695" s="126"/>
    </row>
    <row r="696" spans="1:8" s="99" customFormat="1" x14ac:dyDescent="0.2">
      <c r="A696" s="205" t="s">
        <v>158</v>
      </c>
      <c r="B696" s="204" t="str">
        <f ca="1">CONCATENATE(VLOOKUP("*ID",C:D,2,FALSE),"C",COUNTIF(OFFSET(A$1,0,0,ROW(),1), "*conditie")*10)</f>
        <v>NPRE09C360</v>
      </c>
      <c r="C696" s="296" t="s">
        <v>481</v>
      </c>
      <c r="D696" s="297"/>
      <c r="E696" s="297"/>
      <c r="F696" s="205" t="s">
        <v>141</v>
      </c>
      <c r="G696" s="205" t="s">
        <v>19</v>
      </c>
      <c r="H696" s="205" t="s">
        <v>197</v>
      </c>
    </row>
    <row r="697" spans="1:8" s="99" customFormat="1" outlineLevel="1" x14ac:dyDescent="0.2">
      <c r="A697" s="110"/>
      <c r="B697" s="118"/>
      <c r="C697" s="102"/>
    </row>
    <row r="698" spans="1:8" s="99" customFormat="1" outlineLevel="1" x14ac:dyDescent="0.2">
      <c r="A698" s="110" t="s">
        <v>55</v>
      </c>
      <c r="B698" s="122"/>
      <c r="C698" s="102"/>
    </row>
    <row r="699" spans="1:8" s="99" customFormat="1" outlineLevel="1" x14ac:dyDescent="0.2">
      <c r="A699" s="110"/>
      <c r="B699" s="118"/>
      <c r="C699" s="102"/>
    </row>
    <row r="700" spans="1:8" s="88" customFormat="1" outlineLevel="1" collapsed="1" x14ac:dyDescent="0.2">
      <c r="A700" s="203" t="s">
        <v>159</v>
      </c>
      <c r="B700" s="203" t="str">
        <f ca="1">CONCATENATE(VLOOKUP("*ID",C:D,2,FALSE),"C",COUNTIF(OFFSET(A$1,0,0,ROW(),1), "*conditie")*10)&amp; "T" &amp;(COUNTIF(OFFSET(B$1,0,0,ROW()-1,1),CONCATENATE(VLOOKUP("*ID",C:D,2,FALSE),"C",COUNTIF(OFFSET(A$1,0,0,ROW(),1), "*conditie")*10)&amp; "T*") +1) * 10</f>
        <v>NPRE09C360T10</v>
      </c>
      <c r="C700" s="295" t="s">
        <v>482</v>
      </c>
      <c r="D700" s="295"/>
      <c r="E700" s="295"/>
      <c r="F700" s="203" t="s">
        <v>141</v>
      </c>
      <c r="G700" s="203" t="s">
        <v>19</v>
      </c>
      <c r="H700" s="203" t="s">
        <v>197</v>
      </c>
    </row>
    <row r="701" spans="1:8" hidden="1" outlineLevel="2" x14ac:dyDescent="0.2">
      <c r="A701" s="110"/>
      <c r="B701" s="122"/>
      <c r="C701" s="152"/>
    </row>
    <row r="702" spans="1:8" hidden="1" outlineLevel="2" x14ac:dyDescent="0.2">
      <c r="A702" s="110" t="s">
        <v>109</v>
      </c>
      <c r="B702" s="131" t="s">
        <v>1999</v>
      </c>
      <c r="C702" s="152"/>
    </row>
    <row r="703" spans="1:8" hidden="1" outlineLevel="2" x14ac:dyDescent="0.2">
      <c r="A703" s="110"/>
      <c r="B703" s="122"/>
      <c r="C703" s="152"/>
    </row>
    <row r="704" spans="1:8" hidden="1" outlineLevel="2" x14ac:dyDescent="0.2">
      <c r="A704" s="110" t="s">
        <v>111</v>
      </c>
      <c r="B704" s="122" t="s">
        <v>108</v>
      </c>
      <c r="C704" s="152"/>
    </row>
    <row r="705" spans="1:8" hidden="1" outlineLevel="2" x14ac:dyDescent="0.2">
      <c r="A705" s="110"/>
      <c r="B705" s="122"/>
      <c r="C705" s="152"/>
    </row>
    <row r="706" spans="1:8" hidden="1" outlineLevel="2" x14ac:dyDescent="0.2">
      <c r="A706" s="110" t="s">
        <v>32</v>
      </c>
      <c r="B706" s="125" t="s">
        <v>227</v>
      </c>
      <c r="C706" s="125"/>
      <c r="D706" s="125"/>
      <c r="E706" s="125"/>
      <c r="F706" s="125"/>
      <c r="G706" s="125"/>
    </row>
    <row r="707" spans="1:8" hidden="1" outlineLevel="2" x14ac:dyDescent="0.2">
      <c r="A707" s="110"/>
      <c r="B707" s="122"/>
      <c r="C707" s="152"/>
    </row>
    <row r="708" spans="1:8" hidden="1" outlineLevel="2" x14ac:dyDescent="0.2">
      <c r="A708" s="111" t="s">
        <v>33</v>
      </c>
      <c r="B708" s="122" t="s">
        <v>194</v>
      </c>
      <c r="C708" s="152"/>
    </row>
    <row r="709" spans="1:8" hidden="1" outlineLevel="2" x14ac:dyDescent="0.2">
      <c r="A709" s="110"/>
      <c r="B709" s="122"/>
      <c r="C709" s="152"/>
    </row>
    <row r="710" spans="1:8" hidden="1" outlineLevel="2" x14ac:dyDescent="0.2">
      <c r="A710" s="110" t="s">
        <v>138</v>
      </c>
      <c r="B710" s="131" t="s">
        <v>483</v>
      </c>
      <c r="C710" s="152"/>
    </row>
    <row r="711" spans="1:8" s="123" customFormat="1" hidden="1" outlineLevel="2" x14ac:dyDescent="0.2">
      <c r="A711" s="126"/>
    </row>
    <row r="712" spans="1:8" s="123" customFormat="1" hidden="1" outlineLevel="2" x14ac:dyDescent="0.2">
      <c r="A712" s="110" t="s">
        <v>40</v>
      </c>
      <c r="B712" s="131" t="s">
        <v>932</v>
      </c>
    </row>
    <row r="713" spans="1:8" s="123" customFormat="1" hidden="1" outlineLevel="2" x14ac:dyDescent="0.2">
      <c r="A713" s="126"/>
    </row>
    <row r="714" spans="1:8" s="88" customFormat="1" outlineLevel="1" collapsed="1" x14ac:dyDescent="0.2">
      <c r="A714" s="203" t="s">
        <v>159</v>
      </c>
      <c r="B714" s="203" t="str">
        <f ca="1">CONCATENATE(VLOOKUP("*ID",C:D,2,FALSE),"C",COUNTIF(OFFSET(A$1,0,0,ROW(),1), "*conditie")*10)&amp; "T" &amp;(COUNTIF(OFFSET(B$1,0,0,ROW()-1,1),CONCATENATE(VLOOKUP("*ID",C:D,2,FALSE),"C",COUNTIF(OFFSET(A$1,0,0,ROW(),1), "*conditie")*10)&amp; "T*") +1) * 10</f>
        <v>NPRE09C360T20</v>
      </c>
      <c r="C714" s="295" t="s">
        <v>484</v>
      </c>
      <c r="D714" s="295"/>
      <c r="E714" s="295"/>
      <c r="F714" s="203" t="s">
        <v>141</v>
      </c>
      <c r="G714" s="203" t="s">
        <v>19</v>
      </c>
      <c r="H714" s="203" t="s">
        <v>197</v>
      </c>
    </row>
    <row r="715" spans="1:8" hidden="1" outlineLevel="2" x14ac:dyDescent="0.2">
      <c r="A715" s="110"/>
      <c r="B715" s="122"/>
      <c r="C715" s="152"/>
    </row>
    <row r="716" spans="1:8" hidden="1" outlineLevel="2" x14ac:dyDescent="0.2">
      <c r="A716" s="110" t="s">
        <v>109</v>
      </c>
      <c r="B716" s="131" t="s">
        <v>1999</v>
      </c>
      <c r="C716" s="152"/>
    </row>
    <row r="717" spans="1:8" hidden="1" outlineLevel="2" x14ac:dyDescent="0.2">
      <c r="A717" s="110"/>
      <c r="B717" s="122"/>
      <c r="C717" s="152"/>
    </row>
    <row r="718" spans="1:8" hidden="1" outlineLevel="2" x14ac:dyDescent="0.2">
      <c r="A718" s="110" t="s">
        <v>111</v>
      </c>
      <c r="B718" s="122" t="s">
        <v>108</v>
      </c>
      <c r="C718" s="152"/>
    </row>
    <row r="719" spans="1:8" hidden="1" outlineLevel="2" x14ac:dyDescent="0.2">
      <c r="A719" s="110"/>
      <c r="B719" s="122"/>
      <c r="C719" s="152"/>
    </row>
    <row r="720" spans="1:8" hidden="1" outlineLevel="2" x14ac:dyDescent="0.2">
      <c r="A720" s="110" t="s">
        <v>32</v>
      </c>
      <c r="B720" s="125" t="s">
        <v>227</v>
      </c>
      <c r="C720" s="125"/>
      <c r="D720" s="125"/>
      <c r="E720" s="125"/>
      <c r="F720" s="125"/>
      <c r="G720" s="125"/>
    </row>
    <row r="721" spans="1:8" hidden="1" outlineLevel="2" x14ac:dyDescent="0.2">
      <c r="A721" s="110"/>
      <c r="B721" s="122"/>
      <c r="C721" s="152"/>
    </row>
    <row r="722" spans="1:8" hidden="1" outlineLevel="2" x14ac:dyDescent="0.2">
      <c r="A722" s="111" t="s">
        <v>33</v>
      </c>
      <c r="B722" s="122" t="s">
        <v>194</v>
      </c>
      <c r="C722" s="152"/>
    </row>
    <row r="723" spans="1:8" hidden="1" outlineLevel="2" x14ac:dyDescent="0.2">
      <c r="A723" s="110"/>
      <c r="B723" s="122"/>
      <c r="C723" s="152"/>
    </row>
    <row r="724" spans="1:8" hidden="1" outlineLevel="2" x14ac:dyDescent="0.2">
      <c r="A724" s="110" t="s">
        <v>138</v>
      </c>
      <c r="B724" s="131" t="s">
        <v>483</v>
      </c>
      <c r="C724" s="152"/>
    </row>
    <row r="725" spans="1:8" s="123" customFormat="1" hidden="1" outlineLevel="2" x14ac:dyDescent="0.2">
      <c r="A725" s="126"/>
    </row>
    <row r="726" spans="1:8" s="123" customFormat="1" hidden="1" outlineLevel="2" x14ac:dyDescent="0.2">
      <c r="A726" s="110" t="s">
        <v>40</v>
      </c>
      <c r="B726" s="131" t="s">
        <v>933</v>
      </c>
    </row>
    <row r="727" spans="1:8" s="123" customFormat="1" hidden="1" outlineLevel="2" x14ac:dyDescent="0.2">
      <c r="A727" s="126"/>
    </row>
    <row r="728" spans="1:8" s="88" customFormat="1" outlineLevel="1" collapsed="1" x14ac:dyDescent="0.2">
      <c r="A728" s="203" t="s">
        <v>159</v>
      </c>
      <c r="B728" s="203" t="str">
        <f ca="1">CONCATENATE(VLOOKUP("*ID",C:D,2,FALSE),"C",COUNTIF(OFFSET(A$1,0,0,ROW(),1), "*conditie")*10)&amp; "T" &amp;(COUNTIF(OFFSET(B$1,0,0,ROW()-1,1),CONCATENATE(VLOOKUP("*ID",C:D,2,FALSE),"C",COUNTIF(OFFSET(A$1,0,0,ROW(),1), "*conditie")*10)&amp; "T*") +1) * 10</f>
        <v>NPRE09C360T30</v>
      </c>
      <c r="C728" s="295" t="s">
        <v>485</v>
      </c>
      <c r="D728" s="295"/>
      <c r="E728" s="295"/>
      <c r="F728" s="203" t="s">
        <v>141</v>
      </c>
      <c r="G728" s="203" t="s">
        <v>19</v>
      </c>
      <c r="H728" s="203" t="s">
        <v>197</v>
      </c>
    </row>
    <row r="729" spans="1:8" hidden="1" outlineLevel="2" x14ac:dyDescent="0.2">
      <c r="A729" s="110"/>
      <c r="B729" s="122"/>
      <c r="C729" s="152"/>
    </row>
    <row r="730" spans="1:8" hidden="1" outlineLevel="2" x14ac:dyDescent="0.2">
      <c r="A730" s="110" t="s">
        <v>109</v>
      </c>
      <c r="B730" s="131" t="s">
        <v>1999</v>
      </c>
      <c r="C730" s="152"/>
    </row>
    <row r="731" spans="1:8" hidden="1" outlineLevel="2" x14ac:dyDescent="0.2">
      <c r="A731" s="110"/>
      <c r="B731" s="122"/>
      <c r="C731" s="152"/>
    </row>
    <row r="732" spans="1:8" hidden="1" outlineLevel="2" x14ac:dyDescent="0.2">
      <c r="A732" s="110" t="s">
        <v>111</v>
      </c>
      <c r="B732" s="122" t="s">
        <v>108</v>
      </c>
      <c r="C732" s="152"/>
    </row>
    <row r="733" spans="1:8" hidden="1" outlineLevel="2" x14ac:dyDescent="0.2">
      <c r="A733" s="110"/>
      <c r="B733" s="122"/>
      <c r="C733" s="152"/>
    </row>
    <row r="734" spans="1:8" hidden="1" outlineLevel="2" x14ac:dyDescent="0.2">
      <c r="A734" s="110" t="s">
        <v>32</v>
      </c>
      <c r="B734" s="125" t="s">
        <v>227</v>
      </c>
      <c r="C734" s="125"/>
      <c r="D734" s="125"/>
      <c r="E734" s="125"/>
      <c r="F734" s="125"/>
      <c r="G734" s="125"/>
    </row>
    <row r="735" spans="1:8" hidden="1" outlineLevel="2" x14ac:dyDescent="0.2">
      <c r="A735" s="110"/>
      <c r="B735" s="122"/>
      <c r="C735" s="152"/>
    </row>
    <row r="736" spans="1:8" hidden="1" outlineLevel="2" x14ac:dyDescent="0.2">
      <c r="A736" s="111" t="s">
        <v>33</v>
      </c>
      <c r="B736" s="122" t="s">
        <v>194</v>
      </c>
      <c r="C736" s="152"/>
    </row>
    <row r="737" spans="1:8" hidden="1" outlineLevel="2" x14ac:dyDescent="0.2">
      <c r="A737" s="110"/>
      <c r="B737" s="122"/>
      <c r="C737" s="152"/>
    </row>
    <row r="738" spans="1:8" hidden="1" outlineLevel="2" x14ac:dyDescent="0.2">
      <c r="A738" s="110" t="s">
        <v>138</v>
      </c>
      <c r="B738" s="131" t="s">
        <v>483</v>
      </c>
      <c r="C738" s="152"/>
    </row>
    <row r="739" spans="1:8" s="123" customFormat="1" hidden="1" outlineLevel="2" x14ac:dyDescent="0.2">
      <c r="A739" s="126"/>
    </row>
    <row r="740" spans="1:8" s="123" customFormat="1" hidden="1" outlineLevel="2" x14ac:dyDescent="0.2">
      <c r="A740" s="110" t="s">
        <v>40</v>
      </c>
      <c r="B740" s="131" t="s">
        <v>934</v>
      </c>
    </row>
    <row r="741" spans="1:8" s="123" customFormat="1" hidden="1" outlineLevel="2" x14ac:dyDescent="0.2">
      <c r="A741" s="126"/>
    </row>
    <row r="742" spans="1:8" s="99" customFormat="1" x14ac:dyDescent="0.2">
      <c r="A742" s="205" t="s">
        <v>158</v>
      </c>
      <c r="B742" s="204" t="str">
        <f ca="1">CONCATENATE(VLOOKUP("*ID",C:D,2,FALSE),"C",COUNTIF(OFFSET(A$1,0,0,ROW(),1), "*conditie")*10)</f>
        <v>NPRE09C370</v>
      </c>
      <c r="C742" s="296" t="s">
        <v>486</v>
      </c>
      <c r="D742" s="297"/>
      <c r="E742" s="297"/>
      <c r="F742" s="205" t="s">
        <v>141</v>
      </c>
      <c r="G742" s="205" t="s">
        <v>19</v>
      </c>
      <c r="H742" s="205" t="s">
        <v>197</v>
      </c>
    </row>
    <row r="743" spans="1:8" s="99" customFormat="1" outlineLevel="1" x14ac:dyDescent="0.2">
      <c r="A743" s="110"/>
      <c r="B743" s="118"/>
      <c r="C743" s="102"/>
    </row>
    <row r="744" spans="1:8" s="99" customFormat="1" outlineLevel="1" x14ac:dyDescent="0.2">
      <c r="A744" s="110" t="s">
        <v>55</v>
      </c>
      <c r="B744" s="122"/>
      <c r="C744" s="102"/>
    </row>
    <row r="745" spans="1:8" s="99" customFormat="1" outlineLevel="1" x14ac:dyDescent="0.2">
      <c r="A745" s="110"/>
      <c r="B745" s="118"/>
      <c r="C745" s="102"/>
    </row>
    <row r="746" spans="1:8" s="88" customFormat="1" outlineLevel="1" collapsed="1" x14ac:dyDescent="0.2">
      <c r="A746" s="203" t="s">
        <v>159</v>
      </c>
      <c r="B746" s="203" t="str">
        <f ca="1">CONCATENATE(VLOOKUP("*ID",C:D,2,FALSE),"C",COUNTIF(OFFSET(A$1,0,0,ROW(),1), "*conditie")*10)&amp; "T" &amp;(COUNTIF(OFFSET(B$1,0,0,ROW()-1,1),CONCATENATE(VLOOKUP("*ID",C:D,2,FALSE),"C",COUNTIF(OFFSET(A$1,0,0,ROW(),1), "*conditie")*10)&amp; "T*") +1) * 10</f>
        <v>NPRE09C370T10</v>
      </c>
      <c r="C746" s="295" t="s">
        <v>487</v>
      </c>
      <c r="D746" s="295"/>
      <c r="E746" s="295"/>
      <c r="F746" s="203" t="s">
        <v>141</v>
      </c>
      <c r="G746" s="203" t="s">
        <v>19</v>
      </c>
      <c r="H746" s="203" t="s">
        <v>197</v>
      </c>
    </row>
    <row r="747" spans="1:8" hidden="1" outlineLevel="2" x14ac:dyDescent="0.2">
      <c r="A747" s="110"/>
      <c r="B747" s="122"/>
      <c r="C747" s="152"/>
    </row>
    <row r="748" spans="1:8" hidden="1" outlineLevel="2" x14ac:dyDescent="0.2">
      <c r="A748" s="110" t="s">
        <v>109</v>
      </c>
      <c r="B748" s="131" t="s">
        <v>2042</v>
      </c>
      <c r="C748" s="152"/>
    </row>
    <row r="749" spans="1:8" hidden="1" outlineLevel="2" x14ac:dyDescent="0.2">
      <c r="A749" s="110"/>
      <c r="B749" s="122"/>
      <c r="C749" s="152"/>
    </row>
    <row r="750" spans="1:8" hidden="1" outlineLevel="2" x14ac:dyDescent="0.2">
      <c r="A750" s="110" t="s">
        <v>111</v>
      </c>
      <c r="B750" s="122" t="s">
        <v>108</v>
      </c>
      <c r="C750" s="152"/>
    </row>
    <row r="751" spans="1:8" hidden="1" outlineLevel="2" x14ac:dyDescent="0.2">
      <c r="A751" s="110"/>
      <c r="B751" s="122"/>
      <c r="C751" s="152"/>
    </row>
    <row r="752" spans="1:8" hidden="1" outlineLevel="2" x14ac:dyDescent="0.2">
      <c r="A752" s="110" t="s">
        <v>32</v>
      </c>
      <c r="B752" s="125" t="s">
        <v>227</v>
      </c>
      <c r="C752" s="125"/>
      <c r="D752" s="125"/>
      <c r="E752" s="125"/>
      <c r="F752" s="125"/>
      <c r="G752" s="125"/>
    </row>
    <row r="753" spans="1:8" hidden="1" outlineLevel="2" x14ac:dyDescent="0.2">
      <c r="A753" s="110"/>
      <c r="B753" s="122"/>
      <c r="C753" s="152"/>
    </row>
    <row r="754" spans="1:8" hidden="1" outlineLevel="2" x14ac:dyDescent="0.2">
      <c r="A754" s="111" t="s">
        <v>33</v>
      </c>
      <c r="B754" s="122" t="s">
        <v>194</v>
      </c>
      <c r="C754" s="152"/>
    </row>
    <row r="755" spans="1:8" hidden="1" outlineLevel="2" x14ac:dyDescent="0.2">
      <c r="A755" s="110"/>
      <c r="B755" s="122"/>
      <c r="C755" s="152"/>
    </row>
    <row r="756" spans="1:8" hidden="1" outlineLevel="2" x14ac:dyDescent="0.2">
      <c r="A756" s="110" t="s">
        <v>138</v>
      </c>
      <c r="B756" s="131" t="s">
        <v>489</v>
      </c>
      <c r="C756" s="152"/>
    </row>
    <row r="757" spans="1:8" s="123" customFormat="1" hidden="1" outlineLevel="2" x14ac:dyDescent="0.2">
      <c r="A757" s="126"/>
    </row>
    <row r="758" spans="1:8" s="123" customFormat="1" hidden="1" outlineLevel="2" x14ac:dyDescent="0.2">
      <c r="A758" s="110" t="s">
        <v>40</v>
      </c>
      <c r="B758" s="131" t="s">
        <v>935</v>
      </c>
    </row>
    <row r="759" spans="1:8" s="123" customFormat="1" hidden="1" outlineLevel="2" x14ac:dyDescent="0.2">
      <c r="A759" s="126"/>
    </row>
    <row r="760" spans="1:8" s="88" customFormat="1" outlineLevel="1" collapsed="1" x14ac:dyDescent="0.2">
      <c r="A760" s="203" t="s">
        <v>159</v>
      </c>
      <c r="B760" s="203" t="str">
        <f ca="1">CONCATENATE(VLOOKUP("*ID",C:D,2,FALSE),"C",COUNTIF(OFFSET(A$1,0,0,ROW(),1), "*conditie")*10)&amp; "T" &amp;(COUNTIF(OFFSET(B$1,0,0,ROW()-1,1),CONCATENATE(VLOOKUP("*ID",C:D,2,FALSE),"C",COUNTIF(OFFSET(A$1,0,0,ROW(),1), "*conditie")*10)&amp; "T*") +1) * 10</f>
        <v>NPRE09C370T20</v>
      </c>
      <c r="C760" s="295" t="s">
        <v>490</v>
      </c>
      <c r="D760" s="295"/>
      <c r="E760" s="295"/>
      <c r="F760" s="203" t="s">
        <v>141</v>
      </c>
      <c r="G760" s="203" t="s">
        <v>19</v>
      </c>
      <c r="H760" s="203" t="s">
        <v>197</v>
      </c>
    </row>
    <row r="761" spans="1:8" hidden="1" outlineLevel="2" x14ac:dyDescent="0.2">
      <c r="A761" s="110"/>
      <c r="B761" s="122"/>
      <c r="C761" s="152"/>
    </row>
    <row r="762" spans="1:8" hidden="1" outlineLevel="2" x14ac:dyDescent="0.2">
      <c r="A762" s="110" t="s">
        <v>109</v>
      </c>
      <c r="B762" s="131" t="s">
        <v>2043</v>
      </c>
      <c r="C762" s="152"/>
    </row>
    <row r="763" spans="1:8" hidden="1" outlineLevel="2" x14ac:dyDescent="0.2">
      <c r="A763" s="110"/>
      <c r="B763" s="122"/>
      <c r="C763" s="152"/>
    </row>
    <row r="764" spans="1:8" hidden="1" outlineLevel="2" x14ac:dyDescent="0.2">
      <c r="A764" s="110" t="s">
        <v>111</v>
      </c>
      <c r="B764" s="122" t="s">
        <v>108</v>
      </c>
      <c r="C764" s="152"/>
    </row>
    <row r="765" spans="1:8" hidden="1" outlineLevel="2" x14ac:dyDescent="0.2">
      <c r="A765" s="110"/>
      <c r="B765" s="122"/>
      <c r="C765" s="152"/>
    </row>
    <row r="766" spans="1:8" hidden="1" outlineLevel="2" x14ac:dyDescent="0.2">
      <c r="A766" s="110" t="s">
        <v>32</v>
      </c>
      <c r="B766" s="125" t="s">
        <v>227</v>
      </c>
      <c r="C766" s="125"/>
      <c r="D766" s="125"/>
      <c r="E766" s="125"/>
      <c r="F766" s="125"/>
      <c r="G766" s="125"/>
    </row>
    <row r="767" spans="1:8" hidden="1" outlineLevel="2" x14ac:dyDescent="0.2">
      <c r="A767" s="110"/>
      <c r="B767" s="122"/>
      <c r="C767" s="152"/>
    </row>
    <row r="768" spans="1:8" hidden="1" outlineLevel="2" x14ac:dyDescent="0.2">
      <c r="A768" s="111" t="s">
        <v>33</v>
      </c>
      <c r="B768" s="122" t="s">
        <v>194</v>
      </c>
      <c r="C768" s="152"/>
    </row>
    <row r="769" spans="1:8" hidden="1" outlineLevel="2" x14ac:dyDescent="0.2">
      <c r="A769" s="110"/>
      <c r="B769" s="122"/>
      <c r="C769" s="152"/>
    </row>
    <row r="770" spans="1:8" hidden="1" outlineLevel="2" x14ac:dyDescent="0.2">
      <c r="A770" s="110" t="s">
        <v>138</v>
      </c>
      <c r="B770" s="131" t="s">
        <v>489</v>
      </c>
      <c r="C770" s="152"/>
    </row>
    <row r="771" spans="1:8" s="123" customFormat="1" hidden="1" outlineLevel="2" x14ac:dyDescent="0.2">
      <c r="A771" s="126"/>
    </row>
    <row r="772" spans="1:8" s="123" customFormat="1" hidden="1" outlineLevel="2" x14ac:dyDescent="0.2">
      <c r="A772" s="110" t="s">
        <v>40</v>
      </c>
      <c r="B772" s="131" t="s">
        <v>936</v>
      </c>
    </row>
    <row r="773" spans="1:8" s="123" customFormat="1" hidden="1" outlineLevel="2" x14ac:dyDescent="0.2">
      <c r="A773" s="126"/>
    </row>
    <row r="774" spans="1:8" s="99" customFormat="1" x14ac:dyDescent="0.2">
      <c r="A774" s="205" t="s">
        <v>158</v>
      </c>
      <c r="B774" s="204" t="str">
        <f ca="1">CONCATENATE(VLOOKUP("*ID",C:D,2,FALSE),"C",COUNTIF(OFFSET(A$1,0,0,ROW(),1), "*conditie")*10)</f>
        <v>NPRE09C380</v>
      </c>
      <c r="C774" s="296" t="s">
        <v>492</v>
      </c>
      <c r="D774" s="297"/>
      <c r="E774" s="297"/>
      <c r="F774" s="205" t="s">
        <v>141</v>
      </c>
      <c r="G774" s="205" t="s">
        <v>19</v>
      </c>
      <c r="H774" s="205" t="s">
        <v>197</v>
      </c>
    </row>
    <row r="775" spans="1:8" s="99" customFormat="1" outlineLevel="1" x14ac:dyDescent="0.2">
      <c r="A775" s="110"/>
      <c r="B775" s="118"/>
      <c r="C775" s="102"/>
    </row>
    <row r="776" spans="1:8" s="99" customFormat="1" outlineLevel="1" x14ac:dyDescent="0.2">
      <c r="A776" s="110" t="s">
        <v>55</v>
      </c>
      <c r="B776" s="122"/>
      <c r="C776" s="102"/>
    </row>
    <row r="777" spans="1:8" s="99" customFormat="1" outlineLevel="1" x14ac:dyDescent="0.2">
      <c r="A777" s="110"/>
      <c r="B777" s="118"/>
      <c r="C777" s="102"/>
    </row>
    <row r="778" spans="1:8" s="88" customFormat="1" outlineLevel="1" collapsed="1" x14ac:dyDescent="0.2">
      <c r="A778" s="203" t="s">
        <v>159</v>
      </c>
      <c r="B778" s="203" t="str">
        <f ca="1">CONCATENATE(VLOOKUP("*ID",C:D,2,FALSE),"C",COUNTIF(OFFSET(A$1,0,0,ROW(),1), "*conditie")*10)&amp; "T" &amp;(COUNTIF(OFFSET(B$1,0,0,ROW()-1,1),CONCATENATE(VLOOKUP("*ID",C:D,2,FALSE),"C",COUNTIF(OFFSET(A$1,0,0,ROW(),1), "*conditie")*10)&amp; "T*") +1) * 10</f>
        <v>NPRE09C380T10</v>
      </c>
      <c r="C778" s="295" t="s">
        <v>493</v>
      </c>
      <c r="D778" s="295"/>
      <c r="E778" s="295"/>
      <c r="F778" s="203" t="s">
        <v>141</v>
      </c>
      <c r="G778" s="203" t="s">
        <v>19</v>
      </c>
      <c r="H778" s="203" t="s">
        <v>197</v>
      </c>
    </row>
    <row r="779" spans="1:8" hidden="1" outlineLevel="2" x14ac:dyDescent="0.2">
      <c r="A779" s="110"/>
      <c r="B779" s="122"/>
      <c r="C779" s="152"/>
    </row>
    <row r="780" spans="1:8" hidden="1" outlineLevel="2" x14ac:dyDescent="0.2">
      <c r="A780" s="110" t="s">
        <v>109</v>
      </c>
      <c r="B780" s="131" t="s">
        <v>2042</v>
      </c>
      <c r="C780" s="152"/>
    </row>
    <row r="781" spans="1:8" hidden="1" outlineLevel="2" x14ac:dyDescent="0.2">
      <c r="A781" s="110"/>
      <c r="B781" s="122"/>
      <c r="C781" s="152"/>
    </row>
    <row r="782" spans="1:8" hidden="1" outlineLevel="2" x14ac:dyDescent="0.2">
      <c r="A782" s="110" t="s">
        <v>111</v>
      </c>
      <c r="B782" s="122" t="s">
        <v>108</v>
      </c>
      <c r="C782" s="152"/>
    </row>
    <row r="783" spans="1:8" hidden="1" outlineLevel="2" x14ac:dyDescent="0.2">
      <c r="A783" s="110"/>
      <c r="B783" s="122"/>
      <c r="C783" s="152"/>
    </row>
    <row r="784" spans="1:8" hidden="1" outlineLevel="2" x14ac:dyDescent="0.2">
      <c r="A784" s="110" t="s">
        <v>32</v>
      </c>
      <c r="B784" s="125" t="s">
        <v>227</v>
      </c>
      <c r="C784" s="125"/>
      <c r="D784" s="125"/>
      <c r="E784" s="125"/>
      <c r="F784" s="125"/>
      <c r="G784" s="125"/>
    </row>
    <row r="785" spans="1:8" hidden="1" outlineLevel="2" x14ac:dyDescent="0.2">
      <c r="A785" s="110"/>
      <c r="B785" s="122"/>
      <c r="C785" s="152"/>
    </row>
    <row r="786" spans="1:8" hidden="1" outlineLevel="2" x14ac:dyDescent="0.2">
      <c r="A786" s="111" t="s">
        <v>33</v>
      </c>
      <c r="B786" s="122" t="s">
        <v>194</v>
      </c>
      <c r="C786" s="152"/>
    </row>
    <row r="787" spans="1:8" hidden="1" outlineLevel="2" x14ac:dyDescent="0.2">
      <c r="A787" s="110"/>
      <c r="B787" s="122"/>
      <c r="C787" s="152"/>
    </row>
    <row r="788" spans="1:8" hidden="1" outlineLevel="2" x14ac:dyDescent="0.2">
      <c r="A788" s="110" t="s">
        <v>138</v>
      </c>
      <c r="B788" s="131" t="s">
        <v>494</v>
      </c>
      <c r="C788" s="152"/>
    </row>
    <row r="789" spans="1:8" s="123" customFormat="1" hidden="1" outlineLevel="2" x14ac:dyDescent="0.2">
      <c r="A789" s="126"/>
    </row>
    <row r="790" spans="1:8" s="123" customFormat="1" hidden="1" outlineLevel="2" x14ac:dyDescent="0.2">
      <c r="A790" s="110" t="s">
        <v>40</v>
      </c>
      <c r="B790" s="131" t="s">
        <v>937</v>
      </c>
    </row>
    <row r="791" spans="1:8" s="123" customFormat="1" hidden="1" outlineLevel="2" x14ac:dyDescent="0.2">
      <c r="A791" s="126"/>
    </row>
    <row r="792" spans="1:8" s="88" customFormat="1" outlineLevel="1" collapsed="1" x14ac:dyDescent="0.2">
      <c r="A792" s="203" t="s">
        <v>159</v>
      </c>
      <c r="B792" s="203" t="str">
        <f ca="1">CONCATENATE(VLOOKUP("*ID",C:D,2,FALSE),"C",COUNTIF(OFFSET(A$1,0,0,ROW(),1), "*conditie")*10)&amp; "T" &amp;(COUNTIF(OFFSET(B$1,0,0,ROW()-1,1),CONCATENATE(VLOOKUP("*ID",C:D,2,FALSE),"C",COUNTIF(OFFSET(A$1,0,0,ROW(),1), "*conditie")*10)&amp; "T*") +1) * 10</f>
        <v>NPRE09C380T20</v>
      </c>
      <c r="C792" s="295" t="s">
        <v>495</v>
      </c>
      <c r="D792" s="295"/>
      <c r="E792" s="295"/>
      <c r="F792" s="203" t="s">
        <v>141</v>
      </c>
      <c r="G792" s="203" t="s">
        <v>19</v>
      </c>
      <c r="H792" s="203" t="s">
        <v>197</v>
      </c>
    </row>
    <row r="793" spans="1:8" hidden="1" outlineLevel="2" x14ac:dyDescent="0.2">
      <c r="A793" s="110"/>
      <c r="B793" s="122"/>
      <c r="C793" s="152"/>
    </row>
    <row r="794" spans="1:8" hidden="1" outlineLevel="2" x14ac:dyDescent="0.2">
      <c r="A794" s="110" t="s">
        <v>109</v>
      </c>
      <c r="B794" s="131" t="s">
        <v>2043</v>
      </c>
      <c r="C794" s="152"/>
    </row>
    <row r="795" spans="1:8" hidden="1" outlineLevel="2" x14ac:dyDescent="0.2">
      <c r="A795" s="110"/>
      <c r="B795" s="122"/>
      <c r="C795" s="152"/>
    </row>
    <row r="796" spans="1:8" hidden="1" outlineLevel="2" x14ac:dyDescent="0.2">
      <c r="A796" s="110" t="s">
        <v>111</v>
      </c>
      <c r="B796" s="122" t="s">
        <v>108</v>
      </c>
      <c r="C796" s="152"/>
    </row>
    <row r="797" spans="1:8" hidden="1" outlineLevel="2" x14ac:dyDescent="0.2">
      <c r="A797" s="110"/>
      <c r="B797" s="122"/>
      <c r="C797" s="152"/>
    </row>
    <row r="798" spans="1:8" hidden="1" outlineLevel="2" x14ac:dyDescent="0.2">
      <c r="A798" s="110" t="s">
        <v>32</v>
      </c>
      <c r="B798" s="125" t="s">
        <v>227</v>
      </c>
      <c r="C798" s="125"/>
      <c r="D798" s="125"/>
      <c r="E798" s="125"/>
      <c r="F798" s="125"/>
      <c r="G798" s="125"/>
    </row>
    <row r="799" spans="1:8" hidden="1" outlineLevel="2" x14ac:dyDescent="0.2">
      <c r="A799" s="110"/>
      <c r="B799" s="122"/>
      <c r="C799" s="152"/>
    </row>
    <row r="800" spans="1:8" hidden="1" outlineLevel="2" x14ac:dyDescent="0.2">
      <c r="A800" s="111" t="s">
        <v>33</v>
      </c>
      <c r="B800" s="122" t="s">
        <v>194</v>
      </c>
      <c r="C800" s="152"/>
    </row>
    <row r="801" spans="1:8" hidden="1" outlineLevel="2" x14ac:dyDescent="0.2">
      <c r="A801" s="110"/>
      <c r="B801" s="122"/>
      <c r="C801" s="152"/>
    </row>
    <row r="802" spans="1:8" hidden="1" outlineLevel="2" x14ac:dyDescent="0.2">
      <c r="A802" s="110" t="s">
        <v>138</v>
      </c>
      <c r="B802" s="131" t="s">
        <v>494</v>
      </c>
      <c r="C802" s="152"/>
    </row>
    <row r="803" spans="1:8" s="123" customFormat="1" hidden="1" outlineLevel="2" x14ac:dyDescent="0.2">
      <c r="A803" s="126"/>
    </row>
    <row r="804" spans="1:8" s="123" customFormat="1" hidden="1" outlineLevel="2" x14ac:dyDescent="0.2">
      <c r="A804" s="110" t="s">
        <v>40</v>
      </c>
      <c r="B804" s="131" t="s">
        <v>938</v>
      </c>
    </row>
    <row r="805" spans="1:8" s="123" customFormat="1" hidden="1" outlineLevel="2" x14ac:dyDescent="0.2">
      <c r="A805" s="126"/>
    </row>
    <row r="806" spans="1:8" s="99" customFormat="1" x14ac:dyDescent="0.2">
      <c r="A806" s="205" t="s">
        <v>158</v>
      </c>
      <c r="B806" s="204" t="str">
        <f ca="1">CONCATENATE(VLOOKUP("*ID",C:D,2,FALSE),"C",COUNTIF(OFFSET(A$1,0,0,ROW(),1), "*conditie")*10)</f>
        <v>NPRE09C390</v>
      </c>
      <c r="C806" s="296" t="s">
        <v>2044</v>
      </c>
      <c r="D806" s="297"/>
      <c r="E806" s="297"/>
      <c r="F806" s="205" t="s">
        <v>141</v>
      </c>
      <c r="G806" s="205" t="s">
        <v>19</v>
      </c>
      <c r="H806" s="205" t="s">
        <v>197</v>
      </c>
    </row>
    <row r="807" spans="1:8" s="99" customFormat="1" outlineLevel="1" x14ac:dyDescent="0.2">
      <c r="A807" s="110"/>
      <c r="B807" s="118"/>
      <c r="C807" s="102"/>
    </row>
    <row r="808" spans="1:8" s="99" customFormat="1" outlineLevel="1" x14ac:dyDescent="0.2">
      <c r="A808" s="110" t="s">
        <v>55</v>
      </c>
      <c r="B808" s="129"/>
      <c r="C808" s="132"/>
    </row>
    <row r="809" spans="1:8" s="99" customFormat="1" outlineLevel="1" x14ac:dyDescent="0.2">
      <c r="A809" s="110"/>
      <c r="B809" s="118"/>
      <c r="C809" s="102"/>
    </row>
    <row r="810" spans="1:8" s="88" customFormat="1" outlineLevel="1" collapsed="1" x14ac:dyDescent="0.2">
      <c r="A810" s="203" t="s">
        <v>159</v>
      </c>
      <c r="B810" s="203" t="str">
        <f ca="1">CONCATENATE(VLOOKUP("*ID",C:D,2,FALSE),"C",COUNTIF(OFFSET(A$1,0,0,ROW(),1), "*conditie")*10)&amp; "T" &amp;(COUNTIF(OFFSET(B$1,0,0,ROW()-1,1),CONCATENATE(VLOOKUP("*ID",C:D,2,FALSE),"C",COUNTIF(OFFSET(A$1,0,0,ROW(),1), "*conditie")*10)&amp; "T*") +1) * 10</f>
        <v>NPRE09C390T10</v>
      </c>
      <c r="C810" s="295" t="s">
        <v>2045</v>
      </c>
      <c r="D810" s="295"/>
      <c r="E810" s="295"/>
      <c r="F810" s="203" t="s">
        <v>141</v>
      </c>
      <c r="G810" s="203" t="s">
        <v>19</v>
      </c>
      <c r="H810" s="203" t="s">
        <v>197</v>
      </c>
    </row>
    <row r="811" spans="1:8" hidden="1" outlineLevel="2" x14ac:dyDescent="0.2">
      <c r="A811" s="110"/>
      <c r="B811" s="122"/>
      <c r="C811" s="152"/>
    </row>
    <row r="812" spans="1:8" hidden="1" outlineLevel="2" x14ac:dyDescent="0.2">
      <c r="A812" s="110" t="s">
        <v>109</v>
      </c>
      <c r="B812" s="122" t="s">
        <v>110</v>
      </c>
      <c r="C812" s="152"/>
    </row>
    <row r="813" spans="1:8" hidden="1" outlineLevel="2" x14ac:dyDescent="0.2">
      <c r="A813" s="110"/>
      <c r="B813" s="122"/>
      <c r="C813" s="152"/>
    </row>
    <row r="814" spans="1:8" hidden="1" outlineLevel="2" x14ac:dyDescent="0.2">
      <c r="A814" s="110" t="s">
        <v>111</v>
      </c>
      <c r="B814" s="131"/>
      <c r="C814" s="152"/>
    </row>
    <row r="815" spans="1:8" hidden="1" outlineLevel="2" x14ac:dyDescent="0.2">
      <c r="A815" s="110"/>
      <c r="B815" s="122"/>
      <c r="C815" s="152"/>
    </row>
    <row r="816" spans="1:8" hidden="1" outlineLevel="2" x14ac:dyDescent="0.2">
      <c r="A816" s="110"/>
      <c r="B816" s="123"/>
      <c r="C816" s="123"/>
      <c r="D816" s="123"/>
      <c r="E816" s="124"/>
      <c r="F816" s="123"/>
      <c r="G816" s="123"/>
    </row>
    <row r="817" spans="1:8" hidden="1" outlineLevel="2" x14ac:dyDescent="0.2">
      <c r="A817" s="110" t="s">
        <v>32</v>
      </c>
      <c r="B817" s="125" t="s">
        <v>227</v>
      </c>
      <c r="C817" s="125"/>
      <c r="D817" s="125"/>
      <c r="E817" s="125"/>
      <c r="F817" s="125"/>
      <c r="G817" s="125"/>
    </row>
    <row r="818" spans="1:8" hidden="1" outlineLevel="2" x14ac:dyDescent="0.2">
      <c r="A818" s="110"/>
      <c r="B818" s="122"/>
      <c r="C818" s="152"/>
    </row>
    <row r="819" spans="1:8" hidden="1" outlineLevel="2" x14ac:dyDescent="0.2">
      <c r="A819" s="111" t="s">
        <v>33</v>
      </c>
      <c r="B819" s="122" t="s">
        <v>194</v>
      </c>
      <c r="C819" s="152"/>
    </row>
    <row r="820" spans="1:8" hidden="1" outlineLevel="2" x14ac:dyDescent="0.2">
      <c r="A820" s="110"/>
      <c r="B820" s="122"/>
      <c r="C820" s="152"/>
    </row>
    <row r="821" spans="1:8" hidden="1" outlineLevel="2" x14ac:dyDescent="0.2">
      <c r="A821" s="110" t="s">
        <v>138</v>
      </c>
      <c r="B821" s="199" t="s">
        <v>2381</v>
      </c>
      <c r="C821" s="152"/>
    </row>
    <row r="822" spans="1:8" s="123" customFormat="1" hidden="1" outlineLevel="2" x14ac:dyDescent="0.2">
      <c r="A822" s="126"/>
      <c r="B822" s="200" t="s">
        <v>2380</v>
      </c>
    </row>
    <row r="823" spans="1:8" hidden="1" outlineLevel="2" x14ac:dyDescent="0.2">
      <c r="A823" s="110" t="s">
        <v>40</v>
      </c>
      <c r="B823" s="127" t="s">
        <v>234</v>
      </c>
      <c r="C823" s="152"/>
    </row>
    <row r="824" spans="1:8" s="123" customFormat="1" hidden="1" outlineLevel="2" x14ac:dyDescent="0.2">
      <c r="A824" s="126"/>
    </row>
    <row r="825" spans="1:8" s="99" customFormat="1" x14ac:dyDescent="0.2">
      <c r="A825" s="205" t="s">
        <v>158</v>
      </c>
      <c r="B825" s="204" t="str">
        <f ca="1">CONCATENATE(VLOOKUP("*ID",C:D,2,FALSE),"C",COUNTIF(OFFSET(A$1,0,0,ROW(),1), "*conditie")*10)</f>
        <v>NPRE09C400</v>
      </c>
      <c r="C825" s="296" t="s">
        <v>2046</v>
      </c>
      <c r="D825" s="297"/>
      <c r="E825" s="297"/>
      <c r="F825" s="205" t="s">
        <v>141</v>
      </c>
      <c r="G825" s="205" t="s">
        <v>19</v>
      </c>
      <c r="H825" s="205" t="s">
        <v>197</v>
      </c>
    </row>
    <row r="826" spans="1:8" s="99" customFormat="1" outlineLevel="1" x14ac:dyDescent="0.2">
      <c r="A826" s="110"/>
      <c r="B826" s="118"/>
      <c r="C826" s="102"/>
    </row>
    <row r="827" spans="1:8" s="99" customFormat="1" outlineLevel="1" x14ac:dyDescent="0.2">
      <c r="A827" s="110" t="s">
        <v>55</v>
      </c>
      <c r="B827" s="122"/>
      <c r="C827" s="102"/>
    </row>
    <row r="828" spans="1:8" s="99" customFormat="1" outlineLevel="1" x14ac:dyDescent="0.2">
      <c r="A828" s="110"/>
      <c r="B828" s="118"/>
      <c r="C828" s="102"/>
    </row>
    <row r="829" spans="1:8" s="88" customFormat="1" outlineLevel="1" collapsed="1" x14ac:dyDescent="0.2">
      <c r="A829" s="203" t="s">
        <v>159</v>
      </c>
      <c r="B829" s="203" t="str">
        <f ca="1">CONCATENATE(VLOOKUP("*ID",C:D,2,FALSE),"C",COUNTIF(OFFSET(A$1,0,0,ROW(),1), "*conditie")*10)&amp; "T" &amp;(COUNTIF(OFFSET(B$1,0,0,ROW()-1,1),CONCATENATE(VLOOKUP("*ID",C:D,2,FALSE),"C",COUNTIF(OFFSET(A$1,0,0,ROW(),1), "*conditie")*10)&amp; "T*") +1) * 10</f>
        <v>NPRE09C400T10</v>
      </c>
      <c r="C829" s="295" t="s">
        <v>2047</v>
      </c>
      <c r="D829" s="295"/>
      <c r="E829" s="295"/>
      <c r="F829" s="203" t="s">
        <v>141</v>
      </c>
      <c r="G829" s="203" t="s">
        <v>19</v>
      </c>
      <c r="H829" s="203" t="s">
        <v>197</v>
      </c>
    </row>
    <row r="830" spans="1:8" hidden="1" outlineLevel="2" x14ac:dyDescent="0.2">
      <c r="A830" s="110"/>
      <c r="B830" s="122"/>
      <c r="C830" s="152"/>
    </row>
    <row r="831" spans="1:8" hidden="1" outlineLevel="2" x14ac:dyDescent="0.2">
      <c r="A831" s="110" t="s">
        <v>109</v>
      </c>
      <c r="B831" s="131"/>
      <c r="C831" s="152"/>
    </row>
    <row r="832" spans="1:8" hidden="1" outlineLevel="2" x14ac:dyDescent="0.2">
      <c r="A832" s="110"/>
      <c r="B832" s="122"/>
      <c r="C832" s="152"/>
    </row>
    <row r="833" spans="1:8" hidden="1" outlineLevel="2" x14ac:dyDescent="0.2">
      <c r="A833" s="110" t="s">
        <v>111</v>
      </c>
      <c r="B833" s="122" t="s">
        <v>108</v>
      </c>
      <c r="C833" s="152"/>
    </row>
    <row r="834" spans="1:8" hidden="1" outlineLevel="2" x14ac:dyDescent="0.2">
      <c r="A834" s="110"/>
      <c r="B834" s="122"/>
      <c r="C834" s="152"/>
    </row>
    <row r="835" spans="1:8" hidden="1" outlineLevel="2" x14ac:dyDescent="0.2">
      <c r="A835" s="110" t="s">
        <v>32</v>
      </c>
      <c r="B835" s="125" t="s">
        <v>227</v>
      </c>
      <c r="C835" s="125"/>
      <c r="D835" s="125"/>
      <c r="E835" s="125"/>
      <c r="F835" s="125"/>
      <c r="G835" s="125"/>
    </row>
    <row r="836" spans="1:8" hidden="1" outlineLevel="2" x14ac:dyDescent="0.2">
      <c r="A836" s="110"/>
      <c r="B836" s="122"/>
      <c r="C836" s="152"/>
    </row>
    <row r="837" spans="1:8" hidden="1" outlineLevel="2" x14ac:dyDescent="0.2">
      <c r="A837" s="111" t="s">
        <v>33</v>
      </c>
      <c r="B837" s="122" t="s">
        <v>194</v>
      </c>
      <c r="C837" s="152"/>
    </row>
    <row r="838" spans="1:8" hidden="1" outlineLevel="2" x14ac:dyDescent="0.2">
      <c r="A838" s="110"/>
      <c r="B838" s="122"/>
      <c r="C838" s="152"/>
    </row>
    <row r="839" spans="1:8" hidden="1" outlineLevel="2" x14ac:dyDescent="0.2">
      <c r="A839" s="110" t="s">
        <v>138</v>
      </c>
      <c r="B839" s="131" t="s">
        <v>2048</v>
      </c>
      <c r="C839" s="152"/>
    </row>
    <row r="840" spans="1:8" s="123" customFormat="1" hidden="1" outlineLevel="2" x14ac:dyDescent="0.2">
      <c r="A840" s="126"/>
    </row>
    <row r="841" spans="1:8" s="123" customFormat="1" ht="15" hidden="1" outlineLevel="2" x14ac:dyDescent="0.25">
      <c r="A841" s="110" t="s">
        <v>40</v>
      </c>
      <c r="B841" s="240" t="s">
        <v>2577</v>
      </c>
    </row>
    <row r="842" spans="1:8" s="123" customFormat="1" hidden="1" outlineLevel="2" x14ac:dyDescent="0.2">
      <c r="A842" s="126"/>
    </row>
    <row r="843" spans="1:8" s="99" customFormat="1" x14ac:dyDescent="0.2">
      <c r="A843" s="205" t="s">
        <v>158</v>
      </c>
      <c r="B843" s="204" t="str">
        <f ca="1">CONCATENATE(VLOOKUP("*ID",C:D,2,FALSE),"C",COUNTIF(OFFSET(A$1,0,0,ROW(),1), "*conditie")*10)</f>
        <v>NPRE09C410</v>
      </c>
      <c r="C843" s="296" t="s">
        <v>2049</v>
      </c>
      <c r="D843" s="297"/>
      <c r="E843" s="297"/>
      <c r="F843" s="205" t="s">
        <v>141</v>
      </c>
      <c r="G843" s="205" t="s">
        <v>19</v>
      </c>
      <c r="H843" s="205" t="s">
        <v>197</v>
      </c>
    </row>
    <row r="844" spans="1:8" s="99" customFormat="1" outlineLevel="1" x14ac:dyDescent="0.2">
      <c r="A844" s="110"/>
      <c r="B844" s="118"/>
      <c r="C844" s="102"/>
    </row>
    <row r="845" spans="1:8" s="99" customFormat="1" outlineLevel="1" x14ac:dyDescent="0.2">
      <c r="A845" s="110" t="s">
        <v>55</v>
      </c>
      <c r="B845" s="122"/>
      <c r="C845" s="102"/>
    </row>
    <row r="846" spans="1:8" s="99" customFormat="1" outlineLevel="1" x14ac:dyDescent="0.2">
      <c r="A846" s="110"/>
      <c r="B846" s="118"/>
      <c r="C846" s="102"/>
    </row>
    <row r="847" spans="1:8" s="88" customFormat="1" outlineLevel="1" collapsed="1" x14ac:dyDescent="0.2">
      <c r="A847" s="203" t="s">
        <v>159</v>
      </c>
      <c r="B847" s="203" t="str">
        <f ca="1">CONCATENATE(VLOOKUP("*ID",C:D,2,FALSE),"C",COUNTIF(OFFSET(A$1,0,0,ROW(),1), "*conditie")*10)&amp; "T" &amp;(COUNTIF(OFFSET(B$1,0,0,ROW()-1,1),CONCATENATE(VLOOKUP("*ID",C:D,2,FALSE),"C",COUNTIF(OFFSET(A$1,0,0,ROW(),1), "*conditie")*10)&amp; "T*") +1) * 10</f>
        <v>NPRE09C410T10</v>
      </c>
      <c r="C847" s="295" t="s">
        <v>2050</v>
      </c>
      <c r="D847" s="295"/>
      <c r="E847" s="295"/>
      <c r="F847" s="203" t="s">
        <v>141</v>
      </c>
      <c r="G847" s="203" t="s">
        <v>19</v>
      </c>
      <c r="H847" s="203" t="s">
        <v>197</v>
      </c>
    </row>
    <row r="848" spans="1:8" hidden="1" outlineLevel="2" x14ac:dyDescent="0.2">
      <c r="A848" s="110"/>
      <c r="B848" s="122"/>
      <c r="C848" s="152"/>
    </row>
    <row r="849" spans="1:8" hidden="1" outlineLevel="2" x14ac:dyDescent="0.2">
      <c r="A849" s="110" t="s">
        <v>109</v>
      </c>
      <c r="B849" s="131"/>
      <c r="C849" s="152"/>
    </row>
    <row r="850" spans="1:8" hidden="1" outlineLevel="2" x14ac:dyDescent="0.2">
      <c r="A850" s="110"/>
      <c r="B850" s="122"/>
      <c r="C850" s="152"/>
    </row>
    <row r="851" spans="1:8" hidden="1" outlineLevel="2" x14ac:dyDescent="0.2">
      <c r="A851" s="110" t="s">
        <v>111</v>
      </c>
      <c r="B851" s="122" t="s">
        <v>108</v>
      </c>
      <c r="C851" s="152"/>
    </row>
    <row r="852" spans="1:8" hidden="1" outlineLevel="2" x14ac:dyDescent="0.2">
      <c r="A852" s="110"/>
      <c r="B852" s="122"/>
      <c r="C852" s="152"/>
    </row>
    <row r="853" spans="1:8" hidden="1" outlineLevel="2" x14ac:dyDescent="0.2">
      <c r="A853" s="110" t="s">
        <v>32</v>
      </c>
      <c r="B853" s="125" t="s">
        <v>227</v>
      </c>
      <c r="C853" s="125"/>
      <c r="D853" s="125"/>
      <c r="E853" s="125"/>
      <c r="F853" s="125"/>
      <c r="G853" s="125"/>
    </row>
    <row r="854" spans="1:8" hidden="1" outlineLevel="2" x14ac:dyDescent="0.2">
      <c r="A854" s="110"/>
      <c r="B854" s="122"/>
      <c r="C854" s="152"/>
    </row>
    <row r="855" spans="1:8" hidden="1" outlineLevel="2" x14ac:dyDescent="0.2">
      <c r="A855" s="111" t="s">
        <v>33</v>
      </c>
      <c r="B855" s="122" t="s">
        <v>194</v>
      </c>
      <c r="C855" s="152"/>
    </row>
    <row r="856" spans="1:8" hidden="1" outlineLevel="2" x14ac:dyDescent="0.2">
      <c r="A856" s="110"/>
      <c r="B856" s="122"/>
      <c r="C856" s="152"/>
    </row>
    <row r="857" spans="1:8" hidden="1" outlineLevel="2" x14ac:dyDescent="0.2">
      <c r="A857" s="110" t="s">
        <v>138</v>
      </c>
      <c r="B857" s="131" t="s">
        <v>2051</v>
      </c>
      <c r="C857" s="152"/>
    </row>
    <row r="858" spans="1:8" s="123" customFormat="1" hidden="1" outlineLevel="2" x14ac:dyDescent="0.2">
      <c r="A858" s="126"/>
    </row>
    <row r="859" spans="1:8" s="123" customFormat="1" ht="15" hidden="1" outlineLevel="2" x14ac:dyDescent="0.25">
      <c r="A859" s="110" t="s">
        <v>40</v>
      </c>
      <c r="B859" s="240" t="s">
        <v>2583</v>
      </c>
    </row>
    <row r="860" spans="1:8" s="123" customFormat="1" hidden="1" outlineLevel="2" x14ac:dyDescent="0.2">
      <c r="A860" s="126"/>
    </row>
    <row r="861" spans="1:8" s="99" customFormat="1" x14ac:dyDescent="0.2">
      <c r="A861" s="205" t="s">
        <v>158</v>
      </c>
      <c r="B861" s="204" t="str">
        <f ca="1">CONCATENATE(VLOOKUP("*ID",C:D,2,FALSE),"C",COUNTIF(OFFSET(A$1,0,0,ROW(),1), "*conditie")*10)</f>
        <v>NPRE09C420</v>
      </c>
      <c r="C861" s="296" t="s">
        <v>2052</v>
      </c>
      <c r="D861" s="297"/>
      <c r="E861" s="297"/>
      <c r="F861" s="205" t="s">
        <v>141</v>
      </c>
      <c r="G861" s="205" t="s">
        <v>19</v>
      </c>
      <c r="H861" s="205" t="s">
        <v>197</v>
      </c>
    </row>
    <row r="862" spans="1:8" s="99" customFormat="1" outlineLevel="1" x14ac:dyDescent="0.2">
      <c r="A862" s="110"/>
      <c r="B862" s="118"/>
      <c r="C862" s="102"/>
    </row>
    <row r="863" spans="1:8" s="99" customFormat="1" outlineLevel="1" x14ac:dyDescent="0.2">
      <c r="A863" s="110" t="s">
        <v>55</v>
      </c>
      <c r="B863" s="122"/>
      <c r="C863" s="102"/>
    </row>
    <row r="864" spans="1:8" s="99" customFormat="1" outlineLevel="1" x14ac:dyDescent="0.2">
      <c r="A864" s="110"/>
      <c r="B864" s="118"/>
      <c r="C864" s="102"/>
    </row>
    <row r="865" spans="1:8" s="88" customFormat="1" outlineLevel="1" collapsed="1" x14ac:dyDescent="0.2">
      <c r="A865" s="203" t="s">
        <v>159</v>
      </c>
      <c r="B865" s="203" t="str">
        <f ca="1">CONCATENATE(VLOOKUP("*ID",C:D,2,FALSE),"C",COUNTIF(OFFSET(A$1,0,0,ROW(),1), "*conditie")*10)&amp; "T" &amp;(COUNTIF(OFFSET(B$1,0,0,ROW()-1,1),CONCATENATE(VLOOKUP("*ID",C:D,2,FALSE),"C",COUNTIF(OFFSET(A$1,0,0,ROW(),1), "*conditie")*10)&amp; "T*") +1) * 10</f>
        <v>NPRE09C420T10</v>
      </c>
      <c r="C865" s="295" t="s">
        <v>2057</v>
      </c>
      <c r="D865" s="295"/>
      <c r="E865" s="295"/>
      <c r="F865" s="203" t="s">
        <v>141</v>
      </c>
      <c r="G865" s="203" t="s">
        <v>19</v>
      </c>
      <c r="H865" s="203" t="s">
        <v>197</v>
      </c>
    </row>
    <row r="866" spans="1:8" hidden="1" outlineLevel="2" x14ac:dyDescent="0.2">
      <c r="A866" s="110"/>
      <c r="B866" s="122"/>
      <c r="C866" s="152"/>
    </row>
    <row r="867" spans="1:8" hidden="1" outlineLevel="2" x14ac:dyDescent="0.2">
      <c r="A867" s="110" t="s">
        <v>109</v>
      </c>
      <c r="B867" s="131"/>
      <c r="C867" s="152"/>
    </row>
    <row r="868" spans="1:8" hidden="1" outlineLevel="2" x14ac:dyDescent="0.2">
      <c r="A868" s="110"/>
      <c r="B868" s="122"/>
      <c r="C868" s="152"/>
    </row>
    <row r="869" spans="1:8" hidden="1" outlineLevel="2" x14ac:dyDescent="0.2">
      <c r="A869" s="110" t="s">
        <v>111</v>
      </c>
      <c r="B869" s="122" t="s">
        <v>108</v>
      </c>
      <c r="C869" s="152"/>
    </row>
    <row r="870" spans="1:8" hidden="1" outlineLevel="2" x14ac:dyDescent="0.2">
      <c r="A870" s="110"/>
      <c r="B870" s="122"/>
      <c r="C870" s="152"/>
    </row>
    <row r="871" spans="1:8" hidden="1" outlineLevel="2" x14ac:dyDescent="0.2">
      <c r="A871" s="110" t="s">
        <v>32</v>
      </c>
      <c r="B871" s="125" t="s">
        <v>227</v>
      </c>
      <c r="C871" s="125"/>
      <c r="D871" s="125"/>
      <c r="E871" s="125"/>
      <c r="F871" s="125"/>
      <c r="G871" s="125"/>
    </row>
    <row r="872" spans="1:8" hidden="1" outlineLevel="2" x14ac:dyDescent="0.2">
      <c r="A872" s="110"/>
      <c r="B872" s="122"/>
      <c r="C872" s="152"/>
    </row>
    <row r="873" spans="1:8" hidden="1" outlineLevel="2" x14ac:dyDescent="0.2">
      <c r="A873" s="111" t="s">
        <v>33</v>
      </c>
      <c r="B873" s="122" t="s">
        <v>194</v>
      </c>
      <c r="C873" s="152"/>
    </row>
    <row r="874" spans="1:8" hidden="1" outlineLevel="2" x14ac:dyDescent="0.2">
      <c r="A874" s="110"/>
      <c r="B874" s="122"/>
      <c r="C874" s="152"/>
    </row>
    <row r="875" spans="1:8" hidden="1" outlineLevel="2" x14ac:dyDescent="0.2">
      <c r="A875" s="110" t="s">
        <v>138</v>
      </c>
      <c r="B875" s="131" t="s">
        <v>2053</v>
      </c>
      <c r="C875" s="152"/>
    </row>
    <row r="876" spans="1:8" s="123" customFormat="1" hidden="1" outlineLevel="2" x14ac:dyDescent="0.2">
      <c r="A876" s="126"/>
    </row>
    <row r="877" spans="1:8" s="123" customFormat="1" ht="15" hidden="1" outlineLevel="2" x14ac:dyDescent="0.25">
      <c r="A877" s="110" t="s">
        <v>40</v>
      </c>
      <c r="B877" s="240" t="s">
        <v>2863</v>
      </c>
    </row>
    <row r="878" spans="1:8" s="123" customFormat="1" hidden="1" outlineLevel="2" x14ac:dyDescent="0.2">
      <c r="A878" s="126"/>
    </row>
    <row r="879" spans="1:8" s="99" customFormat="1" x14ac:dyDescent="0.2">
      <c r="A879" s="205" t="s">
        <v>158</v>
      </c>
      <c r="B879" s="204" t="str">
        <f ca="1">CONCATENATE(VLOOKUP("*ID",C:D,2,FALSE),"C",COUNTIF(OFFSET(A$1,0,0,ROW(),1), "*conditie")*10)</f>
        <v>NPRE09C430</v>
      </c>
      <c r="C879" s="296" t="s">
        <v>2054</v>
      </c>
      <c r="D879" s="297"/>
      <c r="E879" s="297"/>
      <c r="F879" s="205" t="s">
        <v>141</v>
      </c>
      <c r="G879" s="205" t="s">
        <v>19</v>
      </c>
      <c r="H879" s="205" t="s">
        <v>197</v>
      </c>
    </row>
    <row r="880" spans="1:8" s="99" customFormat="1" outlineLevel="1" x14ac:dyDescent="0.2">
      <c r="A880" s="110"/>
      <c r="B880" s="118"/>
      <c r="C880" s="102"/>
    </row>
    <row r="881" spans="1:8" s="99" customFormat="1" outlineLevel="1" x14ac:dyDescent="0.2">
      <c r="A881" s="110" t="s">
        <v>55</v>
      </c>
      <c r="B881" s="122"/>
      <c r="C881" s="102"/>
    </row>
    <row r="882" spans="1:8" s="99" customFormat="1" outlineLevel="1" x14ac:dyDescent="0.2">
      <c r="A882" s="110"/>
      <c r="B882" s="118"/>
      <c r="C882" s="102"/>
    </row>
    <row r="883" spans="1:8" s="88" customFormat="1" outlineLevel="1" collapsed="1" x14ac:dyDescent="0.2">
      <c r="A883" s="203" t="s">
        <v>159</v>
      </c>
      <c r="B883" s="203" t="str">
        <f ca="1">CONCATENATE(VLOOKUP("*ID",C:D,2,FALSE),"C",COUNTIF(OFFSET(A$1,0,0,ROW(),1), "*conditie")*10)&amp; "T" &amp;(COUNTIF(OFFSET(B$1,0,0,ROW()-1,1),CONCATENATE(VLOOKUP("*ID",C:D,2,FALSE),"C",COUNTIF(OFFSET(A$1,0,0,ROW(),1), "*conditie")*10)&amp; "T*") +1) * 10</f>
        <v>NPRE09C430T10</v>
      </c>
      <c r="C883" s="295" t="s">
        <v>2056</v>
      </c>
      <c r="D883" s="295"/>
      <c r="E883" s="295"/>
      <c r="F883" s="203" t="s">
        <v>141</v>
      </c>
      <c r="G883" s="203" t="s">
        <v>19</v>
      </c>
      <c r="H883" s="203" t="s">
        <v>197</v>
      </c>
    </row>
    <row r="884" spans="1:8" hidden="1" outlineLevel="2" x14ac:dyDescent="0.2">
      <c r="A884" s="110"/>
      <c r="B884" s="122"/>
      <c r="C884" s="152"/>
    </row>
    <row r="885" spans="1:8" hidden="1" outlineLevel="2" x14ac:dyDescent="0.2">
      <c r="A885" s="110" t="s">
        <v>109</v>
      </c>
      <c r="B885" s="131"/>
      <c r="C885" s="152"/>
    </row>
    <row r="886" spans="1:8" hidden="1" outlineLevel="2" x14ac:dyDescent="0.2">
      <c r="A886" s="110"/>
      <c r="B886" s="122"/>
      <c r="C886" s="152"/>
    </row>
    <row r="887" spans="1:8" hidden="1" outlineLevel="2" x14ac:dyDescent="0.2">
      <c r="A887" s="110" t="s">
        <v>111</v>
      </c>
      <c r="B887" s="122" t="s">
        <v>108</v>
      </c>
      <c r="C887" s="152"/>
    </row>
    <row r="888" spans="1:8" hidden="1" outlineLevel="2" x14ac:dyDescent="0.2">
      <c r="A888" s="110"/>
      <c r="B888" s="122"/>
      <c r="C888" s="152"/>
    </row>
    <row r="889" spans="1:8" hidden="1" outlineLevel="2" x14ac:dyDescent="0.2">
      <c r="A889" s="110" t="s">
        <v>32</v>
      </c>
      <c r="B889" s="125" t="s">
        <v>227</v>
      </c>
      <c r="C889" s="125"/>
      <c r="D889" s="125"/>
      <c r="E889" s="125"/>
      <c r="F889" s="125"/>
      <c r="G889" s="125"/>
    </row>
    <row r="890" spans="1:8" hidden="1" outlineLevel="2" x14ac:dyDescent="0.2">
      <c r="A890" s="110"/>
      <c r="B890" s="122"/>
      <c r="C890" s="152"/>
    </row>
    <row r="891" spans="1:8" hidden="1" outlineLevel="2" x14ac:dyDescent="0.2">
      <c r="A891" s="111" t="s">
        <v>33</v>
      </c>
      <c r="B891" s="122" t="s">
        <v>194</v>
      </c>
      <c r="C891" s="152"/>
    </row>
    <row r="892" spans="1:8" hidden="1" outlineLevel="2" x14ac:dyDescent="0.2">
      <c r="A892" s="110"/>
      <c r="B892" s="122"/>
      <c r="C892" s="152"/>
    </row>
    <row r="893" spans="1:8" hidden="1" outlineLevel="2" x14ac:dyDescent="0.2">
      <c r="A893" s="110" t="s">
        <v>138</v>
      </c>
      <c r="B893" s="131" t="s">
        <v>2055</v>
      </c>
      <c r="C893" s="152"/>
    </row>
    <row r="894" spans="1:8" s="123" customFormat="1" hidden="1" outlineLevel="2" x14ac:dyDescent="0.2">
      <c r="A894" s="126"/>
    </row>
    <row r="895" spans="1:8" s="123" customFormat="1" ht="15" hidden="1" outlineLevel="2" x14ac:dyDescent="0.25">
      <c r="A895" s="110" t="s">
        <v>40</v>
      </c>
      <c r="B895" s="240" t="s">
        <v>2863</v>
      </c>
    </row>
    <row r="896" spans="1:8" s="123" customFormat="1" hidden="1" outlineLevel="2" x14ac:dyDescent="0.2">
      <c r="A896" s="126"/>
    </row>
    <row r="897" spans="1:8" s="99" customFormat="1" x14ac:dyDescent="0.2">
      <c r="A897" s="205" t="s">
        <v>158</v>
      </c>
      <c r="B897" s="204" t="str">
        <f ca="1">CONCATENATE(VLOOKUP("*ID",C:D,2,FALSE),"C",COUNTIF(OFFSET(A$1,0,0,ROW(),1), "*conditie")*10)</f>
        <v>NPRE09C440</v>
      </c>
      <c r="C897" s="296" t="s">
        <v>2058</v>
      </c>
      <c r="D897" s="297"/>
      <c r="E897" s="297"/>
      <c r="F897" s="205" t="s">
        <v>141</v>
      </c>
      <c r="G897" s="205" t="s">
        <v>19</v>
      </c>
      <c r="H897" s="205" t="s">
        <v>197</v>
      </c>
    </row>
    <row r="898" spans="1:8" s="99" customFormat="1" outlineLevel="1" x14ac:dyDescent="0.2">
      <c r="A898" s="110"/>
      <c r="B898" s="118"/>
      <c r="C898" s="102"/>
    </row>
    <row r="899" spans="1:8" s="99" customFormat="1" outlineLevel="1" x14ac:dyDescent="0.2">
      <c r="A899" s="110" t="s">
        <v>55</v>
      </c>
      <c r="B899" s="122"/>
      <c r="C899" s="102"/>
    </row>
    <row r="900" spans="1:8" s="99" customFormat="1" outlineLevel="1" x14ac:dyDescent="0.2">
      <c r="A900" s="110"/>
      <c r="B900" s="118"/>
      <c r="C900" s="102"/>
    </row>
    <row r="901" spans="1:8" s="88" customFormat="1" outlineLevel="1" x14ac:dyDescent="0.2">
      <c r="A901" s="203" t="s">
        <v>159</v>
      </c>
      <c r="B901" s="203" t="str">
        <f ca="1">CONCATENATE(VLOOKUP("*ID",C:D,2,FALSE),"C",COUNTIF(OFFSET(A$1,0,0,ROW(),1), "*conditie")*10)&amp; "T" &amp;(COUNTIF(OFFSET(B$1,0,0,ROW()-1,1),CONCATENATE(VLOOKUP("*ID",C:D,2,FALSE),"C",COUNTIF(OFFSET(A$1,0,0,ROW(),1), "*conditie")*10)&amp; "T*") +1) * 10</f>
        <v>NPRE09C440T10</v>
      </c>
      <c r="C901" s="295" t="s">
        <v>2059</v>
      </c>
      <c r="D901" s="295"/>
      <c r="E901" s="295"/>
      <c r="F901" s="203" t="s">
        <v>141</v>
      </c>
      <c r="G901" s="203" t="s">
        <v>19</v>
      </c>
      <c r="H901" s="203" t="s">
        <v>197</v>
      </c>
    </row>
    <row r="902" spans="1:8" outlineLevel="2" x14ac:dyDescent="0.2">
      <c r="A902" s="110"/>
      <c r="B902" s="122"/>
      <c r="C902" s="152"/>
    </row>
    <row r="903" spans="1:8" outlineLevel="2" x14ac:dyDescent="0.2">
      <c r="A903" s="110" t="s">
        <v>109</v>
      </c>
      <c r="B903" s="131"/>
      <c r="C903" s="152"/>
    </row>
    <row r="904" spans="1:8" outlineLevel="2" x14ac:dyDescent="0.2">
      <c r="A904" s="110"/>
      <c r="B904" s="122"/>
      <c r="C904" s="152"/>
    </row>
    <row r="905" spans="1:8" outlineLevel="2" x14ac:dyDescent="0.2">
      <c r="A905" s="110" t="s">
        <v>111</v>
      </c>
      <c r="B905" s="122" t="s">
        <v>108</v>
      </c>
      <c r="C905" s="152"/>
    </row>
    <row r="906" spans="1:8" outlineLevel="2" x14ac:dyDescent="0.2">
      <c r="A906" s="110"/>
      <c r="B906" s="122"/>
      <c r="C906" s="152"/>
    </row>
    <row r="907" spans="1:8" outlineLevel="2" x14ac:dyDescent="0.2">
      <c r="A907" s="110" t="s">
        <v>32</v>
      </c>
      <c r="B907" s="125" t="s">
        <v>227</v>
      </c>
      <c r="C907" s="125"/>
      <c r="D907" s="125"/>
      <c r="E907" s="125"/>
      <c r="F907" s="125"/>
      <c r="G907" s="125"/>
    </row>
    <row r="908" spans="1:8" outlineLevel="2" x14ac:dyDescent="0.2">
      <c r="A908" s="110"/>
      <c r="B908" s="122"/>
      <c r="C908" s="152"/>
    </row>
    <row r="909" spans="1:8" outlineLevel="2" x14ac:dyDescent="0.2">
      <c r="A909" s="111" t="s">
        <v>33</v>
      </c>
      <c r="B909" s="122" t="s">
        <v>194</v>
      </c>
      <c r="C909" s="152"/>
    </row>
    <row r="910" spans="1:8" outlineLevel="2" x14ac:dyDescent="0.2">
      <c r="A910" s="110"/>
      <c r="B910" s="122"/>
      <c r="C910" s="152"/>
    </row>
    <row r="911" spans="1:8" outlineLevel="2" x14ac:dyDescent="0.2">
      <c r="A911" s="110" t="s">
        <v>138</v>
      </c>
      <c r="B911" s="199" t="s">
        <v>479</v>
      </c>
      <c r="C911" s="152"/>
    </row>
    <row r="912" spans="1:8" s="123" customFormat="1" outlineLevel="2" x14ac:dyDescent="0.2">
      <c r="A912" s="126"/>
    </row>
    <row r="913" spans="1:8" s="123" customFormat="1" outlineLevel="2" x14ac:dyDescent="0.2">
      <c r="A913" s="110" t="s">
        <v>40</v>
      </c>
      <c r="B913" s="131" t="s">
        <v>1317</v>
      </c>
    </row>
    <row r="914" spans="1:8" s="123" customFormat="1" outlineLevel="2" x14ac:dyDescent="0.2">
      <c r="A914" s="126"/>
    </row>
    <row r="915" spans="1:8" s="99" customFormat="1" x14ac:dyDescent="0.2">
      <c r="A915" s="205" t="s">
        <v>158</v>
      </c>
      <c r="B915" s="204" t="str">
        <f ca="1">CONCATENATE(VLOOKUP("*ID",C:D,2,FALSE),"C",COUNTIF(OFFSET(A$1,0,0,ROW(),1), "*conditie")*10)</f>
        <v>NPRE09C450</v>
      </c>
      <c r="C915" s="296" t="s">
        <v>287</v>
      </c>
      <c r="D915" s="297"/>
      <c r="E915" s="297"/>
      <c r="F915" s="205" t="s">
        <v>141</v>
      </c>
      <c r="G915" s="205" t="s">
        <v>19</v>
      </c>
      <c r="H915" s="205" t="s">
        <v>197</v>
      </c>
    </row>
    <row r="916" spans="1:8" s="99" customFormat="1" outlineLevel="1" x14ac:dyDescent="0.2">
      <c r="A916" s="110"/>
      <c r="B916" s="118"/>
      <c r="C916" s="102"/>
    </row>
    <row r="917" spans="1:8" s="99" customFormat="1" outlineLevel="1" x14ac:dyDescent="0.2">
      <c r="A917" s="110" t="s">
        <v>55</v>
      </c>
      <c r="B917" s="129"/>
      <c r="C917" s="132"/>
    </row>
    <row r="918" spans="1:8" s="99" customFormat="1" outlineLevel="1" x14ac:dyDescent="0.2">
      <c r="A918" s="110"/>
      <c r="B918" s="118"/>
      <c r="C918" s="102"/>
    </row>
    <row r="919" spans="1:8" s="88" customFormat="1" outlineLevel="1" collapsed="1" x14ac:dyDescent="0.2">
      <c r="A919" s="203" t="s">
        <v>159</v>
      </c>
      <c r="B919" s="203" t="str">
        <f ca="1">CONCATENATE(VLOOKUP("*ID",C:D,2,FALSE),"C",COUNTIF(OFFSET(A$1,0,0,ROW(),1), "*conditie")*10)&amp; "T" &amp;(COUNTIF(OFFSET(B$1,0,0,ROW()-1,1),CONCATENATE(VLOOKUP("*ID",C:D,2,FALSE),"C",COUNTIF(OFFSET(A$1,0,0,ROW(),1), "*conditie")*10)&amp; "T*") +1) * 10</f>
        <v>NPRE09C450T10</v>
      </c>
      <c r="C919" s="295" t="s">
        <v>2060</v>
      </c>
      <c r="D919" s="295"/>
      <c r="E919" s="295"/>
      <c r="F919" s="203" t="s">
        <v>141</v>
      </c>
      <c r="G919" s="203" t="s">
        <v>19</v>
      </c>
      <c r="H919" s="203" t="s">
        <v>197</v>
      </c>
    </row>
    <row r="920" spans="1:8" hidden="1" outlineLevel="2" x14ac:dyDescent="0.2">
      <c r="A920" s="110"/>
      <c r="B920" s="122"/>
      <c r="C920" s="152"/>
    </row>
    <row r="921" spans="1:8" hidden="1" outlineLevel="2" x14ac:dyDescent="0.2">
      <c r="A921" s="110" t="s">
        <v>109</v>
      </c>
      <c r="B921" s="131" t="s">
        <v>2061</v>
      </c>
      <c r="C921" s="152"/>
    </row>
    <row r="922" spans="1:8" hidden="1" outlineLevel="2" x14ac:dyDescent="0.2">
      <c r="A922" s="110"/>
      <c r="B922" s="122"/>
      <c r="C922" s="152"/>
    </row>
    <row r="923" spans="1:8" hidden="1" outlineLevel="2" x14ac:dyDescent="0.2">
      <c r="A923" s="110" t="s">
        <v>111</v>
      </c>
      <c r="B923" s="131" t="s">
        <v>2062</v>
      </c>
      <c r="C923" s="152"/>
    </row>
    <row r="924" spans="1:8" hidden="1" outlineLevel="2" x14ac:dyDescent="0.2">
      <c r="A924" s="110"/>
      <c r="B924" s="122"/>
      <c r="C924" s="152"/>
    </row>
    <row r="925" spans="1:8" hidden="1" outlineLevel="2" x14ac:dyDescent="0.2">
      <c r="A925" s="110"/>
      <c r="B925" s="123"/>
      <c r="C925" s="123"/>
      <c r="D925" s="123"/>
      <c r="E925" s="124"/>
      <c r="F925" s="123"/>
      <c r="G925" s="123"/>
    </row>
    <row r="926" spans="1:8" hidden="1" outlineLevel="2" x14ac:dyDescent="0.2">
      <c r="A926" s="110" t="s">
        <v>32</v>
      </c>
      <c r="B926" s="125" t="s">
        <v>227</v>
      </c>
      <c r="C926" s="125"/>
      <c r="D926" s="125"/>
      <c r="E926" s="125"/>
      <c r="F926" s="125"/>
      <c r="G926" s="125"/>
    </row>
    <row r="927" spans="1:8" hidden="1" outlineLevel="2" x14ac:dyDescent="0.2">
      <c r="A927" s="110"/>
      <c r="B927" s="122"/>
      <c r="C927" s="152"/>
    </row>
    <row r="928" spans="1:8" hidden="1" outlineLevel="2" x14ac:dyDescent="0.2">
      <c r="A928" s="111" t="s">
        <v>33</v>
      </c>
      <c r="B928" s="122" t="s">
        <v>194</v>
      </c>
      <c r="C928" s="152"/>
    </row>
    <row r="929" spans="1:8" hidden="1" outlineLevel="2" x14ac:dyDescent="0.2">
      <c r="A929" s="110"/>
      <c r="B929" s="122"/>
      <c r="C929" s="152"/>
    </row>
    <row r="930" spans="1:8" hidden="1" outlineLevel="2" x14ac:dyDescent="0.2">
      <c r="A930" s="110" t="s">
        <v>138</v>
      </c>
      <c r="B930" s="131" t="s">
        <v>291</v>
      </c>
      <c r="C930" s="152"/>
    </row>
    <row r="931" spans="1:8" s="123" customFormat="1" hidden="1" outlineLevel="2" x14ac:dyDescent="0.2">
      <c r="A931" s="126"/>
    </row>
    <row r="932" spans="1:8" hidden="1" outlineLevel="2" x14ac:dyDescent="0.2">
      <c r="A932" s="110" t="s">
        <v>40</v>
      </c>
      <c r="B932" s="131" t="s">
        <v>960</v>
      </c>
      <c r="C932" s="152"/>
    </row>
    <row r="933" spans="1:8" s="123" customFormat="1" hidden="1" outlineLevel="2" x14ac:dyDescent="0.2">
      <c r="A933" s="126"/>
    </row>
    <row r="934" spans="1:8" s="88" customFormat="1" outlineLevel="1" collapsed="1" x14ac:dyDescent="0.2">
      <c r="A934" s="203" t="s">
        <v>159</v>
      </c>
      <c r="B934" s="203" t="str">
        <f ca="1">CONCATENATE(VLOOKUP("*ID",C:D,2,FALSE),"C",COUNTIF(OFFSET(A$1,0,0,ROW(),1), "*conditie")*10)&amp; "T" &amp;(COUNTIF(OFFSET(B$1,0,0,ROW()-1,1),CONCATENATE(VLOOKUP("*ID",C:D,2,FALSE),"C",COUNTIF(OFFSET(A$1,0,0,ROW(),1), "*conditie")*10)&amp; "T*") +1) * 10</f>
        <v>NPRE09C450T20</v>
      </c>
      <c r="C934" s="295" t="s">
        <v>2063</v>
      </c>
      <c r="D934" s="295"/>
      <c r="E934" s="295"/>
      <c r="F934" s="203" t="s">
        <v>141</v>
      </c>
      <c r="G934" s="203" t="s">
        <v>19</v>
      </c>
      <c r="H934" s="203" t="s">
        <v>197</v>
      </c>
    </row>
    <row r="935" spans="1:8" hidden="1" outlineLevel="2" x14ac:dyDescent="0.2">
      <c r="A935" s="110"/>
      <c r="B935" s="122"/>
      <c r="C935" s="152"/>
    </row>
    <row r="936" spans="1:8" hidden="1" outlineLevel="2" x14ac:dyDescent="0.2">
      <c r="A936" s="110" t="s">
        <v>109</v>
      </c>
      <c r="B936" s="131" t="s">
        <v>2064</v>
      </c>
      <c r="C936" s="152"/>
    </row>
    <row r="937" spans="1:8" hidden="1" outlineLevel="2" x14ac:dyDescent="0.2">
      <c r="A937" s="110"/>
      <c r="B937" s="122"/>
      <c r="C937" s="152"/>
    </row>
    <row r="938" spans="1:8" hidden="1" outlineLevel="2" x14ac:dyDescent="0.2">
      <c r="A938" s="110" t="s">
        <v>111</v>
      </c>
      <c r="B938" s="131" t="s">
        <v>629</v>
      </c>
      <c r="C938" s="152"/>
    </row>
    <row r="939" spans="1:8" hidden="1" outlineLevel="2" x14ac:dyDescent="0.2">
      <c r="A939" s="110"/>
      <c r="B939" s="122"/>
      <c r="C939" s="152"/>
    </row>
    <row r="940" spans="1:8" hidden="1" outlineLevel="2" x14ac:dyDescent="0.2">
      <c r="A940" s="110"/>
      <c r="B940" s="123"/>
      <c r="C940" s="123"/>
      <c r="D940" s="123"/>
      <c r="E940" s="124"/>
      <c r="F940" s="123"/>
      <c r="G940" s="123"/>
    </row>
    <row r="941" spans="1:8" hidden="1" outlineLevel="2" x14ac:dyDescent="0.2">
      <c r="A941" s="110" t="s">
        <v>32</v>
      </c>
      <c r="B941" s="125" t="s">
        <v>227</v>
      </c>
      <c r="C941" s="125"/>
      <c r="D941" s="125"/>
      <c r="E941" s="125"/>
      <c r="F941" s="125"/>
      <c r="G941" s="125"/>
    </row>
    <row r="942" spans="1:8" hidden="1" outlineLevel="2" x14ac:dyDescent="0.2">
      <c r="A942" s="110"/>
      <c r="B942" s="122"/>
      <c r="C942" s="152"/>
    </row>
    <row r="943" spans="1:8" hidden="1" outlineLevel="2" x14ac:dyDescent="0.2">
      <c r="A943" s="111" t="s">
        <v>33</v>
      </c>
      <c r="B943" s="122" t="s">
        <v>194</v>
      </c>
      <c r="C943" s="152"/>
    </row>
    <row r="944" spans="1:8" hidden="1" outlineLevel="2" x14ac:dyDescent="0.2">
      <c r="A944" s="110"/>
      <c r="B944" s="122"/>
      <c r="C944" s="152"/>
    </row>
    <row r="945" spans="1:8" hidden="1" outlineLevel="2" x14ac:dyDescent="0.2">
      <c r="A945" s="110" t="s">
        <v>138</v>
      </c>
      <c r="B945" s="131" t="s">
        <v>291</v>
      </c>
      <c r="C945" s="152"/>
    </row>
    <row r="946" spans="1:8" s="123" customFormat="1" hidden="1" outlineLevel="2" x14ac:dyDescent="0.2">
      <c r="A946" s="126"/>
    </row>
    <row r="947" spans="1:8" hidden="1" outlineLevel="2" x14ac:dyDescent="0.2">
      <c r="A947" s="110" t="s">
        <v>40</v>
      </c>
      <c r="B947" s="131" t="s">
        <v>961</v>
      </c>
      <c r="C947" s="152"/>
    </row>
    <row r="948" spans="1:8" s="123" customFormat="1" hidden="1" outlineLevel="2" x14ac:dyDescent="0.2">
      <c r="A948" s="126"/>
    </row>
    <row r="949" spans="1:8" s="88" customFormat="1" outlineLevel="1" collapsed="1" x14ac:dyDescent="0.2">
      <c r="A949" s="203" t="s">
        <v>159</v>
      </c>
      <c r="B949" s="203" t="str">
        <f ca="1">CONCATENATE(VLOOKUP("*ID",C:D,2,FALSE),"C",COUNTIF(OFFSET(A$1,0,0,ROW(),1), "*conditie")*10)&amp; "T" &amp;(COUNTIF(OFFSET(B$1,0,0,ROW()-1,1),CONCATENATE(VLOOKUP("*ID",C:D,2,FALSE),"C",COUNTIF(OFFSET(A$1,0,0,ROW(),1), "*conditie")*10)&amp; "T*") +1) * 10</f>
        <v>NPRE09C450T30</v>
      </c>
      <c r="C949" s="295" t="s">
        <v>2065</v>
      </c>
      <c r="D949" s="295"/>
      <c r="E949" s="295"/>
      <c r="F949" s="203" t="s">
        <v>141</v>
      </c>
      <c r="G949" s="203" t="s">
        <v>19</v>
      </c>
      <c r="H949" s="203" t="s">
        <v>197</v>
      </c>
    </row>
    <row r="950" spans="1:8" hidden="1" outlineLevel="2" x14ac:dyDescent="0.2">
      <c r="A950" s="110"/>
      <c r="B950" s="122"/>
      <c r="C950" s="152"/>
    </row>
    <row r="951" spans="1:8" hidden="1" outlineLevel="2" x14ac:dyDescent="0.2">
      <c r="A951" s="110" t="s">
        <v>109</v>
      </c>
      <c r="B951" s="131" t="s">
        <v>2066</v>
      </c>
      <c r="C951" s="152"/>
    </row>
    <row r="952" spans="1:8" hidden="1" outlineLevel="2" x14ac:dyDescent="0.2">
      <c r="A952" s="110"/>
      <c r="B952" s="122"/>
      <c r="C952" s="152"/>
    </row>
    <row r="953" spans="1:8" hidden="1" outlineLevel="2" x14ac:dyDescent="0.2">
      <c r="A953" s="110" t="s">
        <v>111</v>
      </c>
      <c r="B953" s="131" t="s">
        <v>2067</v>
      </c>
      <c r="C953" s="152"/>
    </row>
    <row r="954" spans="1:8" hidden="1" outlineLevel="2" x14ac:dyDescent="0.2">
      <c r="A954" s="110"/>
      <c r="B954" s="122"/>
      <c r="C954" s="152"/>
    </row>
    <row r="955" spans="1:8" hidden="1" outlineLevel="2" x14ac:dyDescent="0.2">
      <c r="A955" s="110"/>
      <c r="B955" s="123"/>
      <c r="C955" s="123"/>
      <c r="D955" s="123"/>
      <c r="E955" s="124"/>
      <c r="F955" s="123"/>
      <c r="G955" s="123"/>
    </row>
    <row r="956" spans="1:8" hidden="1" outlineLevel="2" x14ac:dyDescent="0.2">
      <c r="A956" s="110" t="s">
        <v>32</v>
      </c>
      <c r="B956" s="125" t="s">
        <v>227</v>
      </c>
      <c r="C956" s="125"/>
      <c r="D956" s="125"/>
      <c r="E956" s="125"/>
      <c r="F956" s="125"/>
      <c r="G956" s="125"/>
    </row>
    <row r="957" spans="1:8" hidden="1" outlineLevel="2" x14ac:dyDescent="0.2">
      <c r="A957" s="110"/>
      <c r="B957" s="122"/>
      <c r="C957" s="152"/>
    </row>
    <row r="958" spans="1:8" hidden="1" outlineLevel="2" x14ac:dyDescent="0.2">
      <c r="A958" s="111" t="s">
        <v>33</v>
      </c>
      <c r="B958" s="122" t="s">
        <v>194</v>
      </c>
      <c r="C958" s="152"/>
    </row>
    <row r="959" spans="1:8" hidden="1" outlineLevel="2" x14ac:dyDescent="0.2">
      <c r="A959" s="110"/>
      <c r="B959" s="122"/>
      <c r="C959" s="152"/>
    </row>
    <row r="960" spans="1:8" hidden="1" outlineLevel="2" x14ac:dyDescent="0.2">
      <c r="A960" s="110" t="s">
        <v>138</v>
      </c>
      <c r="B960" s="131" t="s">
        <v>291</v>
      </c>
      <c r="C960" s="152"/>
    </row>
    <row r="961" spans="1:8" s="123" customFormat="1" hidden="1" outlineLevel="2" x14ac:dyDescent="0.2">
      <c r="A961" s="126"/>
    </row>
    <row r="962" spans="1:8" hidden="1" outlineLevel="2" x14ac:dyDescent="0.2">
      <c r="A962" s="110" t="s">
        <v>40</v>
      </c>
      <c r="B962" s="131" t="s">
        <v>962</v>
      </c>
      <c r="C962" s="152"/>
    </row>
    <row r="963" spans="1:8" s="123" customFormat="1" hidden="1" outlineLevel="2" x14ac:dyDescent="0.2">
      <c r="A963" s="126"/>
    </row>
    <row r="964" spans="1:8" s="99" customFormat="1" x14ac:dyDescent="0.2">
      <c r="A964" s="205" t="s">
        <v>158</v>
      </c>
      <c r="B964" s="204" t="str">
        <f ca="1">CONCATENATE(VLOOKUP("*ID",C:D,2,FALSE),"C",COUNTIF(OFFSET(A$1,0,0,ROW(),1), "*conditie")*10)</f>
        <v>NPRE09C460</v>
      </c>
      <c r="C964" s="296" t="s">
        <v>2068</v>
      </c>
      <c r="D964" s="297"/>
      <c r="E964" s="297"/>
      <c r="F964" s="205" t="s">
        <v>141</v>
      </c>
      <c r="G964" s="205" t="s">
        <v>19</v>
      </c>
      <c r="H964" s="205" t="s">
        <v>197</v>
      </c>
    </row>
    <row r="965" spans="1:8" s="99" customFormat="1" outlineLevel="1" x14ac:dyDescent="0.2">
      <c r="A965" s="110"/>
      <c r="B965" s="118"/>
      <c r="C965" s="102"/>
    </row>
    <row r="966" spans="1:8" s="99" customFormat="1" outlineLevel="1" x14ac:dyDescent="0.2">
      <c r="A966" s="110" t="s">
        <v>55</v>
      </c>
      <c r="B966" s="129"/>
      <c r="C966" s="132"/>
    </row>
    <row r="967" spans="1:8" s="99" customFormat="1" outlineLevel="1" x14ac:dyDescent="0.2">
      <c r="A967" s="110"/>
      <c r="B967" s="118"/>
      <c r="C967" s="102"/>
    </row>
    <row r="968" spans="1:8" s="88" customFormat="1" outlineLevel="1" collapsed="1" x14ac:dyDescent="0.2">
      <c r="A968" s="203" t="s">
        <v>159</v>
      </c>
      <c r="B968" s="203" t="str">
        <f ca="1">CONCATENATE(VLOOKUP("*ID",C:D,2,FALSE),"C",COUNTIF(OFFSET(A$1,0,0,ROW(),1), "*conditie")*10)&amp; "T" &amp;(COUNTIF(OFFSET(B$1,0,0,ROW()-1,1),CONCATENATE(VLOOKUP("*ID",C:D,2,FALSE),"C",COUNTIF(OFFSET(A$1,0,0,ROW(),1), "*conditie")*10)&amp; "T*") +1) * 10</f>
        <v>NPRE09C460T10</v>
      </c>
      <c r="C968" s="295" t="s">
        <v>2069</v>
      </c>
      <c r="D968" s="295"/>
      <c r="E968" s="295"/>
      <c r="F968" s="203" t="s">
        <v>141</v>
      </c>
      <c r="G968" s="203" t="s">
        <v>19</v>
      </c>
      <c r="H968" s="203" t="s">
        <v>197</v>
      </c>
    </row>
    <row r="969" spans="1:8" hidden="1" outlineLevel="2" x14ac:dyDescent="0.2">
      <c r="A969" s="110"/>
      <c r="B969" s="122"/>
      <c r="C969" s="152"/>
    </row>
    <row r="970" spans="1:8" hidden="1" outlineLevel="2" x14ac:dyDescent="0.2">
      <c r="A970" s="110" t="s">
        <v>109</v>
      </c>
      <c r="B970" s="131" t="s">
        <v>2069</v>
      </c>
      <c r="C970" s="152"/>
    </row>
    <row r="971" spans="1:8" hidden="1" outlineLevel="2" x14ac:dyDescent="0.2">
      <c r="A971" s="110"/>
      <c r="B971" s="122"/>
      <c r="C971" s="152"/>
    </row>
    <row r="972" spans="1:8" hidden="1" outlineLevel="2" x14ac:dyDescent="0.2">
      <c r="A972" s="110" t="s">
        <v>111</v>
      </c>
      <c r="B972" s="131" t="s">
        <v>300</v>
      </c>
      <c r="C972" s="152"/>
    </row>
    <row r="973" spans="1:8" hidden="1" outlineLevel="2" x14ac:dyDescent="0.2">
      <c r="A973" s="110"/>
      <c r="B973" s="122"/>
      <c r="C973" s="152"/>
    </row>
    <row r="974" spans="1:8" hidden="1" outlineLevel="2" x14ac:dyDescent="0.2">
      <c r="A974" s="110"/>
      <c r="B974" s="123"/>
      <c r="C974" s="123"/>
      <c r="D974" s="123"/>
      <c r="E974" s="124"/>
      <c r="F974" s="123"/>
      <c r="G974" s="123"/>
    </row>
    <row r="975" spans="1:8" hidden="1" outlineLevel="2" x14ac:dyDescent="0.2">
      <c r="A975" s="110" t="s">
        <v>32</v>
      </c>
      <c r="B975" s="125" t="s">
        <v>227</v>
      </c>
      <c r="C975" s="125"/>
      <c r="D975" s="125"/>
      <c r="E975" s="125"/>
      <c r="F975" s="125"/>
      <c r="G975" s="125"/>
    </row>
    <row r="976" spans="1:8" hidden="1" outlineLevel="2" x14ac:dyDescent="0.2">
      <c r="A976" s="110"/>
      <c r="B976" s="122"/>
      <c r="C976" s="152"/>
    </row>
    <row r="977" spans="1:8" hidden="1" outlineLevel="2" x14ac:dyDescent="0.2">
      <c r="A977" s="111" t="s">
        <v>33</v>
      </c>
      <c r="B977" s="122" t="s">
        <v>194</v>
      </c>
      <c r="C977" s="152"/>
    </row>
    <row r="978" spans="1:8" hidden="1" outlineLevel="2" x14ac:dyDescent="0.2">
      <c r="A978" s="110"/>
      <c r="B978" s="122"/>
      <c r="C978" s="152"/>
    </row>
    <row r="979" spans="1:8" hidden="1" outlineLevel="2" x14ac:dyDescent="0.2">
      <c r="A979" s="110" t="s">
        <v>138</v>
      </c>
      <c r="B979" s="131" t="s">
        <v>301</v>
      </c>
      <c r="C979" s="152"/>
    </row>
    <row r="980" spans="1:8" s="123" customFormat="1" hidden="1" outlineLevel="2" x14ac:dyDescent="0.2">
      <c r="A980" s="126"/>
    </row>
    <row r="981" spans="1:8" hidden="1" outlineLevel="2" x14ac:dyDescent="0.2">
      <c r="A981" s="110" t="s">
        <v>40</v>
      </c>
      <c r="B981" s="131" t="s">
        <v>963</v>
      </c>
      <c r="C981" s="152"/>
    </row>
    <row r="982" spans="1:8" s="123" customFormat="1" hidden="1" outlineLevel="2" x14ac:dyDescent="0.2">
      <c r="A982" s="126"/>
    </row>
    <row r="983" spans="1:8" s="88" customFormat="1" outlineLevel="1" collapsed="1" x14ac:dyDescent="0.2">
      <c r="A983" s="203" t="s">
        <v>159</v>
      </c>
      <c r="B983" s="203" t="str">
        <f ca="1">CONCATENATE(VLOOKUP("*ID",C:D,2,FALSE),"C",COUNTIF(OFFSET(A$1,0,0,ROW(),1), "*conditie")*10)&amp; "T" &amp;(COUNTIF(OFFSET(B$1,0,0,ROW()-1,1),CONCATENATE(VLOOKUP("*ID",C:D,2,FALSE),"C",COUNTIF(OFFSET(A$1,0,0,ROW(),1), "*conditie")*10)&amp; "T*") +1) * 10</f>
        <v>NPRE09C460T20</v>
      </c>
      <c r="C983" s="295" t="s">
        <v>2070</v>
      </c>
      <c r="D983" s="295"/>
      <c r="E983" s="295"/>
      <c r="F983" s="203" t="s">
        <v>141</v>
      </c>
      <c r="G983" s="203" t="s">
        <v>19</v>
      </c>
      <c r="H983" s="203" t="s">
        <v>197</v>
      </c>
    </row>
    <row r="984" spans="1:8" hidden="1" outlineLevel="2" x14ac:dyDescent="0.2">
      <c r="A984" s="110"/>
      <c r="B984" s="122"/>
      <c r="C984" s="152"/>
    </row>
    <row r="985" spans="1:8" hidden="1" outlineLevel="2" x14ac:dyDescent="0.2">
      <c r="A985" s="110" t="s">
        <v>109</v>
      </c>
      <c r="B985" s="131" t="s">
        <v>2070</v>
      </c>
      <c r="C985" s="152"/>
    </row>
    <row r="986" spans="1:8" hidden="1" outlineLevel="2" x14ac:dyDescent="0.2">
      <c r="A986" s="110"/>
      <c r="B986" s="122"/>
      <c r="C986" s="152"/>
    </row>
    <row r="987" spans="1:8" hidden="1" outlineLevel="2" x14ac:dyDescent="0.2">
      <c r="A987" s="110" t="s">
        <v>111</v>
      </c>
      <c r="B987" s="131" t="s">
        <v>300</v>
      </c>
      <c r="C987" s="152"/>
    </row>
    <row r="988" spans="1:8" hidden="1" outlineLevel="2" x14ac:dyDescent="0.2">
      <c r="A988" s="110"/>
      <c r="B988" s="122"/>
      <c r="C988" s="152"/>
    </row>
    <row r="989" spans="1:8" hidden="1" outlineLevel="2" x14ac:dyDescent="0.2">
      <c r="A989" s="110"/>
      <c r="B989" s="123"/>
      <c r="C989" s="123"/>
      <c r="D989" s="123"/>
      <c r="E989" s="124"/>
      <c r="F989" s="123"/>
      <c r="G989" s="123"/>
    </row>
    <row r="990" spans="1:8" hidden="1" outlineLevel="2" x14ac:dyDescent="0.2">
      <c r="A990" s="110" t="s">
        <v>32</v>
      </c>
      <c r="B990" s="125" t="s">
        <v>227</v>
      </c>
      <c r="C990" s="125"/>
      <c r="D990" s="125"/>
      <c r="E990" s="125"/>
      <c r="F990" s="125"/>
      <c r="G990" s="125"/>
    </row>
    <row r="991" spans="1:8" hidden="1" outlineLevel="2" x14ac:dyDescent="0.2">
      <c r="A991" s="110"/>
      <c r="B991" s="122"/>
      <c r="C991" s="152"/>
    </row>
    <row r="992" spans="1:8" hidden="1" outlineLevel="2" x14ac:dyDescent="0.2">
      <c r="A992" s="111" t="s">
        <v>33</v>
      </c>
      <c r="B992" s="122" t="s">
        <v>194</v>
      </c>
      <c r="C992" s="152"/>
    </row>
    <row r="993" spans="1:8" hidden="1" outlineLevel="2" x14ac:dyDescent="0.2">
      <c r="A993" s="110"/>
      <c r="B993" s="122"/>
      <c r="C993" s="152"/>
    </row>
    <row r="994" spans="1:8" hidden="1" outlineLevel="2" x14ac:dyDescent="0.2">
      <c r="A994" s="110" t="s">
        <v>138</v>
      </c>
      <c r="B994" s="131" t="s">
        <v>301</v>
      </c>
      <c r="C994" s="152"/>
    </row>
    <row r="995" spans="1:8" s="123" customFormat="1" hidden="1" outlineLevel="2" x14ac:dyDescent="0.2">
      <c r="A995" s="126"/>
    </row>
    <row r="996" spans="1:8" hidden="1" outlineLevel="2" x14ac:dyDescent="0.2">
      <c r="A996" s="110" t="s">
        <v>40</v>
      </c>
      <c r="B996" s="131" t="s">
        <v>964</v>
      </c>
      <c r="C996" s="152"/>
    </row>
    <row r="997" spans="1:8" s="123" customFormat="1" hidden="1" outlineLevel="2" x14ac:dyDescent="0.2">
      <c r="A997" s="126"/>
    </row>
    <row r="998" spans="1:8" s="88" customFormat="1" outlineLevel="1" collapsed="1" x14ac:dyDescent="0.2">
      <c r="A998" s="203" t="s">
        <v>159</v>
      </c>
      <c r="B998" s="203" t="str">
        <f ca="1">CONCATENATE(VLOOKUP("*ID",C:D,2,FALSE),"C",COUNTIF(OFFSET(A$1,0,0,ROW(),1), "*conditie")*10)&amp; "T" &amp;(COUNTIF(OFFSET(B$1,0,0,ROW()-1,1),CONCATENATE(VLOOKUP("*ID",C:D,2,FALSE),"C",COUNTIF(OFFSET(A$1,0,0,ROW(),1), "*conditie")*10)&amp; "T*") +1) * 10</f>
        <v>NPRE09C460T30</v>
      </c>
      <c r="C998" s="295" t="s">
        <v>2071</v>
      </c>
      <c r="D998" s="295"/>
      <c r="E998" s="295"/>
      <c r="F998" s="203" t="s">
        <v>141</v>
      </c>
      <c r="G998" s="203" t="s">
        <v>19</v>
      </c>
      <c r="H998" s="203" t="s">
        <v>197</v>
      </c>
    </row>
    <row r="999" spans="1:8" hidden="1" outlineLevel="2" x14ac:dyDescent="0.2">
      <c r="A999" s="110"/>
      <c r="B999" s="122"/>
      <c r="C999" s="152"/>
    </row>
    <row r="1000" spans="1:8" hidden="1" outlineLevel="2" x14ac:dyDescent="0.2">
      <c r="A1000" s="110" t="s">
        <v>109</v>
      </c>
      <c r="B1000" s="131" t="s">
        <v>2071</v>
      </c>
      <c r="C1000" s="152"/>
    </row>
    <row r="1001" spans="1:8" hidden="1" outlineLevel="2" x14ac:dyDescent="0.2">
      <c r="A1001" s="110"/>
      <c r="B1001" s="122"/>
      <c r="C1001" s="152"/>
    </row>
    <row r="1002" spans="1:8" hidden="1" outlineLevel="2" x14ac:dyDescent="0.2">
      <c r="A1002" s="110" t="s">
        <v>111</v>
      </c>
      <c r="B1002" s="131" t="s">
        <v>631</v>
      </c>
      <c r="C1002" s="152"/>
    </row>
    <row r="1003" spans="1:8" hidden="1" outlineLevel="2" x14ac:dyDescent="0.2">
      <c r="A1003" s="110"/>
      <c r="B1003" s="122"/>
      <c r="C1003" s="152"/>
    </row>
    <row r="1004" spans="1:8" hidden="1" outlineLevel="2" x14ac:dyDescent="0.2">
      <c r="A1004" s="110"/>
      <c r="B1004" s="123"/>
      <c r="C1004" s="123"/>
      <c r="D1004" s="123"/>
      <c r="E1004" s="124"/>
      <c r="F1004" s="123"/>
      <c r="G1004" s="123"/>
    </row>
    <row r="1005" spans="1:8" hidden="1" outlineLevel="2" x14ac:dyDescent="0.2">
      <c r="A1005" s="110" t="s">
        <v>32</v>
      </c>
      <c r="B1005" s="125" t="s">
        <v>227</v>
      </c>
      <c r="C1005" s="125"/>
      <c r="D1005" s="125"/>
      <c r="E1005" s="125"/>
      <c r="F1005" s="125"/>
      <c r="G1005" s="125"/>
    </row>
    <row r="1006" spans="1:8" hidden="1" outlineLevel="2" x14ac:dyDescent="0.2">
      <c r="A1006" s="110"/>
      <c r="B1006" s="122"/>
      <c r="C1006" s="152"/>
    </row>
    <row r="1007" spans="1:8" hidden="1" outlineLevel="2" x14ac:dyDescent="0.2">
      <c r="A1007" s="111" t="s">
        <v>33</v>
      </c>
      <c r="B1007" s="122" t="s">
        <v>194</v>
      </c>
      <c r="C1007" s="152"/>
    </row>
    <row r="1008" spans="1:8" hidden="1" outlineLevel="2" x14ac:dyDescent="0.2">
      <c r="A1008" s="110"/>
      <c r="B1008" s="122"/>
      <c r="C1008" s="152"/>
    </row>
    <row r="1009" spans="1:8" hidden="1" outlineLevel="2" x14ac:dyDescent="0.2">
      <c r="A1009" s="110" t="s">
        <v>138</v>
      </c>
      <c r="B1009" s="131" t="s">
        <v>304</v>
      </c>
      <c r="C1009" s="152"/>
    </row>
    <row r="1010" spans="1:8" s="123" customFormat="1" hidden="1" outlineLevel="2" x14ac:dyDescent="0.2">
      <c r="A1010" s="126"/>
    </row>
    <row r="1011" spans="1:8" hidden="1" outlineLevel="2" x14ac:dyDescent="0.2">
      <c r="A1011" s="110" t="s">
        <v>40</v>
      </c>
      <c r="B1011" s="131" t="s">
        <v>965</v>
      </c>
      <c r="C1011" s="152"/>
    </row>
    <row r="1012" spans="1:8" s="123" customFormat="1" hidden="1" outlineLevel="2" x14ac:dyDescent="0.2">
      <c r="A1012" s="126"/>
    </row>
    <row r="1013" spans="1:8" s="88" customFormat="1" outlineLevel="1" collapsed="1" x14ac:dyDescent="0.2">
      <c r="A1013" s="203" t="s">
        <v>159</v>
      </c>
      <c r="B1013" s="203" t="str">
        <f ca="1">CONCATENATE(VLOOKUP("*ID",C:D,2,FALSE),"C",COUNTIF(OFFSET(A$1,0,0,ROW(),1), "*conditie")*10)&amp; "T" &amp;(COUNTIF(OFFSET(B$1,0,0,ROW()-1,1),CONCATENATE(VLOOKUP("*ID",C:D,2,FALSE),"C",COUNTIF(OFFSET(A$1,0,0,ROW(),1), "*conditie")*10)&amp; "T*") +1) * 10</f>
        <v>NPRE09C460T40</v>
      </c>
      <c r="C1013" s="295" t="s">
        <v>2072</v>
      </c>
      <c r="D1013" s="295"/>
      <c r="E1013" s="295"/>
      <c r="F1013" s="203" t="s">
        <v>141</v>
      </c>
      <c r="G1013" s="203" t="s">
        <v>19</v>
      </c>
      <c r="H1013" s="203" t="s">
        <v>197</v>
      </c>
    </row>
    <row r="1014" spans="1:8" hidden="1" outlineLevel="2" x14ac:dyDescent="0.2">
      <c r="A1014" s="110"/>
      <c r="B1014" s="122"/>
      <c r="C1014" s="152"/>
    </row>
    <row r="1015" spans="1:8" hidden="1" outlineLevel="2" x14ac:dyDescent="0.2">
      <c r="A1015" s="110" t="s">
        <v>109</v>
      </c>
      <c r="B1015" s="131"/>
      <c r="C1015" s="152"/>
    </row>
    <row r="1016" spans="1:8" hidden="1" outlineLevel="2" x14ac:dyDescent="0.2">
      <c r="A1016" s="110"/>
      <c r="B1016" s="122"/>
      <c r="C1016" s="152"/>
    </row>
    <row r="1017" spans="1:8" hidden="1" outlineLevel="2" x14ac:dyDescent="0.2">
      <c r="A1017" s="110" t="s">
        <v>111</v>
      </c>
      <c r="B1017" s="131"/>
      <c r="C1017" s="152"/>
    </row>
    <row r="1018" spans="1:8" hidden="1" outlineLevel="2" x14ac:dyDescent="0.2">
      <c r="A1018" s="110"/>
      <c r="B1018" s="122"/>
      <c r="C1018" s="152"/>
    </row>
    <row r="1019" spans="1:8" hidden="1" outlineLevel="2" x14ac:dyDescent="0.2">
      <c r="A1019" s="110"/>
      <c r="B1019" s="123"/>
      <c r="C1019" s="123"/>
      <c r="D1019" s="123"/>
      <c r="E1019" s="124"/>
      <c r="F1019" s="123"/>
      <c r="G1019" s="123"/>
    </row>
    <row r="1020" spans="1:8" hidden="1" outlineLevel="2" x14ac:dyDescent="0.2">
      <c r="A1020" s="110" t="s">
        <v>32</v>
      </c>
      <c r="B1020" s="125" t="s">
        <v>227</v>
      </c>
      <c r="C1020" s="125"/>
      <c r="D1020" s="125"/>
      <c r="E1020" s="125"/>
      <c r="F1020" s="125"/>
      <c r="G1020" s="125"/>
    </row>
    <row r="1021" spans="1:8" hidden="1" outlineLevel="2" x14ac:dyDescent="0.2">
      <c r="A1021" s="110"/>
      <c r="B1021" s="122"/>
      <c r="C1021" s="152"/>
    </row>
    <row r="1022" spans="1:8" hidden="1" outlineLevel="2" x14ac:dyDescent="0.2">
      <c r="A1022" s="111" t="s">
        <v>33</v>
      </c>
      <c r="B1022" s="122" t="s">
        <v>194</v>
      </c>
      <c r="C1022" s="152"/>
    </row>
    <row r="1023" spans="1:8" hidden="1" outlineLevel="2" x14ac:dyDescent="0.2">
      <c r="A1023" s="110"/>
      <c r="B1023" s="122"/>
      <c r="C1023" s="152"/>
    </row>
    <row r="1024" spans="1:8" hidden="1" outlineLevel="2" x14ac:dyDescent="0.2">
      <c r="A1024" s="110" t="s">
        <v>138</v>
      </c>
      <c r="B1024" s="131" t="s">
        <v>234</v>
      </c>
      <c r="C1024" s="152"/>
    </row>
    <row r="1025" spans="1:8" s="123" customFormat="1" hidden="1" outlineLevel="2" x14ac:dyDescent="0.2">
      <c r="A1025" s="126"/>
    </row>
    <row r="1026" spans="1:8" hidden="1" outlineLevel="2" x14ac:dyDescent="0.2">
      <c r="A1026" s="110" t="s">
        <v>40</v>
      </c>
      <c r="B1026" s="131" t="s">
        <v>966</v>
      </c>
      <c r="C1026" s="152"/>
    </row>
    <row r="1027" spans="1:8" s="123" customFormat="1" hidden="1" outlineLevel="2" x14ac:dyDescent="0.2">
      <c r="A1027" s="126"/>
    </row>
    <row r="1028" spans="1:8" s="99" customFormat="1" x14ac:dyDescent="0.2">
      <c r="A1028" s="205" t="s">
        <v>158</v>
      </c>
      <c r="B1028" s="204" t="str">
        <f ca="1">CONCATENATE(VLOOKUP("*ID",C:D,2,FALSE),"C",COUNTIF(OFFSET(A$1,0,0,ROW(),1), "*conditie")*10)</f>
        <v>NPRE09C470</v>
      </c>
      <c r="C1028" s="296" t="s">
        <v>306</v>
      </c>
      <c r="D1028" s="297"/>
      <c r="E1028" s="297"/>
      <c r="F1028" s="205" t="s">
        <v>141</v>
      </c>
      <c r="G1028" s="205" t="s">
        <v>19</v>
      </c>
      <c r="H1028" s="205" t="s">
        <v>197</v>
      </c>
    </row>
    <row r="1029" spans="1:8" s="99" customFormat="1" outlineLevel="1" x14ac:dyDescent="0.2">
      <c r="A1029" s="110"/>
      <c r="B1029" s="118"/>
      <c r="C1029" s="102"/>
    </row>
    <row r="1030" spans="1:8" s="99" customFormat="1" outlineLevel="1" x14ac:dyDescent="0.2">
      <c r="A1030" s="110" t="s">
        <v>55</v>
      </c>
      <c r="B1030" s="129"/>
      <c r="C1030" s="132"/>
    </row>
    <row r="1031" spans="1:8" s="99" customFormat="1" outlineLevel="1" x14ac:dyDescent="0.2">
      <c r="A1031" s="110"/>
      <c r="B1031" s="118"/>
      <c r="C1031" s="102"/>
    </row>
    <row r="1032" spans="1:8" s="88" customFormat="1" outlineLevel="1" collapsed="1" x14ac:dyDescent="0.2">
      <c r="A1032" s="203" t="s">
        <v>159</v>
      </c>
      <c r="B1032" s="203" t="str">
        <f ca="1">CONCATENATE(VLOOKUP("*ID",C:D,2,FALSE),"C",COUNTIF(OFFSET(A$1,0,0,ROW(),1), "*conditie")*10)&amp; "T" &amp;(COUNTIF(OFFSET(B$1,0,0,ROW()-1,1),CONCATENATE(VLOOKUP("*ID",C:D,2,FALSE),"C",COUNTIF(OFFSET(A$1,0,0,ROW(),1), "*conditie")*10)&amp; "T*") +1) * 10</f>
        <v>NPRE09C470T10</v>
      </c>
      <c r="C1032" s="295" t="s">
        <v>2073</v>
      </c>
      <c r="D1032" s="295"/>
      <c r="E1032" s="295"/>
      <c r="F1032" s="203" t="s">
        <v>141</v>
      </c>
      <c r="G1032" s="203" t="s">
        <v>19</v>
      </c>
      <c r="H1032" s="203" t="s">
        <v>197</v>
      </c>
    </row>
    <row r="1033" spans="1:8" hidden="1" outlineLevel="2" x14ac:dyDescent="0.2">
      <c r="A1033" s="110"/>
      <c r="B1033" s="122"/>
      <c r="C1033" s="152"/>
    </row>
    <row r="1034" spans="1:8" hidden="1" outlineLevel="2" x14ac:dyDescent="0.2">
      <c r="A1034" s="110" t="s">
        <v>109</v>
      </c>
      <c r="B1034" s="131" t="s">
        <v>2074</v>
      </c>
      <c r="C1034" s="152"/>
    </row>
    <row r="1035" spans="1:8" hidden="1" outlineLevel="2" x14ac:dyDescent="0.2">
      <c r="A1035" s="110"/>
      <c r="B1035" s="122"/>
      <c r="C1035" s="152"/>
    </row>
    <row r="1036" spans="1:8" hidden="1" outlineLevel="2" x14ac:dyDescent="0.2">
      <c r="A1036" s="110" t="s">
        <v>111</v>
      </c>
      <c r="B1036" s="131" t="s">
        <v>2075</v>
      </c>
      <c r="C1036" s="152"/>
    </row>
    <row r="1037" spans="1:8" hidden="1" outlineLevel="2" x14ac:dyDescent="0.2">
      <c r="A1037" s="110"/>
      <c r="B1037" s="122"/>
      <c r="C1037" s="152"/>
    </row>
    <row r="1038" spans="1:8" hidden="1" outlineLevel="2" x14ac:dyDescent="0.2">
      <c r="A1038" s="110"/>
      <c r="B1038" s="123"/>
      <c r="C1038" s="123"/>
      <c r="D1038" s="123"/>
      <c r="E1038" s="124"/>
      <c r="F1038" s="123"/>
      <c r="G1038" s="123"/>
    </row>
    <row r="1039" spans="1:8" hidden="1" outlineLevel="2" x14ac:dyDescent="0.2">
      <c r="A1039" s="110" t="s">
        <v>32</v>
      </c>
      <c r="B1039" s="125" t="s">
        <v>227</v>
      </c>
      <c r="C1039" s="125"/>
      <c r="D1039" s="125"/>
      <c r="E1039" s="125"/>
      <c r="F1039" s="125"/>
      <c r="G1039" s="125"/>
    </row>
    <row r="1040" spans="1:8" hidden="1" outlineLevel="2" x14ac:dyDescent="0.2">
      <c r="A1040" s="110"/>
      <c r="B1040" s="122"/>
      <c r="C1040" s="152"/>
    </row>
    <row r="1041" spans="1:8" hidden="1" outlineLevel="2" x14ac:dyDescent="0.2">
      <c r="A1041" s="111" t="s">
        <v>33</v>
      </c>
      <c r="B1041" s="122" t="s">
        <v>194</v>
      </c>
      <c r="C1041" s="152"/>
    </row>
    <row r="1042" spans="1:8" hidden="1" outlineLevel="2" x14ac:dyDescent="0.2">
      <c r="A1042" s="110"/>
      <c r="B1042" s="122"/>
      <c r="C1042" s="152"/>
    </row>
    <row r="1043" spans="1:8" hidden="1" outlineLevel="2" x14ac:dyDescent="0.2">
      <c r="A1043" s="110" t="s">
        <v>138</v>
      </c>
      <c r="B1043" s="131" t="s">
        <v>309</v>
      </c>
      <c r="C1043" s="152"/>
    </row>
    <row r="1044" spans="1:8" s="123" customFormat="1" hidden="1" outlineLevel="2" x14ac:dyDescent="0.2">
      <c r="A1044" s="126"/>
    </row>
    <row r="1045" spans="1:8" hidden="1" outlineLevel="2" x14ac:dyDescent="0.2">
      <c r="A1045" s="110" t="s">
        <v>40</v>
      </c>
      <c r="B1045" s="131" t="s">
        <v>967</v>
      </c>
      <c r="C1045" s="152"/>
    </row>
    <row r="1046" spans="1:8" s="123" customFormat="1" hidden="1" outlineLevel="2" x14ac:dyDescent="0.2">
      <c r="A1046" s="126"/>
    </row>
    <row r="1047" spans="1:8" s="88" customFormat="1" outlineLevel="1" collapsed="1" x14ac:dyDescent="0.2">
      <c r="A1047" s="203" t="s">
        <v>159</v>
      </c>
      <c r="B1047" s="203" t="str">
        <f ca="1">CONCATENATE(VLOOKUP("*ID",C:D,2,FALSE),"C",COUNTIF(OFFSET(A$1,0,0,ROW(),1), "*conditie")*10)&amp; "T" &amp;(COUNTIF(OFFSET(B$1,0,0,ROW()-1,1),CONCATENATE(VLOOKUP("*ID",C:D,2,FALSE),"C",COUNTIF(OFFSET(A$1,0,0,ROW(),1), "*conditie")*10)&amp; "T*") +1) * 10</f>
        <v>NPRE09C470T20</v>
      </c>
      <c r="C1047" s="295" t="s">
        <v>2076</v>
      </c>
      <c r="D1047" s="295"/>
      <c r="E1047" s="295"/>
      <c r="F1047" s="203" t="s">
        <v>141</v>
      </c>
      <c r="G1047" s="203" t="s">
        <v>19</v>
      </c>
      <c r="H1047" s="203" t="s">
        <v>197</v>
      </c>
    </row>
    <row r="1048" spans="1:8" hidden="1" outlineLevel="2" x14ac:dyDescent="0.2">
      <c r="A1048" s="110"/>
      <c r="B1048" s="122"/>
      <c r="C1048" s="152"/>
    </row>
    <row r="1049" spans="1:8" hidden="1" outlineLevel="2" x14ac:dyDescent="0.2">
      <c r="A1049" s="110" t="s">
        <v>109</v>
      </c>
      <c r="B1049" s="131" t="s">
        <v>2077</v>
      </c>
      <c r="C1049" s="152"/>
    </row>
    <row r="1050" spans="1:8" hidden="1" outlineLevel="2" x14ac:dyDescent="0.2">
      <c r="A1050" s="110"/>
      <c r="B1050" s="122"/>
      <c r="C1050" s="152"/>
    </row>
    <row r="1051" spans="1:8" hidden="1" outlineLevel="2" x14ac:dyDescent="0.2">
      <c r="A1051" s="110" t="s">
        <v>111</v>
      </c>
      <c r="B1051" s="131" t="s">
        <v>2078</v>
      </c>
      <c r="C1051" s="152"/>
    </row>
    <row r="1052" spans="1:8" hidden="1" outlineLevel="2" x14ac:dyDescent="0.2">
      <c r="A1052" s="110"/>
      <c r="B1052" s="122"/>
      <c r="C1052" s="152"/>
    </row>
    <row r="1053" spans="1:8" hidden="1" outlineLevel="2" x14ac:dyDescent="0.2">
      <c r="A1053" s="110"/>
      <c r="B1053" s="123"/>
      <c r="C1053" s="123"/>
      <c r="D1053" s="123"/>
      <c r="E1053" s="124"/>
      <c r="F1053" s="123"/>
      <c r="G1053" s="123"/>
    </row>
    <row r="1054" spans="1:8" hidden="1" outlineLevel="2" x14ac:dyDescent="0.2">
      <c r="A1054" s="110" t="s">
        <v>32</v>
      </c>
      <c r="B1054" s="125" t="s">
        <v>227</v>
      </c>
      <c r="C1054" s="125"/>
      <c r="D1054" s="125"/>
      <c r="E1054" s="125"/>
      <c r="F1054" s="125"/>
      <c r="G1054" s="125"/>
    </row>
    <row r="1055" spans="1:8" hidden="1" outlineLevel="2" x14ac:dyDescent="0.2">
      <c r="A1055" s="110"/>
      <c r="B1055" s="122"/>
      <c r="C1055" s="152"/>
    </row>
    <row r="1056" spans="1:8" hidden="1" outlineLevel="2" x14ac:dyDescent="0.2">
      <c r="A1056" s="111" t="s">
        <v>33</v>
      </c>
      <c r="B1056" s="122" t="s">
        <v>194</v>
      </c>
      <c r="C1056" s="152"/>
    </row>
    <row r="1057" spans="1:8" hidden="1" outlineLevel="2" x14ac:dyDescent="0.2">
      <c r="A1057" s="110"/>
      <c r="B1057" s="122"/>
      <c r="C1057" s="152"/>
    </row>
    <row r="1058" spans="1:8" hidden="1" outlineLevel="2" x14ac:dyDescent="0.2">
      <c r="A1058" s="110" t="s">
        <v>138</v>
      </c>
      <c r="B1058" s="131" t="s">
        <v>309</v>
      </c>
      <c r="C1058" s="152"/>
    </row>
    <row r="1059" spans="1:8" s="123" customFormat="1" hidden="1" outlineLevel="2" x14ac:dyDescent="0.2">
      <c r="A1059" s="126"/>
    </row>
    <row r="1060" spans="1:8" hidden="1" outlineLevel="2" x14ac:dyDescent="0.2">
      <c r="A1060" s="110" t="s">
        <v>40</v>
      </c>
      <c r="B1060" s="131" t="s">
        <v>968</v>
      </c>
      <c r="C1060" s="152"/>
    </row>
    <row r="1061" spans="1:8" s="123" customFormat="1" hidden="1" outlineLevel="2" x14ac:dyDescent="0.2">
      <c r="A1061" s="126"/>
    </row>
    <row r="1062" spans="1:8" s="88" customFormat="1" outlineLevel="1" collapsed="1" x14ac:dyDescent="0.2">
      <c r="A1062" s="203" t="s">
        <v>159</v>
      </c>
      <c r="B1062" s="203" t="str">
        <f ca="1">CONCATENATE(VLOOKUP("*ID",C:D,2,FALSE),"C",COUNTIF(OFFSET(A$1,0,0,ROW(),1), "*conditie")*10)&amp; "T" &amp;(COUNTIF(OFFSET(B$1,0,0,ROW()-1,1),CONCATENATE(VLOOKUP("*ID",C:D,2,FALSE),"C",COUNTIF(OFFSET(A$1,0,0,ROW(),1), "*conditie")*10)&amp; "T*") +1) * 10</f>
        <v>NPRE09C470T30</v>
      </c>
      <c r="C1062" s="295" t="s">
        <v>2079</v>
      </c>
      <c r="D1062" s="295"/>
      <c r="E1062" s="295"/>
      <c r="F1062" s="203" t="s">
        <v>141</v>
      </c>
      <c r="G1062" s="203" t="s">
        <v>19</v>
      </c>
      <c r="H1062" s="203" t="s">
        <v>197</v>
      </c>
    </row>
    <row r="1063" spans="1:8" hidden="1" outlineLevel="2" x14ac:dyDescent="0.2">
      <c r="A1063" s="110"/>
      <c r="B1063" s="122"/>
      <c r="C1063" s="152"/>
    </row>
    <row r="1064" spans="1:8" hidden="1" outlineLevel="2" x14ac:dyDescent="0.2">
      <c r="A1064" s="110" t="s">
        <v>109</v>
      </c>
      <c r="B1064" s="131" t="s">
        <v>2080</v>
      </c>
      <c r="C1064" s="152"/>
    </row>
    <row r="1065" spans="1:8" hidden="1" outlineLevel="2" x14ac:dyDescent="0.2">
      <c r="A1065" s="110"/>
      <c r="B1065" s="122"/>
      <c r="C1065" s="152"/>
    </row>
    <row r="1066" spans="1:8" hidden="1" outlineLevel="2" x14ac:dyDescent="0.2">
      <c r="A1066" s="110" t="s">
        <v>111</v>
      </c>
      <c r="B1066" s="131" t="s">
        <v>2081</v>
      </c>
      <c r="C1066" s="152"/>
    </row>
    <row r="1067" spans="1:8" hidden="1" outlineLevel="2" x14ac:dyDescent="0.2">
      <c r="A1067" s="110"/>
      <c r="B1067" s="122"/>
      <c r="C1067" s="152"/>
    </row>
    <row r="1068" spans="1:8" hidden="1" outlineLevel="2" x14ac:dyDescent="0.2">
      <c r="A1068" s="110"/>
      <c r="B1068" s="123"/>
      <c r="C1068" s="123"/>
      <c r="D1068" s="123"/>
      <c r="E1068" s="124"/>
      <c r="F1068" s="123"/>
      <c r="G1068" s="123"/>
    </row>
    <row r="1069" spans="1:8" hidden="1" outlineLevel="2" x14ac:dyDescent="0.2">
      <c r="A1069" s="110" t="s">
        <v>32</v>
      </c>
      <c r="B1069" s="125" t="s">
        <v>227</v>
      </c>
      <c r="C1069" s="125"/>
      <c r="D1069" s="125"/>
      <c r="E1069" s="125"/>
      <c r="F1069" s="125"/>
      <c r="G1069" s="125"/>
    </row>
    <row r="1070" spans="1:8" hidden="1" outlineLevel="2" x14ac:dyDescent="0.2">
      <c r="A1070" s="110"/>
      <c r="B1070" s="122"/>
      <c r="C1070" s="152"/>
    </row>
    <row r="1071" spans="1:8" hidden="1" outlineLevel="2" x14ac:dyDescent="0.2">
      <c r="A1071" s="111" t="s">
        <v>33</v>
      </c>
      <c r="B1071" s="122" t="s">
        <v>194</v>
      </c>
      <c r="C1071" s="152"/>
    </row>
    <row r="1072" spans="1:8" hidden="1" outlineLevel="2" x14ac:dyDescent="0.2">
      <c r="A1072" s="110"/>
      <c r="B1072" s="122"/>
      <c r="C1072" s="152"/>
    </row>
    <row r="1073" spans="1:8" hidden="1" outlineLevel="2" x14ac:dyDescent="0.2">
      <c r="A1073" s="110" t="s">
        <v>138</v>
      </c>
      <c r="B1073" s="131" t="s">
        <v>309</v>
      </c>
      <c r="C1073" s="152"/>
    </row>
    <row r="1074" spans="1:8" s="123" customFormat="1" hidden="1" outlineLevel="2" x14ac:dyDescent="0.2">
      <c r="A1074" s="126"/>
    </row>
    <row r="1075" spans="1:8" hidden="1" outlineLevel="2" x14ac:dyDescent="0.2">
      <c r="A1075" s="110" t="s">
        <v>40</v>
      </c>
      <c r="B1075" s="131" t="s">
        <v>969</v>
      </c>
      <c r="C1075" s="152"/>
    </row>
    <row r="1076" spans="1:8" s="123" customFormat="1" hidden="1" outlineLevel="2" x14ac:dyDescent="0.2">
      <c r="A1076" s="126"/>
    </row>
    <row r="1077" spans="1:8" s="99" customFormat="1" x14ac:dyDescent="0.2">
      <c r="A1077" s="205" t="s">
        <v>158</v>
      </c>
      <c r="B1077" s="204" t="str">
        <f ca="1">CONCATENATE(VLOOKUP("*ID",C:D,2,FALSE),"C",COUNTIF(OFFSET(A$1,0,0,ROW(),1), "*conditie")*10)</f>
        <v>NPRE09C480</v>
      </c>
      <c r="C1077" s="296" t="s">
        <v>314</v>
      </c>
      <c r="D1077" s="297"/>
      <c r="E1077" s="297"/>
      <c r="F1077" s="205" t="s">
        <v>141</v>
      </c>
      <c r="G1077" s="205" t="s">
        <v>19</v>
      </c>
      <c r="H1077" s="205" t="s">
        <v>197</v>
      </c>
    </row>
    <row r="1078" spans="1:8" s="99" customFormat="1" outlineLevel="1" x14ac:dyDescent="0.2">
      <c r="A1078" s="110"/>
      <c r="B1078" s="118"/>
      <c r="C1078" s="102"/>
    </row>
    <row r="1079" spans="1:8" s="99" customFormat="1" outlineLevel="1" x14ac:dyDescent="0.2">
      <c r="A1079" s="110" t="s">
        <v>55</v>
      </c>
      <c r="B1079" s="129"/>
      <c r="C1079" s="132"/>
    </row>
    <row r="1080" spans="1:8" s="99" customFormat="1" outlineLevel="1" x14ac:dyDescent="0.2">
      <c r="A1080" s="110"/>
      <c r="B1080" s="118"/>
      <c r="C1080" s="102"/>
    </row>
    <row r="1081" spans="1:8" s="88" customFormat="1" outlineLevel="1" collapsed="1" x14ac:dyDescent="0.2">
      <c r="A1081" s="203" t="s">
        <v>159</v>
      </c>
      <c r="B1081" s="203" t="str">
        <f ca="1">CONCATENATE(VLOOKUP("*ID",C:D,2,FALSE),"C",COUNTIF(OFFSET(A$1,0,0,ROW(),1), "*conditie")*10)&amp; "T" &amp;(COUNTIF(OFFSET(B$1,0,0,ROW()-1,1),CONCATENATE(VLOOKUP("*ID",C:D,2,FALSE),"C",COUNTIF(OFFSET(A$1,0,0,ROW(),1), "*conditie")*10)&amp; "T*") +1) * 10</f>
        <v>NPRE09C480T10</v>
      </c>
      <c r="C1081" s="295" t="s">
        <v>2082</v>
      </c>
      <c r="D1081" s="295"/>
      <c r="E1081" s="295"/>
      <c r="F1081" s="203" t="s">
        <v>141</v>
      </c>
      <c r="G1081" s="203" t="s">
        <v>19</v>
      </c>
      <c r="H1081" s="203" t="s">
        <v>197</v>
      </c>
    </row>
    <row r="1082" spans="1:8" hidden="1" outlineLevel="2" x14ac:dyDescent="0.2">
      <c r="A1082" s="110"/>
      <c r="B1082" s="122"/>
      <c r="C1082" s="152"/>
    </row>
    <row r="1083" spans="1:8" hidden="1" outlineLevel="2" x14ac:dyDescent="0.2">
      <c r="A1083" s="110" t="s">
        <v>109</v>
      </c>
      <c r="B1083" s="131" t="s">
        <v>2083</v>
      </c>
      <c r="C1083" s="152"/>
    </row>
    <row r="1084" spans="1:8" hidden="1" outlineLevel="2" x14ac:dyDescent="0.2">
      <c r="A1084" s="110"/>
      <c r="B1084" s="122"/>
      <c r="C1084" s="152"/>
    </row>
    <row r="1085" spans="1:8" hidden="1" outlineLevel="2" x14ac:dyDescent="0.2">
      <c r="A1085" s="110" t="s">
        <v>111</v>
      </c>
      <c r="B1085" s="131" t="s">
        <v>2075</v>
      </c>
      <c r="C1085" s="152"/>
    </row>
    <row r="1086" spans="1:8" hidden="1" outlineLevel="2" x14ac:dyDescent="0.2">
      <c r="A1086" s="110"/>
      <c r="B1086" s="122"/>
      <c r="C1086" s="152"/>
    </row>
    <row r="1087" spans="1:8" hidden="1" outlineLevel="2" x14ac:dyDescent="0.2">
      <c r="A1087" s="110"/>
      <c r="B1087" s="123"/>
      <c r="C1087" s="123"/>
      <c r="D1087" s="123"/>
      <c r="E1087" s="124"/>
      <c r="F1087" s="123"/>
      <c r="G1087" s="123"/>
    </row>
    <row r="1088" spans="1:8" hidden="1" outlineLevel="2" x14ac:dyDescent="0.2">
      <c r="A1088" s="110" t="s">
        <v>32</v>
      </c>
      <c r="B1088" s="125" t="s">
        <v>227</v>
      </c>
      <c r="C1088" s="125"/>
      <c r="D1088" s="125"/>
      <c r="E1088" s="125"/>
      <c r="F1088" s="125"/>
      <c r="G1088" s="125"/>
    </row>
    <row r="1089" spans="1:8" hidden="1" outlineLevel="2" x14ac:dyDescent="0.2">
      <c r="A1089" s="110"/>
      <c r="B1089" s="122"/>
      <c r="C1089" s="152"/>
    </row>
    <row r="1090" spans="1:8" hidden="1" outlineLevel="2" x14ac:dyDescent="0.2">
      <c r="A1090" s="111" t="s">
        <v>33</v>
      </c>
      <c r="B1090" s="122" t="s">
        <v>194</v>
      </c>
      <c r="C1090" s="152"/>
    </row>
    <row r="1091" spans="1:8" hidden="1" outlineLevel="2" x14ac:dyDescent="0.2">
      <c r="A1091" s="110"/>
      <c r="B1091" s="122"/>
      <c r="C1091" s="152"/>
    </row>
    <row r="1092" spans="1:8" hidden="1" outlineLevel="2" x14ac:dyDescent="0.2">
      <c r="A1092" s="110" t="s">
        <v>138</v>
      </c>
      <c r="B1092" s="131" t="s">
        <v>317</v>
      </c>
      <c r="C1092" s="152"/>
    </row>
    <row r="1093" spans="1:8" s="123" customFormat="1" hidden="1" outlineLevel="2" x14ac:dyDescent="0.2">
      <c r="A1093" s="126"/>
    </row>
    <row r="1094" spans="1:8" hidden="1" outlineLevel="2" x14ac:dyDescent="0.2">
      <c r="A1094" s="110" t="s">
        <v>40</v>
      </c>
      <c r="B1094" s="131" t="s">
        <v>970</v>
      </c>
      <c r="C1094" s="152"/>
    </row>
    <row r="1095" spans="1:8" s="123" customFormat="1" hidden="1" outlineLevel="2" x14ac:dyDescent="0.2">
      <c r="A1095" s="126"/>
    </row>
    <row r="1096" spans="1:8" s="88" customFormat="1" outlineLevel="1" collapsed="1" x14ac:dyDescent="0.2">
      <c r="A1096" s="203" t="s">
        <v>159</v>
      </c>
      <c r="B1096" s="203" t="str">
        <f ca="1">CONCATENATE(VLOOKUP("*ID",C:D,2,FALSE),"C",COUNTIF(OFFSET(A$1,0,0,ROW(),1), "*conditie")*10)&amp; "T" &amp;(COUNTIF(OFFSET(B$1,0,0,ROW()-1,1),CONCATENATE(VLOOKUP("*ID",C:D,2,FALSE),"C",COUNTIF(OFFSET(A$1,0,0,ROW(),1), "*conditie")*10)&amp; "T*") +1) * 10</f>
        <v>NPRE09C480T20</v>
      </c>
      <c r="C1096" s="295" t="s">
        <v>2084</v>
      </c>
      <c r="D1096" s="295"/>
      <c r="E1096" s="295"/>
      <c r="F1096" s="203" t="s">
        <v>141</v>
      </c>
      <c r="G1096" s="203" t="s">
        <v>19</v>
      </c>
      <c r="H1096" s="203" t="s">
        <v>197</v>
      </c>
    </row>
    <row r="1097" spans="1:8" hidden="1" outlineLevel="2" x14ac:dyDescent="0.2">
      <c r="A1097" s="110"/>
      <c r="B1097" s="122"/>
      <c r="C1097" s="152"/>
    </row>
    <row r="1098" spans="1:8" hidden="1" outlineLevel="2" x14ac:dyDescent="0.2">
      <c r="A1098" s="110" t="s">
        <v>109</v>
      </c>
      <c r="B1098" s="131" t="s">
        <v>2085</v>
      </c>
      <c r="C1098" s="152"/>
    </row>
    <row r="1099" spans="1:8" hidden="1" outlineLevel="2" x14ac:dyDescent="0.2">
      <c r="A1099" s="110"/>
      <c r="B1099" s="122"/>
      <c r="C1099" s="152"/>
    </row>
    <row r="1100" spans="1:8" hidden="1" outlineLevel="2" x14ac:dyDescent="0.2">
      <c r="A1100" s="110" t="s">
        <v>111</v>
      </c>
      <c r="B1100" s="131" t="s">
        <v>2086</v>
      </c>
      <c r="C1100" s="152"/>
    </row>
    <row r="1101" spans="1:8" hidden="1" outlineLevel="2" x14ac:dyDescent="0.2">
      <c r="A1101" s="110"/>
      <c r="B1101" s="122"/>
      <c r="C1101" s="152"/>
    </row>
    <row r="1102" spans="1:8" hidden="1" outlineLevel="2" x14ac:dyDescent="0.2">
      <c r="A1102" s="110"/>
      <c r="B1102" s="123"/>
      <c r="C1102" s="123"/>
      <c r="D1102" s="123"/>
      <c r="E1102" s="124"/>
      <c r="F1102" s="123"/>
      <c r="G1102" s="123"/>
    </row>
    <row r="1103" spans="1:8" hidden="1" outlineLevel="2" x14ac:dyDescent="0.2">
      <c r="A1103" s="110" t="s">
        <v>32</v>
      </c>
      <c r="B1103" s="125" t="s">
        <v>227</v>
      </c>
      <c r="C1103" s="125"/>
      <c r="D1103" s="125"/>
      <c r="E1103" s="125"/>
      <c r="F1103" s="125"/>
      <c r="G1103" s="125"/>
    </row>
    <row r="1104" spans="1:8" hidden="1" outlineLevel="2" x14ac:dyDescent="0.2">
      <c r="A1104" s="110"/>
      <c r="B1104" s="122"/>
      <c r="C1104" s="152"/>
    </row>
    <row r="1105" spans="1:8" hidden="1" outlineLevel="2" x14ac:dyDescent="0.2">
      <c r="A1105" s="111" t="s">
        <v>33</v>
      </c>
      <c r="B1105" s="122" t="s">
        <v>194</v>
      </c>
      <c r="C1105" s="152"/>
    </row>
    <row r="1106" spans="1:8" hidden="1" outlineLevel="2" x14ac:dyDescent="0.2">
      <c r="A1106" s="110"/>
      <c r="B1106" s="122"/>
      <c r="C1106" s="152"/>
    </row>
    <row r="1107" spans="1:8" hidden="1" outlineLevel="2" x14ac:dyDescent="0.2">
      <c r="A1107" s="110" t="s">
        <v>138</v>
      </c>
      <c r="B1107" s="131" t="s">
        <v>317</v>
      </c>
      <c r="C1107" s="152"/>
    </row>
    <row r="1108" spans="1:8" s="123" customFormat="1" hidden="1" outlineLevel="2" x14ac:dyDescent="0.2">
      <c r="A1108" s="126"/>
    </row>
    <row r="1109" spans="1:8" hidden="1" outlineLevel="2" x14ac:dyDescent="0.2">
      <c r="A1109" s="110" t="s">
        <v>40</v>
      </c>
      <c r="B1109" s="131" t="s">
        <v>971</v>
      </c>
      <c r="C1109" s="152"/>
    </row>
    <row r="1110" spans="1:8" s="123" customFormat="1" hidden="1" outlineLevel="2" x14ac:dyDescent="0.2">
      <c r="A1110" s="126"/>
    </row>
    <row r="1111" spans="1:8" s="88" customFormat="1" outlineLevel="1" collapsed="1" x14ac:dyDescent="0.2">
      <c r="A1111" s="203" t="s">
        <v>159</v>
      </c>
      <c r="B1111" s="203" t="str">
        <f ca="1">CONCATENATE(VLOOKUP("*ID",C:D,2,FALSE),"C",COUNTIF(OFFSET(A$1,0,0,ROW(),1), "*conditie")*10)&amp; "T" &amp;(COUNTIF(OFFSET(B$1,0,0,ROW()-1,1),CONCATENATE(VLOOKUP("*ID",C:D,2,FALSE),"C",COUNTIF(OFFSET(A$1,0,0,ROW(),1), "*conditie")*10)&amp; "T*") +1) * 10</f>
        <v>NPRE09C480T30</v>
      </c>
      <c r="C1111" s="295" t="s">
        <v>2087</v>
      </c>
      <c r="D1111" s="295"/>
      <c r="E1111" s="295"/>
      <c r="F1111" s="203" t="s">
        <v>141</v>
      </c>
      <c r="G1111" s="203" t="s">
        <v>19</v>
      </c>
      <c r="H1111" s="203" t="s">
        <v>197</v>
      </c>
    </row>
    <row r="1112" spans="1:8" hidden="1" outlineLevel="2" x14ac:dyDescent="0.2">
      <c r="A1112" s="110"/>
      <c r="B1112" s="122"/>
      <c r="C1112" s="152"/>
    </row>
    <row r="1113" spans="1:8" hidden="1" outlineLevel="2" x14ac:dyDescent="0.2">
      <c r="A1113" s="110" t="s">
        <v>109</v>
      </c>
      <c r="B1113" s="131" t="s">
        <v>2088</v>
      </c>
      <c r="C1113" s="152"/>
    </row>
    <row r="1114" spans="1:8" hidden="1" outlineLevel="2" x14ac:dyDescent="0.2">
      <c r="A1114" s="110"/>
      <c r="B1114" s="122"/>
      <c r="C1114" s="152"/>
    </row>
    <row r="1115" spans="1:8" hidden="1" outlineLevel="2" x14ac:dyDescent="0.2">
      <c r="A1115" s="110" t="s">
        <v>111</v>
      </c>
      <c r="B1115" s="131" t="s">
        <v>2089</v>
      </c>
      <c r="C1115" s="152"/>
    </row>
    <row r="1116" spans="1:8" hidden="1" outlineLevel="2" x14ac:dyDescent="0.2">
      <c r="A1116" s="110"/>
      <c r="B1116" s="122"/>
      <c r="C1116" s="152"/>
    </row>
    <row r="1117" spans="1:8" hidden="1" outlineLevel="2" x14ac:dyDescent="0.2">
      <c r="A1117" s="110"/>
      <c r="B1117" s="123"/>
      <c r="C1117" s="123"/>
      <c r="D1117" s="123"/>
      <c r="E1117" s="124"/>
      <c r="F1117" s="123"/>
      <c r="G1117" s="123"/>
    </row>
    <row r="1118" spans="1:8" hidden="1" outlineLevel="2" x14ac:dyDescent="0.2">
      <c r="A1118" s="110" t="s">
        <v>32</v>
      </c>
      <c r="B1118" s="125" t="s">
        <v>227</v>
      </c>
      <c r="C1118" s="125"/>
      <c r="D1118" s="125"/>
      <c r="E1118" s="125"/>
      <c r="F1118" s="125"/>
      <c r="G1118" s="125"/>
    </row>
    <row r="1119" spans="1:8" hidden="1" outlineLevel="2" x14ac:dyDescent="0.2">
      <c r="A1119" s="110"/>
      <c r="B1119" s="122"/>
      <c r="C1119" s="152"/>
    </row>
    <row r="1120" spans="1:8" hidden="1" outlineLevel="2" x14ac:dyDescent="0.2">
      <c r="A1120" s="111" t="s">
        <v>33</v>
      </c>
      <c r="B1120" s="122" t="s">
        <v>194</v>
      </c>
      <c r="C1120" s="152"/>
    </row>
    <row r="1121" spans="1:8" hidden="1" outlineLevel="2" x14ac:dyDescent="0.2">
      <c r="A1121" s="110"/>
      <c r="B1121" s="122"/>
      <c r="C1121" s="152"/>
    </row>
    <row r="1122" spans="1:8" hidden="1" outlineLevel="2" x14ac:dyDescent="0.2">
      <c r="A1122" s="110" t="s">
        <v>138</v>
      </c>
      <c r="B1122" s="131" t="s">
        <v>317</v>
      </c>
      <c r="C1122" s="152"/>
    </row>
    <row r="1123" spans="1:8" s="123" customFormat="1" hidden="1" outlineLevel="2" x14ac:dyDescent="0.2">
      <c r="A1123" s="126"/>
    </row>
    <row r="1124" spans="1:8" hidden="1" outlineLevel="2" x14ac:dyDescent="0.2">
      <c r="A1124" s="110" t="s">
        <v>40</v>
      </c>
      <c r="B1124" s="131" t="s">
        <v>972</v>
      </c>
      <c r="C1124" s="152"/>
    </row>
    <row r="1125" spans="1:8" s="123" customFormat="1" hidden="1" outlineLevel="2" x14ac:dyDescent="0.2">
      <c r="A1125" s="126"/>
    </row>
    <row r="1126" spans="1:8" s="99" customFormat="1" x14ac:dyDescent="0.2">
      <c r="A1126" s="205" t="s">
        <v>158</v>
      </c>
      <c r="B1126" s="204" t="str">
        <f ca="1">CONCATENATE(VLOOKUP("*ID",C:D,2,FALSE),"C",COUNTIF(OFFSET(A$1,0,0,ROW(),1), "*conditie")*10)</f>
        <v>NPRE09C490</v>
      </c>
      <c r="C1126" s="296" t="s">
        <v>324</v>
      </c>
      <c r="D1126" s="297"/>
      <c r="E1126" s="297"/>
      <c r="F1126" s="205" t="s">
        <v>141</v>
      </c>
      <c r="G1126" s="205" t="s">
        <v>19</v>
      </c>
      <c r="H1126" s="205" t="s">
        <v>197</v>
      </c>
    </row>
    <row r="1127" spans="1:8" s="99" customFormat="1" outlineLevel="1" x14ac:dyDescent="0.2">
      <c r="A1127" s="110"/>
      <c r="B1127" s="118"/>
      <c r="C1127" s="102"/>
    </row>
    <row r="1128" spans="1:8" s="99" customFormat="1" outlineLevel="1" x14ac:dyDescent="0.2">
      <c r="A1128" s="110" t="s">
        <v>55</v>
      </c>
      <c r="B1128" s="129"/>
      <c r="C1128" s="132"/>
    </row>
    <row r="1129" spans="1:8" s="99" customFormat="1" outlineLevel="1" x14ac:dyDescent="0.2">
      <c r="A1129" s="110"/>
      <c r="B1129" s="118"/>
      <c r="C1129" s="102"/>
    </row>
    <row r="1130" spans="1:8" s="88" customFormat="1" outlineLevel="1" collapsed="1" x14ac:dyDescent="0.2">
      <c r="A1130" s="203" t="s">
        <v>159</v>
      </c>
      <c r="B1130" s="203" t="str">
        <f ca="1">CONCATENATE(VLOOKUP("*ID",C:D,2,FALSE),"C",COUNTIF(OFFSET(A$1,0,0,ROW(),1), "*conditie")*10)&amp; "T" &amp;(COUNTIF(OFFSET(B$1,0,0,ROW()-1,1),CONCATENATE(VLOOKUP("*ID",C:D,2,FALSE),"C",COUNTIF(OFFSET(A$1,0,0,ROW(),1), "*conditie")*10)&amp; "T*") +1) * 10</f>
        <v>NPRE09C490T10</v>
      </c>
      <c r="C1130" s="295" t="s">
        <v>2090</v>
      </c>
      <c r="D1130" s="295"/>
      <c r="E1130" s="295"/>
      <c r="F1130" s="203" t="s">
        <v>141</v>
      </c>
      <c r="G1130" s="203" t="s">
        <v>19</v>
      </c>
      <c r="H1130" s="203" t="s">
        <v>197</v>
      </c>
    </row>
    <row r="1131" spans="1:8" hidden="1" outlineLevel="2" x14ac:dyDescent="0.2">
      <c r="A1131" s="110"/>
      <c r="B1131" s="122"/>
      <c r="C1131" s="152"/>
    </row>
    <row r="1132" spans="1:8" hidden="1" outlineLevel="2" x14ac:dyDescent="0.2">
      <c r="A1132" s="110" t="s">
        <v>109</v>
      </c>
      <c r="B1132" s="131" t="s">
        <v>2091</v>
      </c>
      <c r="C1132" s="152"/>
    </row>
    <row r="1133" spans="1:8" hidden="1" outlineLevel="2" x14ac:dyDescent="0.2">
      <c r="A1133" s="110"/>
      <c r="B1133" s="122"/>
      <c r="C1133" s="152"/>
    </row>
    <row r="1134" spans="1:8" hidden="1" outlineLevel="2" x14ac:dyDescent="0.2">
      <c r="A1134" s="110" t="s">
        <v>111</v>
      </c>
      <c r="B1134" s="131" t="s">
        <v>2075</v>
      </c>
      <c r="C1134" s="152"/>
    </row>
    <row r="1135" spans="1:8" hidden="1" outlineLevel="2" x14ac:dyDescent="0.2">
      <c r="A1135" s="110"/>
      <c r="B1135" s="122"/>
      <c r="C1135" s="152"/>
    </row>
    <row r="1136" spans="1:8" hidden="1" outlineLevel="2" x14ac:dyDescent="0.2">
      <c r="A1136" s="110"/>
      <c r="B1136" s="123"/>
      <c r="C1136" s="123"/>
      <c r="D1136" s="123"/>
      <c r="E1136" s="124"/>
      <c r="F1136" s="123"/>
      <c r="G1136" s="123"/>
    </row>
    <row r="1137" spans="1:8" hidden="1" outlineLevel="2" x14ac:dyDescent="0.2">
      <c r="A1137" s="110" t="s">
        <v>32</v>
      </c>
      <c r="B1137" s="125" t="s">
        <v>227</v>
      </c>
      <c r="C1137" s="125"/>
      <c r="D1137" s="125"/>
      <c r="E1137" s="125"/>
      <c r="F1137" s="125"/>
      <c r="G1137" s="125"/>
    </row>
    <row r="1138" spans="1:8" hidden="1" outlineLevel="2" x14ac:dyDescent="0.2">
      <c r="A1138" s="110"/>
      <c r="B1138" s="122"/>
      <c r="C1138" s="152"/>
    </row>
    <row r="1139" spans="1:8" hidden="1" outlineLevel="2" x14ac:dyDescent="0.2">
      <c r="A1139" s="111" t="s">
        <v>33</v>
      </c>
      <c r="B1139" s="122" t="s">
        <v>194</v>
      </c>
      <c r="C1139" s="152"/>
    </row>
    <row r="1140" spans="1:8" hidden="1" outlineLevel="2" x14ac:dyDescent="0.2">
      <c r="A1140" s="110"/>
      <c r="B1140" s="122"/>
      <c r="C1140" s="152"/>
    </row>
    <row r="1141" spans="1:8" hidden="1" outlineLevel="2" x14ac:dyDescent="0.2">
      <c r="A1141" s="110" t="s">
        <v>138</v>
      </c>
      <c r="B1141" s="131" t="s">
        <v>327</v>
      </c>
      <c r="C1141" s="152"/>
    </row>
    <row r="1142" spans="1:8" s="123" customFormat="1" hidden="1" outlineLevel="2" x14ac:dyDescent="0.2">
      <c r="A1142" s="126"/>
    </row>
    <row r="1143" spans="1:8" hidden="1" outlineLevel="2" x14ac:dyDescent="0.2">
      <c r="A1143" s="110" t="s">
        <v>40</v>
      </c>
      <c r="B1143" s="131" t="s">
        <v>973</v>
      </c>
      <c r="C1143" s="152"/>
    </row>
    <row r="1144" spans="1:8" s="123" customFormat="1" hidden="1" outlineLevel="2" x14ac:dyDescent="0.2">
      <c r="A1144" s="126"/>
    </row>
    <row r="1145" spans="1:8" s="88" customFormat="1" outlineLevel="1" collapsed="1" x14ac:dyDescent="0.2">
      <c r="A1145" s="203" t="s">
        <v>159</v>
      </c>
      <c r="B1145" s="203" t="str">
        <f ca="1">CONCATENATE(VLOOKUP("*ID",C:D,2,FALSE),"C",COUNTIF(OFFSET(A$1,0,0,ROW(),1), "*conditie")*10)&amp; "T" &amp;(COUNTIF(OFFSET(B$1,0,0,ROW()-1,1),CONCATENATE(VLOOKUP("*ID",C:D,2,FALSE),"C",COUNTIF(OFFSET(A$1,0,0,ROW(),1), "*conditie")*10)&amp; "T*") +1) * 10</f>
        <v>NPRE09C490T20</v>
      </c>
      <c r="C1145" s="295" t="s">
        <v>2092</v>
      </c>
      <c r="D1145" s="295"/>
      <c r="E1145" s="295"/>
      <c r="F1145" s="203" t="s">
        <v>141</v>
      </c>
      <c r="G1145" s="203" t="s">
        <v>19</v>
      </c>
      <c r="H1145" s="203" t="s">
        <v>197</v>
      </c>
    </row>
    <row r="1146" spans="1:8" hidden="1" outlineLevel="2" x14ac:dyDescent="0.2">
      <c r="A1146" s="110"/>
      <c r="B1146" s="122"/>
      <c r="C1146" s="152"/>
    </row>
    <row r="1147" spans="1:8" hidden="1" outlineLevel="2" x14ac:dyDescent="0.2">
      <c r="A1147" s="110" t="s">
        <v>109</v>
      </c>
      <c r="B1147" s="131" t="s">
        <v>2093</v>
      </c>
      <c r="C1147" s="152"/>
    </row>
    <row r="1148" spans="1:8" hidden="1" outlineLevel="2" x14ac:dyDescent="0.2">
      <c r="A1148" s="110"/>
      <c r="B1148" s="122"/>
      <c r="C1148" s="152"/>
    </row>
    <row r="1149" spans="1:8" hidden="1" outlineLevel="2" x14ac:dyDescent="0.2">
      <c r="A1149" s="110" t="s">
        <v>111</v>
      </c>
      <c r="B1149" s="131" t="s">
        <v>2094</v>
      </c>
      <c r="C1149" s="152"/>
    </row>
    <row r="1150" spans="1:8" hidden="1" outlineLevel="2" x14ac:dyDescent="0.2">
      <c r="A1150" s="110"/>
      <c r="B1150" s="122"/>
      <c r="C1150" s="152"/>
    </row>
    <row r="1151" spans="1:8" hidden="1" outlineLevel="2" x14ac:dyDescent="0.2">
      <c r="A1151" s="110"/>
      <c r="B1151" s="123"/>
      <c r="C1151" s="123"/>
      <c r="D1151" s="123"/>
      <c r="E1151" s="124"/>
      <c r="F1151" s="123"/>
      <c r="G1151" s="123"/>
    </row>
    <row r="1152" spans="1:8" hidden="1" outlineLevel="2" x14ac:dyDescent="0.2">
      <c r="A1152" s="110" t="s">
        <v>32</v>
      </c>
      <c r="B1152" s="125" t="s">
        <v>227</v>
      </c>
      <c r="C1152" s="125"/>
      <c r="D1152" s="125"/>
      <c r="E1152" s="125"/>
      <c r="F1152" s="125"/>
      <c r="G1152" s="125"/>
    </row>
    <row r="1153" spans="1:8" hidden="1" outlineLevel="2" x14ac:dyDescent="0.2">
      <c r="A1153" s="110"/>
      <c r="B1153" s="122"/>
      <c r="C1153" s="152"/>
    </row>
    <row r="1154" spans="1:8" hidden="1" outlineLevel="2" x14ac:dyDescent="0.2">
      <c r="A1154" s="111" t="s">
        <v>33</v>
      </c>
      <c r="B1154" s="122" t="s">
        <v>194</v>
      </c>
      <c r="C1154" s="152"/>
    </row>
    <row r="1155" spans="1:8" hidden="1" outlineLevel="2" x14ac:dyDescent="0.2">
      <c r="A1155" s="110"/>
      <c r="B1155" s="122"/>
      <c r="C1155" s="152"/>
    </row>
    <row r="1156" spans="1:8" hidden="1" outlineLevel="2" x14ac:dyDescent="0.2">
      <c r="A1156" s="110" t="s">
        <v>138</v>
      </c>
      <c r="B1156" s="131" t="s">
        <v>327</v>
      </c>
      <c r="C1156" s="152"/>
    </row>
    <row r="1157" spans="1:8" s="123" customFormat="1" hidden="1" outlineLevel="2" x14ac:dyDescent="0.2">
      <c r="A1157" s="126"/>
    </row>
    <row r="1158" spans="1:8" hidden="1" outlineLevel="2" x14ac:dyDescent="0.2">
      <c r="A1158" s="110" t="s">
        <v>40</v>
      </c>
      <c r="B1158" s="131" t="s">
        <v>974</v>
      </c>
      <c r="C1158" s="152"/>
    </row>
    <row r="1159" spans="1:8" s="123" customFormat="1" hidden="1" outlineLevel="2" x14ac:dyDescent="0.2">
      <c r="A1159" s="126"/>
    </row>
    <row r="1160" spans="1:8" s="88" customFormat="1" outlineLevel="1" collapsed="1" x14ac:dyDescent="0.2">
      <c r="A1160" s="203" t="s">
        <v>159</v>
      </c>
      <c r="B1160" s="203" t="str">
        <f ca="1">CONCATENATE(VLOOKUP("*ID",C:D,2,FALSE),"C",COUNTIF(OFFSET(A$1,0,0,ROW(),1), "*conditie")*10)&amp; "T" &amp;(COUNTIF(OFFSET(B$1,0,0,ROW()-1,1),CONCATENATE(VLOOKUP("*ID",C:D,2,FALSE),"C",COUNTIF(OFFSET(A$1,0,0,ROW(),1), "*conditie")*10)&amp; "T*") +1) * 10</f>
        <v>NPRE09C490T30</v>
      </c>
      <c r="C1160" s="295" t="s">
        <v>2095</v>
      </c>
      <c r="D1160" s="295"/>
      <c r="E1160" s="295"/>
      <c r="F1160" s="203" t="s">
        <v>141</v>
      </c>
      <c r="G1160" s="203" t="s">
        <v>19</v>
      </c>
      <c r="H1160" s="203" t="s">
        <v>197</v>
      </c>
    </row>
    <row r="1161" spans="1:8" hidden="1" outlineLevel="2" x14ac:dyDescent="0.2">
      <c r="A1161" s="110"/>
      <c r="B1161" s="122"/>
      <c r="C1161" s="152"/>
    </row>
    <row r="1162" spans="1:8" hidden="1" outlineLevel="2" x14ac:dyDescent="0.2">
      <c r="A1162" s="110" t="s">
        <v>109</v>
      </c>
      <c r="B1162" s="131" t="s">
        <v>2096</v>
      </c>
      <c r="C1162" s="152"/>
    </row>
    <row r="1163" spans="1:8" hidden="1" outlineLevel="2" x14ac:dyDescent="0.2">
      <c r="A1163" s="110"/>
      <c r="B1163" s="122"/>
      <c r="C1163" s="152"/>
    </row>
    <row r="1164" spans="1:8" hidden="1" outlineLevel="2" x14ac:dyDescent="0.2">
      <c r="A1164" s="110" t="s">
        <v>111</v>
      </c>
      <c r="B1164" s="131" t="s">
        <v>2097</v>
      </c>
      <c r="C1164" s="152"/>
    </row>
    <row r="1165" spans="1:8" hidden="1" outlineLevel="2" x14ac:dyDescent="0.2">
      <c r="A1165" s="110"/>
      <c r="B1165" s="122"/>
      <c r="C1165" s="152"/>
    </row>
    <row r="1166" spans="1:8" hidden="1" outlineLevel="2" x14ac:dyDescent="0.2">
      <c r="A1166" s="110"/>
      <c r="B1166" s="123"/>
      <c r="C1166" s="123"/>
      <c r="D1166" s="123"/>
      <c r="E1166" s="124"/>
      <c r="F1166" s="123"/>
      <c r="G1166" s="123"/>
    </row>
    <row r="1167" spans="1:8" hidden="1" outlineLevel="2" x14ac:dyDescent="0.2">
      <c r="A1167" s="110" t="s">
        <v>32</v>
      </c>
      <c r="B1167" s="125" t="s">
        <v>227</v>
      </c>
      <c r="C1167" s="125"/>
      <c r="D1167" s="125"/>
      <c r="E1167" s="125"/>
      <c r="F1167" s="125"/>
      <c r="G1167" s="125"/>
    </row>
    <row r="1168" spans="1:8" hidden="1" outlineLevel="2" x14ac:dyDescent="0.2">
      <c r="A1168" s="110"/>
      <c r="B1168" s="122"/>
      <c r="C1168" s="152"/>
    </row>
    <row r="1169" spans="1:8" hidden="1" outlineLevel="2" x14ac:dyDescent="0.2">
      <c r="A1169" s="111" t="s">
        <v>33</v>
      </c>
      <c r="B1169" s="122" t="s">
        <v>194</v>
      </c>
      <c r="C1169" s="152"/>
    </row>
    <row r="1170" spans="1:8" hidden="1" outlineLevel="2" x14ac:dyDescent="0.2">
      <c r="A1170" s="110"/>
      <c r="B1170" s="122"/>
      <c r="C1170" s="152"/>
    </row>
    <row r="1171" spans="1:8" hidden="1" outlineLevel="2" x14ac:dyDescent="0.2">
      <c r="A1171" s="110" t="s">
        <v>138</v>
      </c>
      <c r="B1171" s="131" t="s">
        <v>327</v>
      </c>
      <c r="C1171" s="152"/>
    </row>
    <row r="1172" spans="1:8" s="123" customFormat="1" hidden="1" outlineLevel="2" x14ac:dyDescent="0.2">
      <c r="A1172" s="126"/>
    </row>
    <row r="1173" spans="1:8" hidden="1" outlineLevel="2" x14ac:dyDescent="0.2">
      <c r="A1173" s="110" t="s">
        <v>40</v>
      </c>
      <c r="B1173" s="131" t="s">
        <v>975</v>
      </c>
      <c r="C1173" s="152"/>
    </row>
    <row r="1174" spans="1:8" s="123" customFormat="1" hidden="1" outlineLevel="2" x14ac:dyDescent="0.2">
      <c r="A1174" s="126"/>
    </row>
    <row r="1175" spans="1:8" s="99" customFormat="1" x14ac:dyDescent="0.2">
      <c r="A1175" s="205" t="s">
        <v>158</v>
      </c>
      <c r="B1175" s="204" t="str">
        <f ca="1">CONCATENATE(VLOOKUP("*ID",C:D,2,FALSE),"C",COUNTIF(OFFSET(A$1,0,0,ROW(),1), "*conditie")*10)</f>
        <v>NPRE09C500</v>
      </c>
      <c r="C1175" s="296" t="s">
        <v>334</v>
      </c>
      <c r="D1175" s="297"/>
      <c r="E1175" s="297"/>
      <c r="F1175" s="205" t="s">
        <v>141</v>
      </c>
      <c r="G1175" s="205" t="s">
        <v>19</v>
      </c>
      <c r="H1175" s="205" t="s">
        <v>197</v>
      </c>
    </row>
    <row r="1176" spans="1:8" s="99" customFormat="1" outlineLevel="1" x14ac:dyDescent="0.2">
      <c r="A1176" s="110"/>
      <c r="B1176" s="118"/>
      <c r="C1176" s="102"/>
    </row>
    <row r="1177" spans="1:8" s="99" customFormat="1" outlineLevel="1" x14ac:dyDescent="0.2">
      <c r="A1177" s="110" t="s">
        <v>55</v>
      </c>
      <c r="B1177" s="129"/>
      <c r="C1177" s="132"/>
    </row>
    <row r="1178" spans="1:8" s="99" customFormat="1" outlineLevel="1" x14ac:dyDescent="0.2">
      <c r="A1178" s="110"/>
      <c r="B1178" s="118"/>
      <c r="C1178" s="102"/>
    </row>
    <row r="1179" spans="1:8" s="88" customFormat="1" outlineLevel="1" collapsed="1" x14ac:dyDescent="0.2">
      <c r="A1179" s="203" t="s">
        <v>159</v>
      </c>
      <c r="B1179" s="203" t="str">
        <f ca="1">CONCATENATE(VLOOKUP("*ID",C:D,2,FALSE),"C",COUNTIF(OFFSET(A$1,0,0,ROW(),1), "*conditie")*10)&amp; "T" &amp;(COUNTIF(OFFSET(B$1,0,0,ROW()-1,1),CONCATENATE(VLOOKUP("*ID",C:D,2,FALSE),"C",COUNTIF(OFFSET(A$1,0,0,ROW(),1), "*conditie")*10)&amp; "T*") +1) * 10</f>
        <v>NPRE09C500T10</v>
      </c>
      <c r="C1179" s="295" t="s">
        <v>2098</v>
      </c>
      <c r="D1179" s="295"/>
      <c r="E1179" s="295"/>
      <c r="F1179" s="203" t="s">
        <v>141</v>
      </c>
      <c r="G1179" s="203" t="s">
        <v>19</v>
      </c>
      <c r="H1179" s="203" t="s">
        <v>197</v>
      </c>
    </row>
    <row r="1180" spans="1:8" hidden="1" outlineLevel="2" x14ac:dyDescent="0.2">
      <c r="A1180" s="110"/>
      <c r="B1180" s="122"/>
      <c r="C1180" s="152"/>
    </row>
    <row r="1181" spans="1:8" hidden="1" outlineLevel="2" x14ac:dyDescent="0.2">
      <c r="A1181" s="110" t="s">
        <v>109</v>
      </c>
      <c r="B1181" s="131" t="s">
        <v>2099</v>
      </c>
      <c r="C1181" s="152"/>
    </row>
    <row r="1182" spans="1:8" hidden="1" outlineLevel="2" x14ac:dyDescent="0.2">
      <c r="A1182" s="110"/>
      <c r="B1182" s="122"/>
      <c r="C1182" s="152"/>
    </row>
    <row r="1183" spans="1:8" hidden="1" outlineLevel="2" x14ac:dyDescent="0.2">
      <c r="A1183" s="110" t="s">
        <v>111</v>
      </c>
      <c r="B1183" s="131" t="s">
        <v>2075</v>
      </c>
      <c r="C1183" s="152"/>
    </row>
    <row r="1184" spans="1:8" hidden="1" outlineLevel="2" x14ac:dyDescent="0.2">
      <c r="A1184" s="110"/>
      <c r="B1184" s="122"/>
      <c r="C1184" s="152"/>
    </row>
    <row r="1185" spans="1:8" hidden="1" outlineLevel="2" x14ac:dyDescent="0.2">
      <c r="A1185" s="110"/>
      <c r="B1185" s="123"/>
      <c r="C1185" s="123"/>
      <c r="D1185" s="123"/>
      <c r="E1185" s="124"/>
      <c r="F1185" s="123"/>
      <c r="G1185" s="123"/>
    </row>
    <row r="1186" spans="1:8" hidden="1" outlineLevel="2" x14ac:dyDescent="0.2">
      <c r="A1186" s="110" t="s">
        <v>32</v>
      </c>
      <c r="B1186" s="125" t="s">
        <v>227</v>
      </c>
      <c r="C1186" s="125"/>
      <c r="D1186" s="125"/>
      <c r="E1186" s="125"/>
      <c r="F1186" s="125"/>
      <c r="G1186" s="125"/>
    </row>
    <row r="1187" spans="1:8" hidden="1" outlineLevel="2" x14ac:dyDescent="0.2">
      <c r="A1187" s="110"/>
      <c r="B1187" s="122"/>
      <c r="C1187" s="152"/>
    </row>
    <row r="1188" spans="1:8" hidden="1" outlineLevel="2" x14ac:dyDescent="0.2">
      <c r="A1188" s="111" t="s">
        <v>33</v>
      </c>
      <c r="B1188" s="122" t="s">
        <v>194</v>
      </c>
      <c r="C1188" s="152"/>
    </row>
    <row r="1189" spans="1:8" hidden="1" outlineLevel="2" x14ac:dyDescent="0.2">
      <c r="A1189" s="110"/>
      <c r="B1189" s="122"/>
      <c r="C1189" s="152"/>
    </row>
    <row r="1190" spans="1:8" hidden="1" outlineLevel="2" x14ac:dyDescent="0.2">
      <c r="A1190" s="110" t="s">
        <v>138</v>
      </c>
      <c r="B1190" s="131" t="s">
        <v>337</v>
      </c>
      <c r="C1190" s="152"/>
    </row>
    <row r="1191" spans="1:8" s="123" customFormat="1" hidden="1" outlineLevel="2" x14ac:dyDescent="0.2">
      <c r="A1191" s="126"/>
    </row>
    <row r="1192" spans="1:8" hidden="1" outlineLevel="2" x14ac:dyDescent="0.2">
      <c r="A1192" s="110" t="s">
        <v>40</v>
      </c>
      <c r="B1192" s="131" t="s">
        <v>976</v>
      </c>
      <c r="C1192" s="152"/>
    </row>
    <row r="1193" spans="1:8" s="123" customFormat="1" hidden="1" outlineLevel="2" x14ac:dyDescent="0.2">
      <c r="A1193" s="126"/>
    </row>
    <row r="1194" spans="1:8" s="88" customFormat="1" outlineLevel="1" collapsed="1" x14ac:dyDescent="0.2">
      <c r="A1194" s="203" t="s">
        <v>159</v>
      </c>
      <c r="B1194" s="203" t="str">
        <f ca="1">CONCATENATE(VLOOKUP("*ID",C:D,2,FALSE),"C",COUNTIF(OFFSET(A$1,0,0,ROW(),1), "*conditie")*10)&amp; "T" &amp;(COUNTIF(OFFSET(B$1,0,0,ROW()-1,1),CONCATENATE(VLOOKUP("*ID",C:D,2,FALSE),"C",COUNTIF(OFFSET(A$1,0,0,ROW(),1), "*conditie")*10)&amp; "T*") +1) * 10</f>
        <v>NPRE09C500T20</v>
      </c>
      <c r="C1194" s="295" t="s">
        <v>2100</v>
      </c>
      <c r="D1194" s="295"/>
      <c r="E1194" s="295"/>
      <c r="F1194" s="203" t="s">
        <v>141</v>
      </c>
      <c r="G1194" s="203" t="s">
        <v>19</v>
      </c>
      <c r="H1194" s="203" t="s">
        <v>197</v>
      </c>
    </row>
    <row r="1195" spans="1:8" hidden="1" outlineLevel="2" x14ac:dyDescent="0.2">
      <c r="A1195" s="110"/>
      <c r="B1195" s="122"/>
      <c r="C1195" s="152"/>
    </row>
    <row r="1196" spans="1:8" hidden="1" outlineLevel="2" x14ac:dyDescent="0.2">
      <c r="A1196" s="110" t="s">
        <v>109</v>
      </c>
      <c r="B1196" s="131" t="s">
        <v>2101</v>
      </c>
      <c r="C1196" s="152"/>
    </row>
    <row r="1197" spans="1:8" hidden="1" outlineLevel="2" x14ac:dyDescent="0.2">
      <c r="A1197" s="110"/>
      <c r="B1197" s="122"/>
      <c r="C1197" s="152"/>
    </row>
    <row r="1198" spans="1:8" hidden="1" outlineLevel="2" x14ac:dyDescent="0.2">
      <c r="A1198" s="110" t="s">
        <v>111</v>
      </c>
      <c r="B1198" s="131" t="s">
        <v>2102</v>
      </c>
      <c r="C1198" s="152"/>
    </row>
    <row r="1199" spans="1:8" hidden="1" outlineLevel="2" x14ac:dyDescent="0.2">
      <c r="A1199" s="110"/>
      <c r="B1199" s="122"/>
      <c r="C1199" s="152"/>
    </row>
    <row r="1200" spans="1:8" hidden="1" outlineLevel="2" x14ac:dyDescent="0.2">
      <c r="A1200" s="110"/>
      <c r="B1200" s="123"/>
      <c r="C1200" s="123"/>
      <c r="D1200" s="123"/>
      <c r="E1200" s="124"/>
      <c r="F1200" s="123"/>
      <c r="G1200" s="123"/>
    </row>
    <row r="1201" spans="1:8" hidden="1" outlineLevel="2" x14ac:dyDescent="0.2">
      <c r="A1201" s="110" t="s">
        <v>32</v>
      </c>
      <c r="B1201" s="125" t="s">
        <v>227</v>
      </c>
      <c r="C1201" s="125"/>
      <c r="D1201" s="125"/>
      <c r="E1201" s="125"/>
      <c r="F1201" s="125"/>
      <c r="G1201" s="125"/>
    </row>
    <row r="1202" spans="1:8" hidden="1" outlineLevel="2" x14ac:dyDescent="0.2">
      <c r="A1202" s="110"/>
      <c r="B1202" s="122"/>
      <c r="C1202" s="152"/>
    </row>
    <row r="1203" spans="1:8" hidden="1" outlineLevel="2" x14ac:dyDescent="0.2">
      <c r="A1203" s="111" t="s">
        <v>33</v>
      </c>
      <c r="B1203" s="122" t="s">
        <v>194</v>
      </c>
      <c r="C1203" s="152"/>
    </row>
    <row r="1204" spans="1:8" hidden="1" outlineLevel="2" x14ac:dyDescent="0.2">
      <c r="A1204" s="110"/>
      <c r="B1204" s="122"/>
      <c r="C1204" s="152"/>
    </row>
    <row r="1205" spans="1:8" hidden="1" outlineLevel="2" x14ac:dyDescent="0.2">
      <c r="A1205" s="110" t="s">
        <v>138</v>
      </c>
      <c r="B1205" s="131" t="s">
        <v>337</v>
      </c>
      <c r="C1205" s="152"/>
    </row>
    <row r="1206" spans="1:8" s="123" customFormat="1" hidden="1" outlineLevel="2" x14ac:dyDescent="0.2">
      <c r="A1206" s="126"/>
    </row>
    <row r="1207" spans="1:8" hidden="1" outlineLevel="2" x14ac:dyDescent="0.2">
      <c r="A1207" s="110" t="s">
        <v>40</v>
      </c>
      <c r="B1207" s="131" t="s">
        <v>977</v>
      </c>
      <c r="C1207" s="152"/>
    </row>
    <row r="1208" spans="1:8" s="123" customFormat="1" hidden="1" outlineLevel="2" x14ac:dyDescent="0.2">
      <c r="A1208" s="126"/>
    </row>
    <row r="1209" spans="1:8" s="88" customFormat="1" outlineLevel="1" collapsed="1" x14ac:dyDescent="0.2">
      <c r="A1209" s="203" t="s">
        <v>159</v>
      </c>
      <c r="B1209" s="203" t="str">
        <f ca="1">CONCATENATE(VLOOKUP("*ID",C:D,2,FALSE),"C",COUNTIF(OFFSET(A$1,0,0,ROW(),1), "*conditie")*10)&amp; "T" &amp;(COUNTIF(OFFSET(B$1,0,0,ROW()-1,1),CONCATENATE(VLOOKUP("*ID",C:D,2,FALSE),"C",COUNTIF(OFFSET(A$1,0,0,ROW(),1), "*conditie")*10)&amp; "T*") +1) * 10</f>
        <v>NPRE09C500T30</v>
      </c>
      <c r="C1209" s="295" t="s">
        <v>2103</v>
      </c>
      <c r="D1209" s="295"/>
      <c r="E1209" s="295"/>
      <c r="F1209" s="203" t="s">
        <v>141</v>
      </c>
      <c r="G1209" s="203" t="s">
        <v>19</v>
      </c>
      <c r="H1209" s="203" t="s">
        <v>197</v>
      </c>
    </row>
    <row r="1210" spans="1:8" hidden="1" outlineLevel="2" x14ac:dyDescent="0.2">
      <c r="A1210" s="110"/>
      <c r="B1210" s="122"/>
      <c r="C1210" s="152"/>
    </row>
    <row r="1211" spans="1:8" hidden="1" outlineLevel="2" x14ac:dyDescent="0.2">
      <c r="A1211" s="110" t="s">
        <v>109</v>
      </c>
      <c r="B1211" s="131" t="s">
        <v>2104</v>
      </c>
      <c r="C1211" s="152"/>
    </row>
    <row r="1212" spans="1:8" hidden="1" outlineLevel="2" x14ac:dyDescent="0.2">
      <c r="A1212" s="110"/>
      <c r="B1212" s="122"/>
      <c r="C1212" s="152"/>
    </row>
    <row r="1213" spans="1:8" hidden="1" outlineLevel="2" x14ac:dyDescent="0.2">
      <c r="A1213" s="110" t="s">
        <v>111</v>
      </c>
      <c r="B1213" s="131" t="s">
        <v>2105</v>
      </c>
      <c r="C1213" s="152"/>
    </row>
    <row r="1214" spans="1:8" hidden="1" outlineLevel="2" x14ac:dyDescent="0.2">
      <c r="A1214" s="110"/>
      <c r="B1214" s="122"/>
      <c r="C1214" s="152"/>
    </row>
    <row r="1215" spans="1:8" hidden="1" outlineLevel="2" x14ac:dyDescent="0.2">
      <c r="A1215" s="110"/>
      <c r="B1215" s="123"/>
      <c r="C1215" s="123"/>
      <c r="D1215" s="123"/>
      <c r="E1215" s="124"/>
      <c r="F1215" s="123"/>
      <c r="G1215" s="123"/>
    </row>
    <row r="1216" spans="1:8" hidden="1" outlineLevel="2" x14ac:dyDescent="0.2">
      <c r="A1216" s="110" t="s">
        <v>32</v>
      </c>
      <c r="B1216" s="125" t="s">
        <v>227</v>
      </c>
      <c r="C1216" s="125"/>
      <c r="D1216" s="125"/>
      <c r="E1216" s="125"/>
      <c r="F1216" s="125"/>
      <c r="G1216" s="125"/>
    </row>
    <row r="1217" spans="1:8" hidden="1" outlineLevel="2" x14ac:dyDescent="0.2">
      <c r="A1217" s="110"/>
      <c r="B1217" s="122"/>
      <c r="C1217" s="152"/>
    </row>
    <row r="1218" spans="1:8" hidden="1" outlineLevel="2" x14ac:dyDescent="0.2">
      <c r="A1218" s="111" t="s">
        <v>33</v>
      </c>
      <c r="B1218" s="122" t="s">
        <v>194</v>
      </c>
      <c r="C1218" s="152"/>
    </row>
    <row r="1219" spans="1:8" hidden="1" outlineLevel="2" x14ac:dyDescent="0.2">
      <c r="A1219" s="110"/>
      <c r="B1219" s="122"/>
      <c r="C1219" s="152"/>
    </row>
    <row r="1220" spans="1:8" hidden="1" outlineLevel="2" x14ac:dyDescent="0.2">
      <c r="A1220" s="110" t="s">
        <v>138</v>
      </c>
      <c r="B1220" s="131" t="s">
        <v>337</v>
      </c>
      <c r="C1220" s="152"/>
    </row>
    <row r="1221" spans="1:8" s="123" customFormat="1" hidden="1" outlineLevel="2" x14ac:dyDescent="0.2">
      <c r="A1221" s="126"/>
    </row>
    <row r="1222" spans="1:8" hidden="1" outlineLevel="2" x14ac:dyDescent="0.2">
      <c r="A1222" s="110" t="s">
        <v>40</v>
      </c>
      <c r="B1222" s="131" t="s">
        <v>978</v>
      </c>
      <c r="C1222" s="152"/>
    </row>
    <row r="1223" spans="1:8" s="123" customFormat="1" hidden="1" outlineLevel="2" x14ac:dyDescent="0.2">
      <c r="A1223" s="126"/>
    </row>
    <row r="1224" spans="1:8" s="99" customFormat="1" x14ac:dyDescent="0.2">
      <c r="A1224" s="205" t="s">
        <v>158</v>
      </c>
      <c r="B1224" s="204" t="str">
        <f ca="1">CONCATENATE(VLOOKUP("*ID",C:D,2,FALSE),"C",COUNTIF(OFFSET(A$1,0,0,ROW(),1), "*conditie")*10)</f>
        <v>NPRE09C510</v>
      </c>
      <c r="C1224" s="296" t="s">
        <v>344</v>
      </c>
      <c r="D1224" s="297"/>
      <c r="E1224" s="297"/>
      <c r="F1224" s="205" t="s">
        <v>141</v>
      </c>
      <c r="G1224" s="205" t="s">
        <v>19</v>
      </c>
      <c r="H1224" s="205" t="s">
        <v>197</v>
      </c>
    </row>
    <row r="1225" spans="1:8" s="99" customFormat="1" outlineLevel="1" x14ac:dyDescent="0.2">
      <c r="A1225" s="110"/>
      <c r="B1225" s="118"/>
      <c r="C1225" s="102"/>
    </row>
    <row r="1226" spans="1:8" s="99" customFormat="1" outlineLevel="1" x14ac:dyDescent="0.2">
      <c r="A1226" s="110" t="s">
        <v>55</v>
      </c>
      <c r="B1226" s="129"/>
      <c r="C1226" s="132"/>
    </row>
    <row r="1227" spans="1:8" s="99" customFormat="1" outlineLevel="1" x14ac:dyDescent="0.2">
      <c r="A1227" s="110"/>
      <c r="B1227" s="118"/>
      <c r="C1227" s="102"/>
    </row>
    <row r="1228" spans="1:8" s="88" customFormat="1" outlineLevel="1" collapsed="1" x14ac:dyDescent="0.2">
      <c r="A1228" s="203" t="s">
        <v>159</v>
      </c>
      <c r="B1228" s="203" t="str">
        <f ca="1">CONCATENATE(VLOOKUP("*ID",C:D,2,FALSE),"C",COUNTIF(OFFSET(A$1,0,0,ROW(),1), "*conditie")*10)&amp; "T" &amp;(COUNTIF(OFFSET(B$1,0,0,ROW()-1,1),CONCATENATE(VLOOKUP("*ID",C:D,2,FALSE),"C",COUNTIF(OFFSET(A$1,0,0,ROW(),1), "*conditie")*10)&amp; "T*") +1) * 10</f>
        <v>NPRE09C510T10</v>
      </c>
      <c r="C1228" s="295" t="s">
        <v>345</v>
      </c>
      <c r="D1228" s="295"/>
      <c r="E1228" s="295"/>
      <c r="F1228" s="203" t="s">
        <v>141</v>
      </c>
      <c r="G1228" s="203" t="s">
        <v>19</v>
      </c>
      <c r="H1228" s="203" t="s">
        <v>197</v>
      </c>
    </row>
    <row r="1229" spans="1:8" hidden="1" outlineLevel="2" x14ac:dyDescent="0.2">
      <c r="A1229" s="110"/>
      <c r="B1229" s="122"/>
      <c r="C1229" s="152"/>
    </row>
    <row r="1230" spans="1:8" hidden="1" outlineLevel="2" x14ac:dyDescent="0.2">
      <c r="A1230" s="110" t="s">
        <v>109</v>
      </c>
      <c r="B1230" s="131" t="s">
        <v>2106</v>
      </c>
      <c r="C1230" s="152"/>
    </row>
    <row r="1231" spans="1:8" hidden="1" outlineLevel="2" x14ac:dyDescent="0.2">
      <c r="A1231" s="110"/>
      <c r="B1231" s="122"/>
      <c r="C1231" s="152"/>
    </row>
    <row r="1232" spans="1:8" hidden="1" outlineLevel="2" x14ac:dyDescent="0.2">
      <c r="A1232" s="110" t="s">
        <v>111</v>
      </c>
      <c r="B1232" s="131" t="s">
        <v>2075</v>
      </c>
      <c r="C1232" s="152"/>
    </row>
    <row r="1233" spans="1:8" hidden="1" outlineLevel="2" x14ac:dyDescent="0.2">
      <c r="A1233" s="110"/>
      <c r="B1233" s="122"/>
      <c r="C1233" s="152"/>
    </row>
    <row r="1234" spans="1:8" hidden="1" outlineLevel="2" x14ac:dyDescent="0.2">
      <c r="A1234" s="110"/>
      <c r="B1234" s="123"/>
      <c r="C1234" s="123"/>
      <c r="D1234" s="123"/>
      <c r="E1234" s="124"/>
      <c r="F1234" s="123"/>
      <c r="G1234" s="123"/>
    </row>
    <row r="1235" spans="1:8" hidden="1" outlineLevel="2" x14ac:dyDescent="0.2">
      <c r="A1235" s="110" t="s">
        <v>32</v>
      </c>
      <c r="B1235" s="125" t="s">
        <v>227</v>
      </c>
      <c r="C1235" s="125"/>
      <c r="D1235" s="125"/>
      <c r="E1235" s="125"/>
      <c r="F1235" s="125"/>
      <c r="G1235" s="125"/>
    </row>
    <row r="1236" spans="1:8" hidden="1" outlineLevel="2" x14ac:dyDescent="0.2">
      <c r="A1236" s="110"/>
      <c r="B1236" s="122"/>
      <c r="C1236" s="152"/>
    </row>
    <row r="1237" spans="1:8" hidden="1" outlineLevel="2" x14ac:dyDescent="0.2">
      <c r="A1237" s="111" t="s">
        <v>33</v>
      </c>
      <c r="B1237" s="122" t="s">
        <v>194</v>
      </c>
      <c r="C1237" s="152"/>
    </row>
    <row r="1238" spans="1:8" hidden="1" outlineLevel="2" x14ac:dyDescent="0.2">
      <c r="A1238" s="110"/>
      <c r="B1238" s="122"/>
      <c r="C1238" s="152"/>
    </row>
    <row r="1239" spans="1:8" hidden="1" outlineLevel="2" x14ac:dyDescent="0.2">
      <c r="A1239" s="110" t="s">
        <v>138</v>
      </c>
      <c r="B1239" s="131" t="s">
        <v>347</v>
      </c>
      <c r="C1239" s="152"/>
    </row>
    <row r="1240" spans="1:8" s="123" customFormat="1" hidden="1" outlineLevel="2" x14ac:dyDescent="0.2">
      <c r="A1240" s="126"/>
    </row>
    <row r="1241" spans="1:8" hidden="1" outlineLevel="2" x14ac:dyDescent="0.2">
      <c r="A1241" s="110" t="s">
        <v>40</v>
      </c>
      <c r="B1241" s="131" t="s">
        <v>979</v>
      </c>
      <c r="C1241" s="152"/>
    </row>
    <row r="1242" spans="1:8" s="123" customFormat="1" hidden="1" outlineLevel="2" x14ac:dyDescent="0.2">
      <c r="A1242" s="126"/>
    </row>
    <row r="1243" spans="1:8" s="88" customFormat="1" outlineLevel="1" collapsed="1" x14ac:dyDescent="0.2">
      <c r="A1243" s="203" t="s">
        <v>159</v>
      </c>
      <c r="B1243" s="203" t="str">
        <f ca="1">CONCATENATE(VLOOKUP("*ID",C:D,2,FALSE),"C",COUNTIF(OFFSET(A$1,0,0,ROW(),1), "*conditie")*10)&amp; "T" &amp;(COUNTIF(OFFSET(B$1,0,0,ROW()-1,1),CONCATENATE(VLOOKUP("*ID",C:D,2,FALSE),"C",COUNTIF(OFFSET(A$1,0,0,ROW(),1), "*conditie")*10)&amp; "T*") +1) * 10</f>
        <v>NPRE09C510T20</v>
      </c>
      <c r="C1243" s="295" t="s">
        <v>634</v>
      </c>
      <c r="D1243" s="295"/>
      <c r="E1243" s="295"/>
      <c r="F1243" s="203" t="s">
        <v>141</v>
      </c>
      <c r="G1243" s="203" t="s">
        <v>19</v>
      </c>
      <c r="H1243" s="203" t="s">
        <v>197</v>
      </c>
    </row>
    <row r="1244" spans="1:8" hidden="1" outlineLevel="2" x14ac:dyDescent="0.2">
      <c r="A1244" s="110"/>
      <c r="B1244" s="122"/>
      <c r="C1244" s="152"/>
    </row>
    <row r="1245" spans="1:8" hidden="1" outlineLevel="2" x14ac:dyDescent="0.2">
      <c r="A1245" s="110" t="s">
        <v>109</v>
      </c>
      <c r="B1245" s="131" t="s">
        <v>2107</v>
      </c>
      <c r="C1245" s="152"/>
    </row>
    <row r="1246" spans="1:8" hidden="1" outlineLevel="2" x14ac:dyDescent="0.2">
      <c r="A1246" s="110"/>
      <c r="B1246" s="122"/>
      <c r="C1246" s="152"/>
    </row>
    <row r="1247" spans="1:8" hidden="1" outlineLevel="2" x14ac:dyDescent="0.2">
      <c r="A1247" s="110" t="s">
        <v>111</v>
      </c>
      <c r="B1247" s="131" t="s">
        <v>2075</v>
      </c>
      <c r="C1247" s="152"/>
    </row>
    <row r="1248" spans="1:8" hidden="1" outlineLevel="2" x14ac:dyDescent="0.2">
      <c r="A1248" s="110"/>
      <c r="B1248" s="122"/>
      <c r="C1248" s="152"/>
    </row>
    <row r="1249" spans="1:8" hidden="1" outlineLevel="2" x14ac:dyDescent="0.2">
      <c r="A1249" s="110"/>
      <c r="B1249" s="123"/>
      <c r="C1249" s="123"/>
      <c r="D1249" s="123"/>
      <c r="E1249" s="124"/>
      <c r="F1249" s="123"/>
      <c r="G1249" s="123"/>
    </row>
    <row r="1250" spans="1:8" hidden="1" outlineLevel="2" x14ac:dyDescent="0.2">
      <c r="A1250" s="110" t="s">
        <v>32</v>
      </c>
      <c r="B1250" s="125" t="s">
        <v>227</v>
      </c>
      <c r="C1250" s="125"/>
      <c r="D1250" s="125"/>
      <c r="E1250" s="125"/>
      <c r="F1250" s="125"/>
      <c r="G1250" s="125"/>
    </row>
    <row r="1251" spans="1:8" hidden="1" outlineLevel="2" x14ac:dyDescent="0.2">
      <c r="A1251" s="110"/>
      <c r="B1251" s="122"/>
      <c r="C1251" s="152"/>
    </row>
    <row r="1252" spans="1:8" hidden="1" outlineLevel="2" x14ac:dyDescent="0.2">
      <c r="A1252" s="111" t="s">
        <v>33</v>
      </c>
      <c r="B1252" s="122" t="s">
        <v>194</v>
      </c>
      <c r="C1252" s="152"/>
    </row>
    <row r="1253" spans="1:8" hidden="1" outlineLevel="2" x14ac:dyDescent="0.2">
      <c r="A1253" s="110"/>
      <c r="B1253" s="122"/>
      <c r="C1253" s="152"/>
    </row>
    <row r="1254" spans="1:8" hidden="1" outlineLevel="2" x14ac:dyDescent="0.2">
      <c r="A1254" s="110" t="s">
        <v>138</v>
      </c>
      <c r="B1254" s="131" t="s">
        <v>347</v>
      </c>
      <c r="C1254" s="152"/>
    </row>
    <row r="1255" spans="1:8" s="123" customFormat="1" hidden="1" outlineLevel="2" x14ac:dyDescent="0.2">
      <c r="A1255" s="126"/>
    </row>
    <row r="1256" spans="1:8" hidden="1" outlineLevel="2" x14ac:dyDescent="0.2">
      <c r="A1256" s="110" t="s">
        <v>40</v>
      </c>
      <c r="B1256" s="131" t="s">
        <v>980</v>
      </c>
      <c r="C1256" s="152"/>
    </row>
    <row r="1257" spans="1:8" s="123" customFormat="1" hidden="1" outlineLevel="2" x14ac:dyDescent="0.2">
      <c r="A1257" s="126"/>
    </row>
    <row r="1258" spans="1:8" s="99" customFormat="1" x14ac:dyDescent="0.2">
      <c r="A1258" s="205" t="s">
        <v>158</v>
      </c>
      <c r="B1258" s="204" t="str">
        <f ca="1">CONCATENATE(VLOOKUP("*ID",C:D,2,FALSE),"C",COUNTIF(OFFSET(A$1,0,0,ROW(),1), "*conditie")*10)</f>
        <v>NPRE09C520</v>
      </c>
      <c r="C1258" s="296" t="s">
        <v>348</v>
      </c>
      <c r="D1258" s="297"/>
      <c r="E1258" s="297"/>
      <c r="F1258" s="205" t="s">
        <v>141</v>
      </c>
      <c r="G1258" s="205" t="s">
        <v>19</v>
      </c>
      <c r="H1258" s="205" t="s">
        <v>197</v>
      </c>
    </row>
    <row r="1259" spans="1:8" s="99" customFormat="1" outlineLevel="1" x14ac:dyDescent="0.2">
      <c r="A1259" s="110"/>
      <c r="B1259" s="118"/>
      <c r="C1259" s="102"/>
    </row>
    <row r="1260" spans="1:8" s="99" customFormat="1" outlineLevel="1" x14ac:dyDescent="0.2">
      <c r="A1260" s="110" t="s">
        <v>55</v>
      </c>
      <c r="B1260" s="129"/>
      <c r="C1260" s="132"/>
    </row>
    <row r="1261" spans="1:8" s="99" customFormat="1" outlineLevel="1" x14ac:dyDescent="0.2">
      <c r="A1261" s="110"/>
      <c r="B1261" s="118"/>
      <c r="C1261" s="102"/>
    </row>
    <row r="1262" spans="1:8" s="88" customFormat="1" outlineLevel="1" collapsed="1" x14ac:dyDescent="0.2">
      <c r="A1262" s="203" t="s">
        <v>159</v>
      </c>
      <c r="B1262" s="203" t="str">
        <f ca="1">CONCATENATE(VLOOKUP("*ID",C:D,2,FALSE),"C",COUNTIF(OFFSET(A$1,0,0,ROW(),1), "*conditie")*10)&amp; "T" &amp;(COUNTIF(OFFSET(B$1,0,0,ROW()-1,1),CONCATENATE(VLOOKUP("*ID",C:D,2,FALSE),"C",COUNTIF(OFFSET(A$1,0,0,ROW(),1), "*conditie")*10)&amp; "T*") +1) * 10</f>
        <v>NPRE09C520T10</v>
      </c>
      <c r="C1262" s="295" t="s">
        <v>349</v>
      </c>
      <c r="D1262" s="295"/>
      <c r="E1262" s="295"/>
      <c r="F1262" s="203" t="s">
        <v>141</v>
      </c>
      <c r="G1262" s="203" t="s">
        <v>19</v>
      </c>
      <c r="H1262" s="203" t="s">
        <v>197</v>
      </c>
    </row>
    <row r="1263" spans="1:8" hidden="1" outlineLevel="2" x14ac:dyDescent="0.2">
      <c r="A1263" s="110"/>
      <c r="B1263" s="122"/>
      <c r="C1263" s="152"/>
    </row>
    <row r="1264" spans="1:8" hidden="1" outlineLevel="2" x14ac:dyDescent="0.2">
      <c r="A1264" s="110" t="s">
        <v>109</v>
      </c>
      <c r="B1264" s="131" t="s">
        <v>2108</v>
      </c>
      <c r="C1264" s="152"/>
    </row>
    <row r="1265" spans="1:8" hidden="1" outlineLevel="2" x14ac:dyDescent="0.2">
      <c r="A1265" s="110"/>
      <c r="B1265" s="122"/>
      <c r="C1265" s="152"/>
    </row>
    <row r="1266" spans="1:8" hidden="1" outlineLevel="2" x14ac:dyDescent="0.2">
      <c r="A1266" s="110" t="s">
        <v>111</v>
      </c>
      <c r="B1266" s="131" t="s">
        <v>2075</v>
      </c>
      <c r="C1266" s="152"/>
    </row>
    <row r="1267" spans="1:8" hidden="1" outlineLevel="2" x14ac:dyDescent="0.2">
      <c r="A1267" s="110"/>
      <c r="B1267" s="122"/>
      <c r="C1267" s="152"/>
    </row>
    <row r="1268" spans="1:8" hidden="1" outlineLevel="2" x14ac:dyDescent="0.2">
      <c r="A1268" s="110"/>
      <c r="B1268" s="123"/>
      <c r="C1268" s="123"/>
      <c r="D1268" s="123"/>
      <c r="E1268" s="124"/>
      <c r="F1268" s="123"/>
      <c r="G1268" s="123"/>
    </row>
    <row r="1269" spans="1:8" hidden="1" outlineLevel="2" x14ac:dyDescent="0.2">
      <c r="A1269" s="110" t="s">
        <v>32</v>
      </c>
      <c r="B1269" s="125" t="s">
        <v>227</v>
      </c>
      <c r="C1269" s="125"/>
      <c r="D1269" s="125"/>
      <c r="E1269" s="125"/>
      <c r="F1269" s="125"/>
      <c r="G1269" s="125"/>
    </row>
    <row r="1270" spans="1:8" hidden="1" outlineLevel="2" x14ac:dyDescent="0.2">
      <c r="A1270" s="110"/>
      <c r="B1270" s="122"/>
      <c r="C1270" s="152"/>
    </row>
    <row r="1271" spans="1:8" hidden="1" outlineLevel="2" x14ac:dyDescent="0.2">
      <c r="A1271" s="111" t="s">
        <v>33</v>
      </c>
      <c r="B1271" s="122" t="s">
        <v>194</v>
      </c>
      <c r="C1271" s="152"/>
    </row>
    <row r="1272" spans="1:8" hidden="1" outlineLevel="2" x14ac:dyDescent="0.2">
      <c r="A1272" s="110"/>
      <c r="B1272" s="122"/>
      <c r="C1272" s="152"/>
    </row>
    <row r="1273" spans="1:8" hidden="1" outlineLevel="2" x14ac:dyDescent="0.2">
      <c r="A1273" s="110" t="s">
        <v>138</v>
      </c>
      <c r="B1273" s="131" t="s">
        <v>351</v>
      </c>
      <c r="C1273" s="152"/>
    </row>
    <row r="1274" spans="1:8" s="123" customFormat="1" hidden="1" outlineLevel="2" x14ac:dyDescent="0.2">
      <c r="A1274" s="126"/>
    </row>
    <row r="1275" spans="1:8" hidden="1" outlineLevel="2" x14ac:dyDescent="0.2">
      <c r="A1275" s="110" t="s">
        <v>40</v>
      </c>
      <c r="B1275" s="131" t="s">
        <v>983</v>
      </c>
      <c r="C1275" s="152"/>
    </row>
    <row r="1276" spans="1:8" s="123" customFormat="1" hidden="1" outlineLevel="2" x14ac:dyDescent="0.2">
      <c r="A1276" s="126"/>
    </row>
    <row r="1277" spans="1:8" s="88" customFormat="1" outlineLevel="1" collapsed="1" x14ac:dyDescent="0.2">
      <c r="A1277" s="203" t="s">
        <v>159</v>
      </c>
      <c r="B1277" s="203" t="str">
        <f ca="1">CONCATENATE(VLOOKUP("*ID",C:D,2,FALSE),"C",COUNTIF(OFFSET(A$1,0,0,ROW(),1), "*conditie")*10)&amp; "T" &amp;(COUNTIF(OFFSET(B$1,0,0,ROW()-1,1),CONCATENATE(VLOOKUP("*ID",C:D,2,FALSE),"C",COUNTIF(OFFSET(A$1,0,0,ROW(),1), "*conditie")*10)&amp; "T*") +1) * 10</f>
        <v>NPRE09C520T20</v>
      </c>
      <c r="C1277" s="295" t="s">
        <v>639</v>
      </c>
      <c r="D1277" s="295"/>
      <c r="E1277" s="295"/>
      <c r="F1277" s="203" t="s">
        <v>141</v>
      </c>
      <c r="G1277" s="203" t="s">
        <v>19</v>
      </c>
      <c r="H1277" s="203" t="s">
        <v>197</v>
      </c>
    </row>
    <row r="1278" spans="1:8" hidden="1" outlineLevel="2" x14ac:dyDescent="0.2">
      <c r="A1278" s="110"/>
      <c r="B1278" s="122"/>
      <c r="C1278" s="152"/>
    </row>
    <row r="1279" spans="1:8" hidden="1" outlineLevel="2" x14ac:dyDescent="0.2">
      <c r="A1279" s="110" t="s">
        <v>109</v>
      </c>
      <c r="B1279" s="131" t="s">
        <v>2109</v>
      </c>
      <c r="C1279" s="152"/>
    </row>
    <row r="1280" spans="1:8" hidden="1" outlineLevel="2" x14ac:dyDescent="0.2">
      <c r="A1280" s="110"/>
      <c r="B1280" s="122"/>
      <c r="C1280" s="152"/>
    </row>
    <row r="1281" spans="1:8" hidden="1" outlineLevel="2" x14ac:dyDescent="0.2">
      <c r="A1281" s="110" t="s">
        <v>111</v>
      </c>
      <c r="B1281" s="131" t="s">
        <v>2075</v>
      </c>
      <c r="C1281" s="152"/>
    </row>
    <row r="1282" spans="1:8" hidden="1" outlineLevel="2" x14ac:dyDescent="0.2">
      <c r="A1282" s="110"/>
      <c r="B1282" s="122"/>
      <c r="C1282" s="152"/>
    </row>
    <row r="1283" spans="1:8" hidden="1" outlineLevel="2" x14ac:dyDescent="0.2">
      <c r="A1283" s="110"/>
      <c r="B1283" s="123"/>
      <c r="C1283" s="123"/>
      <c r="D1283" s="123"/>
      <c r="E1283" s="124"/>
      <c r="F1283" s="123"/>
      <c r="G1283" s="123"/>
    </row>
    <row r="1284" spans="1:8" hidden="1" outlineLevel="2" x14ac:dyDescent="0.2">
      <c r="A1284" s="110" t="s">
        <v>32</v>
      </c>
      <c r="B1284" s="125" t="s">
        <v>227</v>
      </c>
      <c r="C1284" s="125"/>
      <c r="D1284" s="125"/>
      <c r="E1284" s="125"/>
      <c r="F1284" s="125"/>
      <c r="G1284" s="125"/>
    </row>
    <row r="1285" spans="1:8" hidden="1" outlineLevel="2" x14ac:dyDescent="0.2">
      <c r="A1285" s="110"/>
      <c r="B1285" s="122"/>
      <c r="C1285" s="152"/>
    </row>
    <row r="1286" spans="1:8" hidden="1" outlineLevel="2" x14ac:dyDescent="0.2">
      <c r="A1286" s="111" t="s">
        <v>33</v>
      </c>
      <c r="B1286" s="122" t="s">
        <v>194</v>
      </c>
      <c r="C1286" s="152"/>
    </row>
    <row r="1287" spans="1:8" hidden="1" outlineLevel="2" x14ac:dyDescent="0.2">
      <c r="A1287" s="110"/>
      <c r="B1287" s="122"/>
      <c r="C1287" s="152"/>
    </row>
    <row r="1288" spans="1:8" hidden="1" outlineLevel="2" x14ac:dyDescent="0.2">
      <c r="A1288" s="110" t="s">
        <v>138</v>
      </c>
      <c r="B1288" s="131" t="s">
        <v>351</v>
      </c>
      <c r="C1288" s="152"/>
    </row>
    <row r="1289" spans="1:8" s="123" customFormat="1" hidden="1" outlineLevel="2" x14ac:dyDescent="0.2">
      <c r="A1289" s="126"/>
    </row>
    <row r="1290" spans="1:8" hidden="1" outlineLevel="2" x14ac:dyDescent="0.2">
      <c r="A1290" s="110" t="s">
        <v>40</v>
      </c>
      <c r="B1290" s="131" t="s">
        <v>984</v>
      </c>
      <c r="C1290" s="152"/>
    </row>
    <row r="1291" spans="1:8" s="123" customFormat="1" hidden="1" outlineLevel="2" x14ac:dyDescent="0.2">
      <c r="A1291" s="126"/>
    </row>
    <row r="1292" spans="1:8" s="99" customFormat="1" x14ac:dyDescent="0.2">
      <c r="A1292" s="205" t="s">
        <v>158</v>
      </c>
      <c r="B1292" s="204" t="str">
        <f ca="1">CONCATENATE(VLOOKUP("*ID",C:D,2,FALSE),"C",COUNTIF(OFFSET(A$1,0,0,ROW(),1), "*conditie")*10)</f>
        <v>NPRE09C530</v>
      </c>
      <c r="C1292" s="296" t="s">
        <v>352</v>
      </c>
      <c r="D1292" s="297"/>
      <c r="E1292" s="297"/>
      <c r="F1292" s="205" t="s">
        <v>141</v>
      </c>
      <c r="G1292" s="205" t="s">
        <v>19</v>
      </c>
      <c r="H1292" s="205" t="s">
        <v>197</v>
      </c>
    </row>
    <row r="1293" spans="1:8" s="99" customFormat="1" outlineLevel="1" x14ac:dyDescent="0.2">
      <c r="A1293" s="110"/>
      <c r="B1293" s="118"/>
      <c r="C1293" s="102"/>
    </row>
    <row r="1294" spans="1:8" s="99" customFormat="1" outlineLevel="1" x14ac:dyDescent="0.2">
      <c r="A1294" s="110" t="s">
        <v>55</v>
      </c>
      <c r="B1294" s="129"/>
      <c r="C1294" s="132"/>
    </row>
    <row r="1295" spans="1:8" s="99" customFormat="1" outlineLevel="1" x14ac:dyDescent="0.2">
      <c r="A1295" s="110"/>
      <c r="B1295" s="118"/>
      <c r="C1295" s="102"/>
    </row>
    <row r="1296" spans="1:8" s="88" customFormat="1" outlineLevel="1" collapsed="1" x14ac:dyDescent="0.2">
      <c r="A1296" s="203" t="s">
        <v>159</v>
      </c>
      <c r="B1296" s="203" t="str">
        <f ca="1">CONCATENATE(VLOOKUP("*ID",C:D,2,FALSE),"C",COUNTIF(OFFSET(A$1,0,0,ROW(),1), "*conditie")*10)&amp; "T" &amp;(COUNTIF(OFFSET(B$1,0,0,ROW()-1,1),CONCATENATE(VLOOKUP("*ID",C:D,2,FALSE),"C",COUNTIF(OFFSET(A$1,0,0,ROW(),1), "*conditie")*10)&amp; "T*") +1) * 10</f>
        <v>NPRE09C530T10</v>
      </c>
      <c r="C1296" s="295" t="s">
        <v>353</v>
      </c>
      <c r="D1296" s="295"/>
      <c r="E1296" s="295"/>
      <c r="F1296" s="203" t="s">
        <v>141</v>
      </c>
      <c r="G1296" s="203" t="s">
        <v>19</v>
      </c>
      <c r="H1296" s="203" t="s">
        <v>197</v>
      </c>
    </row>
    <row r="1297" spans="1:8" hidden="1" outlineLevel="2" x14ac:dyDescent="0.2">
      <c r="A1297" s="110"/>
      <c r="B1297" s="122"/>
      <c r="C1297" s="152"/>
    </row>
    <row r="1298" spans="1:8" hidden="1" outlineLevel="2" x14ac:dyDescent="0.2">
      <c r="A1298" s="110" t="s">
        <v>109</v>
      </c>
      <c r="B1298" s="131" t="s">
        <v>2110</v>
      </c>
      <c r="C1298" s="152"/>
    </row>
    <row r="1299" spans="1:8" hidden="1" outlineLevel="2" x14ac:dyDescent="0.2">
      <c r="A1299" s="110"/>
      <c r="B1299" s="122"/>
      <c r="C1299" s="152"/>
    </row>
    <row r="1300" spans="1:8" hidden="1" outlineLevel="2" x14ac:dyDescent="0.2">
      <c r="A1300" s="110" t="s">
        <v>111</v>
      </c>
      <c r="B1300" s="131" t="s">
        <v>2075</v>
      </c>
      <c r="C1300" s="152"/>
    </row>
    <row r="1301" spans="1:8" hidden="1" outlineLevel="2" x14ac:dyDescent="0.2">
      <c r="A1301" s="110"/>
      <c r="B1301" s="122"/>
      <c r="C1301" s="152"/>
    </row>
    <row r="1302" spans="1:8" hidden="1" outlineLevel="2" x14ac:dyDescent="0.2">
      <c r="A1302" s="110"/>
      <c r="B1302" s="123"/>
      <c r="C1302" s="123"/>
      <c r="D1302" s="123"/>
      <c r="E1302" s="124"/>
      <c r="F1302" s="123"/>
      <c r="G1302" s="123"/>
    </row>
    <row r="1303" spans="1:8" hidden="1" outlineLevel="2" x14ac:dyDescent="0.2">
      <c r="A1303" s="110" t="s">
        <v>32</v>
      </c>
      <c r="B1303" s="125" t="s">
        <v>227</v>
      </c>
      <c r="C1303" s="125"/>
      <c r="D1303" s="125"/>
      <c r="E1303" s="125"/>
      <c r="F1303" s="125"/>
      <c r="G1303" s="125"/>
    </row>
    <row r="1304" spans="1:8" hidden="1" outlineLevel="2" x14ac:dyDescent="0.2">
      <c r="A1304" s="110"/>
      <c r="B1304" s="122"/>
      <c r="C1304" s="152"/>
    </row>
    <row r="1305" spans="1:8" hidden="1" outlineLevel="2" x14ac:dyDescent="0.2">
      <c r="A1305" s="111" t="s">
        <v>33</v>
      </c>
      <c r="B1305" s="122" t="s">
        <v>194</v>
      </c>
      <c r="C1305" s="152"/>
    </row>
    <row r="1306" spans="1:8" hidden="1" outlineLevel="2" x14ac:dyDescent="0.2">
      <c r="A1306" s="110"/>
      <c r="B1306" s="122"/>
      <c r="C1306" s="152"/>
    </row>
    <row r="1307" spans="1:8" hidden="1" outlineLevel="2" x14ac:dyDescent="0.2">
      <c r="A1307" s="110" t="s">
        <v>138</v>
      </c>
      <c r="B1307" s="131" t="s">
        <v>355</v>
      </c>
      <c r="C1307" s="152"/>
    </row>
    <row r="1308" spans="1:8" s="123" customFormat="1" hidden="1" outlineLevel="2" x14ac:dyDescent="0.2">
      <c r="A1308" s="126"/>
    </row>
    <row r="1309" spans="1:8" hidden="1" outlineLevel="2" x14ac:dyDescent="0.2">
      <c r="A1309" s="110" t="s">
        <v>40</v>
      </c>
      <c r="B1309" s="131" t="s">
        <v>985</v>
      </c>
      <c r="C1309" s="152"/>
    </row>
    <row r="1310" spans="1:8" s="123" customFormat="1" hidden="1" outlineLevel="2" x14ac:dyDescent="0.2">
      <c r="A1310" s="126"/>
    </row>
    <row r="1311" spans="1:8" s="88" customFormat="1" outlineLevel="1" collapsed="1" x14ac:dyDescent="0.2">
      <c r="A1311" s="203" t="s">
        <v>159</v>
      </c>
      <c r="B1311" s="203" t="str">
        <f ca="1">CONCATENATE(VLOOKUP("*ID",C:D,2,FALSE),"C",COUNTIF(OFFSET(A$1,0,0,ROW(),1), "*conditie")*10)&amp; "T" &amp;(COUNTIF(OFFSET(B$1,0,0,ROW()-1,1),CONCATENATE(VLOOKUP("*ID",C:D,2,FALSE),"C",COUNTIF(OFFSET(A$1,0,0,ROW(),1), "*conditie")*10)&amp; "T*") +1) * 10</f>
        <v>NPRE09C530T20</v>
      </c>
      <c r="C1311" s="295" t="s">
        <v>641</v>
      </c>
      <c r="D1311" s="295"/>
      <c r="E1311" s="295"/>
      <c r="F1311" s="203" t="s">
        <v>141</v>
      </c>
      <c r="G1311" s="203" t="s">
        <v>19</v>
      </c>
      <c r="H1311" s="203" t="s">
        <v>197</v>
      </c>
    </row>
    <row r="1312" spans="1:8" hidden="1" outlineLevel="2" x14ac:dyDescent="0.2">
      <c r="A1312" s="110"/>
      <c r="B1312" s="122"/>
      <c r="C1312" s="152"/>
    </row>
    <row r="1313" spans="1:8" hidden="1" outlineLevel="2" x14ac:dyDescent="0.2">
      <c r="A1313" s="110" t="s">
        <v>109</v>
      </c>
      <c r="B1313" s="131" t="s">
        <v>2111</v>
      </c>
      <c r="C1313" s="152"/>
    </row>
    <row r="1314" spans="1:8" hidden="1" outlineLevel="2" x14ac:dyDescent="0.2">
      <c r="A1314" s="110"/>
      <c r="B1314" s="122"/>
      <c r="C1314" s="152"/>
    </row>
    <row r="1315" spans="1:8" hidden="1" outlineLevel="2" x14ac:dyDescent="0.2">
      <c r="A1315" s="110" t="s">
        <v>111</v>
      </c>
      <c r="B1315" s="131" t="s">
        <v>2075</v>
      </c>
      <c r="C1315" s="152"/>
    </row>
    <row r="1316" spans="1:8" hidden="1" outlineLevel="2" x14ac:dyDescent="0.2">
      <c r="A1316" s="110"/>
      <c r="B1316" s="122"/>
      <c r="C1316" s="152"/>
    </row>
    <row r="1317" spans="1:8" hidden="1" outlineLevel="2" x14ac:dyDescent="0.2">
      <c r="A1317" s="110"/>
      <c r="B1317" s="123"/>
      <c r="C1317" s="123"/>
      <c r="D1317" s="123"/>
      <c r="E1317" s="124"/>
      <c r="F1317" s="123"/>
      <c r="G1317" s="123"/>
    </row>
    <row r="1318" spans="1:8" hidden="1" outlineLevel="2" x14ac:dyDescent="0.2">
      <c r="A1318" s="110" t="s">
        <v>32</v>
      </c>
      <c r="B1318" s="125" t="s">
        <v>227</v>
      </c>
      <c r="C1318" s="125"/>
      <c r="D1318" s="125"/>
      <c r="E1318" s="125"/>
      <c r="F1318" s="125"/>
      <c r="G1318" s="125"/>
    </row>
    <row r="1319" spans="1:8" hidden="1" outlineLevel="2" x14ac:dyDescent="0.2">
      <c r="A1319" s="110"/>
      <c r="B1319" s="122"/>
      <c r="C1319" s="152"/>
    </row>
    <row r="1320" spans="1:8" hidden="1" outlineLevel="2" x14ac:dyDescent="0.2">
      <c r="A1320" s="111" t="s">
        <v>33</v>
      </c>
      <c r="B1320" s="122" t="s">
        <v>194</v>
      </c>
      <c r="C1320" s="152"/>
    </row>
    <row r="1321" spans="1:8" hidden="1" outlineLevel="2" x14ac:dyDescent="0.2">
      <c r="A1321" s="110"/>
      <c r="B1321" s="122"/>
      <c r="C1321" s="152"/>
    </row>
    <row r="1322" spans="1:8" hidden="1" outlineLevel="2" x14ac:dyDescent="0.2">
      <c r="A1322" s="110" t="s">
        <v>138</v>
      </c>
      <c r="B1322" s="131" t="s">
        <v>355</v>
      </c>
      <c r="C1322" s="152"/>
    </row>
    <row r="1323" spans="1:8" s="123" customFormat="1" hidden="1" outlineLevel="2" x14ac:dyDescent="0.2">
      <c r="A1323" s="126"/>
    </row>
    <row r="1324" spans="1:8" hidden="1" outlineLevel="2" x14ac:dyDescent="0.2">
      <c r="A1324" s="110" t="s">
        <v>40</v>
      </c>
      <c r="B1324" s="131" t="s">
        <v>986</v>
      </c>
      <c r="C1324" s="152"/>
    </row>
    <row r="1325" spans="1:8" s="123" customFormat="1" hidden="1" outlineLevel="2" x14ac:dyDescent="0.2">
      <c r="A1325" s="126"/>
    </row>
    <row r="1326" spans="1:8" s="99" customFormat="1" x14ac:dyDescent="0.2">
      <c r="A1326" s="205" t="s">
        <v>158</v>
      </c>
      <c r="B1326" s="204" t="str">
        <f ca="1">CONCATENATE(VLOOKUP("*ID",C:D,2,FALSE),"C",COUNTIF(OFFSET(A$1,0,0,ROW(),1), "*conditie")*10)</f>
        <v>NPRE09C540</v>
      </c>
      <c r="C1326" s="296" t="s">
        <v>358</v>
      </c>
      <c r="D1326" s="297"/>
      <c r="E1326" s="297"/>
      <c r="F1326" s="205" t="s">
        <v>141</v>
      </c>
      <c r="G1326" s="205" t="s">
        <v>19</v>
      </c>
      <c r="H1326" s="205" t="s">
        <v>197</v>
      </c>
    </row>
    <row r="1327" spans="1:8" s="99" customFormat="1" outlineLevel="1" x14ac:dyDescent="0.2">
      <c r="A1327" s="110"/>
      <c r="B1327" s="118"/>
      <c r="C1327" s="102"/>
    </row>
    <row r="1328" spans="1:8" s="99" customFormat="1" outlineLevel="1" x14ac:dyDescent="0.2">
      <c r="A1328" s="110" t="s">
        <v>55</v>
      </c>
      <c r="B1328" s="129"/>
      <c r="C1328" s="132"/>
    </row>
    <row r="1329" spans="1:8" s="99" customFormat="1" outlineLevel="1" x14ac:dyDescent="0.2">
      <c r="A1329" s="110"/>
      <c r="B1329" s="118"/>
      <c r="C1329" s="102"/>
    </row>
    <row r="1330" spans="1:8" s="88" customFormat="1" outlineLevel="1" collapsed="1" x14ac:dyDescent="0.2">
      <c r="A1330" s="203" t="s">
        <v>159</v>
      </c>
      <c r="B1330" s="203" t="str">
        <f ca="1">CONCATENATE(VLOOKUP("*ID",C:D,2,FALSE),"C",COUNTIF(OFFSET(A$1,0,0,ROW(),1), "*conditie")*10)&amp; "T" &amp;(COUNTIF(OFFSET(B$1,0,0,ROW()-1,1),CONCATENATE(VLOOKUP("*ID",C:D,2,FALSE),"C",COUNTIF(OFFSET(A$1,0,0,ROW(),1), "*conditie")*10)&amp; "T*") +1) * 10</f>
        <v>NPRE09C540T10</v>
      </c>
      <c r="C1330" s="295" t="s">
        <v>359</v>
      </c>
      <c r="D1330" s="295"/>
      <c r="E1330" s="295"/>
      <c r="F1330" s="203" t="s">
        <v>141</v>
      </c>
      <c r="G1330" s="203" t="s">
        <v>19</v>
      </c>
      <c r="H1330" s="203" t="s">
        <v>197</v>
      </c>
    </row>
    <row r="1331" spans="1:8" hidden="1" outlineLevel="2" x14ac:dyDescent="0.2">
      <c r="A1331" s="110"/>
      <c r="B1331" s="122"/>
      <c r="C1331" s="152"/>
    </row>
    <row r="1332" spans="1:8" hidden="1" outlineLevel="2" x14ac:dyDescent="0.2">
      <c r="A1332" s="110" t="s">
        <v>109</v>
      </c>
      <c r="B1332" s="131" t="s">
        <v>2112</v>
      </c>
      <c r="C1332" s="152"/>
    </row>
    <row r="1333" spans="1:8" hidden="1" outlineLevel="2" x14ac:dyDescent="0.2">
      <c r="A1333" s="110"/>
      <c r="B1333" s="122"/>
      <c r="C1333" s="152"/>
    </row>
    <row r="1334" spans="1:8" hidden="1" outlineLevel="2" x14ac:dyDescent="0.2">
      <c r="A1334" s="110" t="s">
        <v>111</v>
      </c>
      <c r="B1334" s="131" t="s">
        <v>2075</v>
      </c>
      <c r="C1334" s="152"/>
    </row>
    <row r="1335" spans="1:8" hidden="1" outlineLevel="2" x14ac:dyDescent="0.2">
      <c r="A1335" s="110"/>
      <c r="B1335" s="122"/>
      <c r="C1335" s="152"/>
    </row>
    <row r="1336" spans="1:8" hidden="1" outlineLevel="2" x14ac:dyDescent="0.2">
      <c r="A1336" s="110"/>
      <c r="B1336" s="123"/>
      <c r="C1336" s="123"/>
      <c r="D1336" s="123"/>
      <c r="E1336" s="124"/>
      <c r="F1336" s="123"/>
      <c r="G1336" s="123"/>
    </row>
    <row r="1337" spans="1:8" hidden="1" outlineLevel="2" x14ac:dyDescent="0.2">
      <c r="A1337" s="110" t="s">
        <v>32</v>
      </c>
      <c r="B1337" s="125" t="s">
        <v>227</v>
      </c>
      <c r="C1337" s="125"/>
      <c r="D1337" s="125"/>
      <c r="E1337" s="125"/>
      <c r="F1337" s="125"/>
      <c r="G1337" s="125"/>
    </row>
    <row r="1338" spans="1:8" hidden="1" outlineLevel="2" x14ac:dyDescent="0.2">
      <c r="A1338" s="110"/>
      <c r="B1338" s="122"/>
      <c r="C1338" s="152"/>
    </row>
    <row r="1339" spans="1:8" hidden="1" outlineLevel="2" x14ac:dyDescent="0.2">
      <c r="A1339" s="111" t="s">
        <v>33</v>
      </c>
      <c r="B1339" s="122" t="s">
        <v>194</v>
      </c>
      <c r="C1339" s="152"/>
    </row>
    <row r="1340" spans="1:8" hidden="1" outlineLevel="2" x14ac:dyDescent="0.2">
      <c r="A1340" s="110"/>
      <c r="B1340" s="122"/>
      <c r="C1340" s="152"/>
    </row>
    <row r="1341" spans="1:8" hidden="1" outlineLevel="2" x14ac:dyDescent="0.2">
      <c r="A1341" s="110" t="s">
        <v>138</v>
      </c>
      <c r="B1341" s="131" t="s">
        <v>361</v>
      </c>
      <c r="C1341" s="152"/>
    </row>
    <row r="1342" spans="1:8" s="123" customFormat="1" hidden="1" outlineLevel="2" x14ac:dyDescent="0.2">
      <c r="A1342" s="126"/>
    </row>
    <row r="1343" spans="1:8" hidden="1" outlineLevel="2" x14ac:dyDescent="0.2">
      <c r="A1343" s="110" t="s">
        <v>40</v>
      </c>
      <c r="B1343" s="131" t="s">
        <v>987</v>
      </c>
      <c r="C1343" s="152"/>
    </row>
    <row r="1344" spans="1:8" s="123" customFormat="1" hidden="1" outlineLevel="2" x14ac:dyDescent="0.2">
      <c r="A1344" s="126"/>
    </row>
    <row r="1345" spans="1:8" s="88" customFormat="1" outlineLevel="1" collapsed="1" x14ac:dyDescent="0.2">
      <c r="A1345" s="203" t="s">
        <v>159</v>
      </c>
      <c r="B1345" s="203" t="str">
        <f ca="1">CONCATENATE(VLOOKUP("*ID",C:D,2,FALSE),"C",COUNTIF(OFFSET(A$1,0,0,ROW(),1), "*conditie")*10)&amp; "T" &amp;(COUNTIF(OFFSET(B$1,0,0,ROW()-1,1),CONCATENATE(VLOOKUP("*ID",C:D,2,FALSE),"C",COUNTIF(OFFSET(A$1,0,0,ROW(),1), "*conditie")*10)&amp; "T*") +1) * 10</f>
        <v>NPRE09C540T20</v>
      </c>
      <c r="C1345" s="295" t="s">
        <v>642</v>
      </c>
      <c r="D1345" s="295"/>
      <c r="E1345" s="295"/>
      <c r="F1345" s="203" t="s">
        <v>141</v>
      </c>
      <c r="G1345" s="203" t="s">
        <v>19</v>
      </c>
      <c r="H1345" s="203" t="s">
        <v>197</v>
      </c>
    </row>
    <row r="1346" spans="1:8" hidden="1" outlineLevel="2" x14ac:dyDescent="0.2">
      <c r="A1346" s="110"/>
      <c r="B1346" s="122"/>
      <c r="C1346" s="152"/>
    </row>
    <row r="1347" spans="1:8" hidden="1" outlineLevel="2" x14ac:dyDescent="0.2">
      <c r="A1347" s="110" t="s">
        <v>109</v>
      </c>
      <c r="B1347" s="131" t="s">
        <v>2114</v>
      </c>
      <c r="C1347" s="152"/>
    </row>
    <row r="1348" spans="1:8" hidden="1" outlineLevel="2" x14ac:dyDescent="0.2">
      <c r="A1348" s="110"/>
      <c r="B1348" s="122"/>
      <c r="C1348" s="152"/>
    </row>
    <row r="1349" spans="1:8" hidden="1" outlineLevel="2" x14ac:dyDescent="0.2">
      <c r="A1349" s="110" t="s">
        <v>111</v>
      </c>
      <c r="B1349" s="131" t="s">
        <v>2075</v>
      </c>
      <c r="C1349" s="152"/>
    </row>
    <row r="1350" spans="1:8" hidden="1" outlineLevel="2" x14ac:dyDescent="0.2">
      <c r="A1350" s="110"/>
      <c r="B1350" s="122"/>
      <c r="C1350" s="152"/>
    </row>
    <row r="1351" spans="1:8" hidden="1" outlineLevel="2" x14ac:dyDescent="0.2">
      <c r="A1351" s="110"/>
      <c r="B1351" s="123"/>
      <c r="C1351" s="123"/>
      <c r="D1351" s="123"/>
      <c r="E1351" s="124"/>
      <c r="F1351" s="123"/>
      <c r="G1351" s="123"/>
    </row>
    <row r="1352" spans="1:8" hidden="1" outlineLevel="2" x14ac:dyDescent="0.2">
      <c r="A1352" s="110" t="s">
        <v>32</v>
      </c>
      <c r="B1352" s="125" t="s">
        <v>227</v>
      </c>
      <c r="C1352" s="125"/>
      <c r="D1352" s="125"/>
      <c r="E1352" s="125"/>
      <c r="F1352" s="125"/>
      <c r="G1352" s="125"/>
    </row>
    <row r="1353" spans="1:8" hidden="1" outlineLevel="2" x14ac:dyDescent="0.2">
      <c r="A1353" s="110"/>
      <c r="B1353" s="122"/>
      <c r="C1353" s="152"/>
    </row>
    <row r="1354" spans="1:8" hidden="1" outlineLevel="2" x14ac:dyDescent="0.2">
      <c r="A1354" s="111" t="s">
        <v>33</v>
      </c>
      <c r="B1354" s="122" t="s">
        <v>194</v>
      </c>
      <c r="C1354" s="152"/>
    </row>
    <row r="1355" spans="1:8" hidden="1" outlineLevel="2" x14ac:dyDescent="0.2">
      <c r="A1355" s="110"/>
      <c r="B1355" s="122"/>
      <c r="C1355" s="152"/>
    </row>
    <row r="1356" spans="1:8" hidden="1" outlineLevel="2" x14ac:dyDescent="0.2">
      <c r="A1356" s="110" t="s">
        <v>138</v>
      </c>
      <c r="B1356" s="131" t="s">
        <v>361</v>
      </c>
      <c r="C1356" s="152"/>
    </row>
    <row r="1357" spans="1:8" s="123" customFormat="1" hidden="1" outlineLevel="2" x14ac:dyDescent="0.2">
      <c r="A1357" s="126"/>
    </row>
    <row r="1358" spans="1:8" hidden="1" outlineLevel="2" x14ac:dyDescent="0.2">
      <c r="A1358" s="110" t="s">
        <v>40</v>
      </c>
      <c r="B1358" s="131" t="s">
        <v>988</v>
      </c>
      <c r="C1358" s="152"/>
    </row>
    <row r="1359" spans="1:8" s="123" customFormat="1" hidden="1" outlineLevel="2" x14ac:dyDescent="0.2">
      <c r="A1359" s="126"/>
    </row>
    <row r="1360" spans="1:8" s="99" customFormat="1" x14ac:dyDescent="0.2">
      <c r="A1360" s="205" t="s">
        <v>158</v>
      </c>
      <c r="B1360" s="204" t="str">
        <f ca="1">CONCATENATE(VLOOKUP("*ID",C:D,2,FALSE),"C",COUNTIF(OFFSET(A$1,0,0,ROW(),1), "*conditie")*10)</f>
        <v>NPRE09C550</v>
      </c>
      <c r="C1360" s="296" t="s">
        <v>364</v>
      </c>
      <c r="D1360" s="297"/>
      <c r="E1360" s="297"/>
      <c r="F1360" s="205" t="s">
        <v>141</v>
      </c>
      <c r="G1360" s="205" t="s">
        <v>19</v>
      </c>
      <c r="H1360" s="205" t="s">
        <v>197</v>
      </c>
    </row>
    <row r="1361" spans="1:8" s="99" customFormat="1" outlineLevel="1" x14ac:dyDescent="0.2">
      <c r="A1361" s="110"/>
      <c r="B1361" s="118"/>
      <c r="C1361" s="102"/>
    </row>
    <row r="1362" spans="1:8" s="99" customFormat="1" outlineLevel="1" x14ac:dyDescent="0.2">
      <c r="A1362" s="110" t="s">
        <v>55</v>
      </c>
      <c r="B1362" s="129"/>
      <c r="C1362" s="132"/>
    </row>
    <row r="1363" spans="1:8" s="99" customFormat="1" outlineLevel="1" x14ac:dyDescent="0.2">
      <c r="A1363" s="110"/>
      <c r="B1363" s="118"/>
      <c r="C1363" s="102"/>
    </row>
    <row r="1364" spans="1:8" s="88" customFormat="1" outlineLevel="1" collapsed="1" x14ac:dyDescent="0.2">
      <c r="A1364" s="203" t="s">
        <v>159</v>
      </c>
      <c r="B1364" s="203" t="str">
        <f ca="1">CONCATENATE(VLOOKUP("*ID",C:D,2,FALSE),"C",COUNTIF(OFFSET(A$1,0,0,ROW(),1), "*conditie")*10)&amp; "T" &amp;(COUNTIF(OFFSET(B$1,0,0,ROW()-1,1),CONCATENATE(VLOOKUP("*ID",C:D,2,FALSE),"C",COUNTIF(OFFSET(A$1,0,0,ROW(),1), "*conditie")*10)&amp; "T*") +1) * 10</f>
        <v>NPRE09C550T10</v>
      </c>
      <c r="C1364" s="295" t="s">
        <v>365</v>
      </c>
      <c r="D1364" s="295"/>
      <c r="E1364" s="295"/>
      <c r="F1364" s="203" t="s">
        <v>141</v>
      </c>
      <c r="G1364" s="203" t="s">
        <v>19</v>
      </c>
      <c r="H1364" s="203" t="s">
        <v>197</v>
      </c>
    </row>
    <row r="1365" spans="1:8" hidden="1" outlineLevel="2" x14ac:dyDescent="0.2">
      <c r="A1365" s="110"/>
      <c r="B1365" s="122"/>
      <c r="C1365" s="152"/>
    </row>
    <row r="1366" spans="1:8" hidden="1" outlineLevel="2" x14ac:dyDescent="0.2">
      <c r="A1366" s="110" t="s">
        <v>109</v>
      </c>
      <c r="B1366" s="131" t="s">
        <v>2113</v>
      </c>
      <c r="C1366" s="152"/>
    </row>
    <row r="1367" spans="1:8" hidden="1" outlineLevel="2" x14ac:dyDescent="0.2">
      <c r="A1367" s="110"/>
      <c r="B1367" s="122"/>
      <c r="C1367" s="152"/>
    </row>
    <row r="1368" spans="1:8" hidden="1" outlineLevel="2" x14ac:dyDescent="0.2">
      <c r="A1368" s="110" t="s">
        <v>111</v>
      </c>
      <c r="B1368" s="131" t="s">
        <v>2075</v>
      </c>
      <c r="C1368" s="152"/>
    </row>
    <row r="1369" spans="1:8" hidden="1" outlineLevel="2" x14ac:dyDescent="0.2">
      <c r="A1369" s="110"/>
      <c r="B1369" s="122"/>
      <c r="C1369" s="152"/>
    </row>
    <row r="1370" spans="1:8" hidden="1" outlineLevel="2" x14ac:dyDescent="0.2">
      <c r="A1370" s="110"/>
      <c r="B1370" s="123"/>
      <c r="C1370" s="123"/>
      <c r="D1370" s="123"/>
      <c r="E1370" s="124"/>
      <c r="F1370" s="123"/>
      <c r="G1370" s="123"/>
    </row>
    <row r="1371" spans="1:8" hidden="1" outlineLevel="2" x14ac:dyDescent="0.2">
      <c r="A1371" s="110" t="s">
        <v>32</v>
      </c>
      <c r="B1371" s="125" t="s">
        <v>227</v>
      </c>
      <c r="C1371" s="125"/>
      <c r="D1371" s="125"/>
      <c r="E1371" s="125"/>
      <c r="F1371" s="125"/>
      <c r="G1371" s="125"/>
    </row>
    <row r="1372" spans="1:8" hidden="1" outlineLevel="2" x14ac:dyDescent="0.2">
      <c r="A1372" s="110"/>
      <c r="B1372" s="122"/>
      <c r="C1372" s="152"/>
    </row>
    <row r="1373" spans="1:8" hidden="1" outlineLevel="2" x14ac:dyDescent="0.2">
      <c r="A1373" s="111" t="s">
        <v>33</v>
      </c>
      <c r="B1373" s="122" t="s">
        <v>194</v>
      </c>
      <c r="C1373" s="152"/>
    </row>
    <row r="1374" spans="1:8" hidden="1" outlineLevel="2" x14ac:dyDescent="0.2">
      <c r="A1374" s="110"/>
      <c r="B1374" s="122"/>
      <c r="C1374" s="152"/>
    </row>
    <row r="1375" spans="1:8" hidden="1" outlineLevel="2" x14ac:dyDescent="0.2">
      <c r="A1375" s="110" t="s">
        <v>138</v>
      </c>
      <c r="B1375" s="131" t="s">
        <v>367</v>
      </c>
      <c r="C1375" s="152"/>
    </row>
    <row r="1376" spans="1:8" s="123" customFormat="1" hidden="1" outlineLevel="2" x14ac:dyDescent="0.2">
      <c r="A1376" s="126"/>
    </row>
    <row r="1377" spans="1:8" hidden="1" outlineLevel="2" x14ac:dyDescent="0.2">
      <c r="A1377" s="110" t="s">
        <v>40</v>
      </c>
      <c r="B1377" s="131" t="s">
        <v>989</v>
      </c>
      <c r="C1377" s="152"/>
    </row>
    <row r="1378" spans="1:8" s="123" customFormat="1" hidden="1" outlineLevel="2" x14ac:dyDescent="0.2">
      <c r="A1378" s="126"/>
    </row>
    <row r="1379" spans="1:8" s="88" customFormat="1" outlineLevel="1" collapsed="1" x14ac:dyDescent="0.2">
      <c r="A1379" s="203" t="s">
        <v>159</v>
      </c>
      <c r="B1379" s="203" t="str">
        <f ca="1">CONCATENATE(VLOOKUP("*ID",C:D,2,FALSE),"C",COUNTIF(OFFSET(A$1,0,0,ROW(),1), "*conditie")*10)&amp; "T" &amp;(COUNTIF(OFFSET(B$1,0,0,ROW()-1,1),CONCATENATE(VLOOKUP("*ID",C:D,2,FALSE),"C",COUNTIF(OFFSET(A$1,0,0,ROW(),1), "*conditie")*10)&amp; "T*") +1) * 10</f>
        <v>NPRE09C550T20</v>
      </c>
      <c r="C1379" s="295" t="s">
        <v>645</v>
      </c>
      <c r="D1379" s="295"/>
      <c r="E1379" s="295"/>
      <c r="F1379" s="203" t="s">
        <v>141</v>
      </c>
      <c r="G1379" s="203" t="s">
        <v>19</v>
      </c>
      <c r="H1379" s="203" t="s">
        <v>197</v>
      </c>
    </row>
    <row r="1380" spans="1:8" hidden="1" outlineLevel="2" x14ac:dyDescent="0.2">
      <c r="A1380" s="110"/>
      <c r="B1380" s="122"/>
      <c r="C1380" s="152"/>
    </row>
    <row r="1381" spans="1:8" hidden="1" outlineLevel="2" x14ac:dyDescent="0.2">
      <c r="A1381" s="110" t="s">
        <v>109</v>
      </c>
      <c r="B1381" s="131" t="s">
        <v>2115</v>
      </c>
      <c r="C1381" s="152"/>
    </row>
    <row r="1382" spans="1:8" hidden="1" outlineLevel="2" x14ac:dyDescent="0.2">
      <c r="A1382" s="110"/>
      <c r="B1382" s="122"/>
      <c r="C1382" s="152"/>
    </row>
    <row r="1383" spans="1:8" hidden="1" outlineLevel="2" x14ac:dyDescent="0.2">
      <c r="A1383" s="110" t="s">
        <v>111</v>
      </c>
      <c r="B1383" s="131" t="s">
        <v>2075</v>
      </c>
      <c r="C1383" s="152"/>
    </row>
    <row r="1384" spans="1:8" hidden="1" outlineLevel="2" x14ac:dyDescent="0.2">
      <c r="A1384" s="110"/>
      <c r="B1384" s="122"/>
      <c r="C1384" s="152"/>
    </row>
    <row r="1385" spans="1:8" hidden="1" outlineLevel="2" x14ac:dyDescent="0.2">
      <c r="A1385" s="110"/>
      <c r="B1385" s="123"/>
      <c r="C1385" s="123"/>
      <c r="D1385" s="123"/>
      <c r="E1385" s="124"/>
      <c r="F1385" s="123"/>
      <c r="G1385" s="123"/>
    </row>
    <row r="1386" spans="1:8" hidden="1" outlineLevel="2" x14ac:dyDescent="0.2">
      <c r="A1386" s="110" t="s">
        <v>32</v>
      </c>
      <c r="B1386" s="125" t="s">
        <v>227</v>
      </c>
      <c r="C1386" s="125"/>
      <c r="D1386" s="125"/>
      <c r="E1386" s="125"/>
      <c r="F1386" s="125"/>
      <c r="G1386" s="125"/>
    </row>
    <row r="1387" spans="1:8" hidden="1" outlineLevel="2" x14ac:dyDescent="0.2">
      <c r="A1387" s="110"/>
      <c r="B1387" s="122"/>
      <c r="C1387" s="152"/>
    </row>
    <row r="1388" spans="1:8" hidden="1" outlineLevel="2" x14ac:dyDescent="0.2">
      <c r="A1388" s="111" t="s">
        <v>33</v>
      </c>
      <c r="B1388" s="122" t="s">
        <v>194</v>
      </c>
      <c r="C1388" s="152"/>
    </row>
    <row r="1389" spans="1:8" hidden="1" outlineLevel="2" x14ac:dyDescent="0.2">
      <c r="A1389" s="110"/>
      <c r="B1389" s="122"/>
      <c r="C1389" s="152"/>
    </row>
    <row r="1390" spans="1:8" hidden="1" outlineLevel="2" x14ac:dyDescent="0.2">
      <c r="A1390" s="110" t="s">
        <v>138</v>
      </c>
      <c r="B1390" s="131" t="s">
        <v>367</v>
      </c>
      <c r="C1390" s="152"/>
    </row>
    <row r="1391" spans="1:8" s="123" customFormat="1" hidden="1" outlineLevel="2" x14ac:dyDescent="0.2">
      <c r="A1391" s="126"/>
    </row>
    <row r="1392" spans="1:8" hidden="1" outlineLevel="2" x14ac:dyDescent="0.2">
      <c r="A1392" s="110" t="s">
        <v>40</v>
      </c>
      <c r="B1392" s="131" t="s">
        <v>990</v>
      </c>
      <c r="C1392" s="152"/>
    </row>
    <row r="1393" spans="1:8" s="123" customFormat="1" hidden="1" outlineLevel="2" x14ac:dyDescent="0.2">
      <c r="A1393" s="126"/>
    </row>
    <row r="1394" spans="1:8" s="99" customFormat="1" x14ac:dyDescent="0.2">
      <c r="A1394" s="205" t="s">
        <v>158</v>
      </c>
      <c r="B1394" s="204" t="str">
        <f ca="1">CONCATENATE(VLOOKUP("*ID",C:D,2,FALSE),"C",COUNTIF(OFFSET(A$1,0,0,ROW(),1), "*conditie")*10)</f>
        <v>NPRE09C560</v>
      </c>
      <c r="C1394" s="296" t="s">
        <v>368</v>
      </c>
      <c r="D1394" s="297"/>
      <c r="E1394" s="297"/>
      <c r="F1394" s="205" t="s">
        <v>141</v>
      </c>
      <c r="G1394" s="205" t="s">
        <v>19</v>
      </c>
      <c r="H1394" s="205" t="s">
        <v>197</v>
      </c>
    </row>
    <row r="1395" spans="1:8" s="99" customFormat="1" outlineLevel="1" x14ac:dyDescent="0.2">
      <c r="A1395" s="110"/>
      <c r="B1395" s="118"/>
      <c r="C1395" s="102"/>
    </row>
    <row r="1396" spans="1:8" s="99" customFormat="1" outlineLevel="1" x14ac:dyDescent="0.2">
      <c r="A1396" s="110" t="s">
        <v>55</v>
      </c>
      <c r="B1396" s="129"/>
      <c r="C1396" s="132"/>
    </row>
    <row r="1397" spans="1:8" s="99" customFormat="1" outlineLevel="1" x14ac:dyDescent="0.2">
      <c r="A1397" s="110"/>
      <c r="B1397" s="118"/>
      <c r="C1397" s="102"/>
    </row>
    <row r="1398" spans="1:8" s="88" customFormat="1" outlineLevel="1" collapsed="1" x14ac:dyDescent="0.2">
      <c r="A1398" s="203" t="s">
        <v>159</v>
      </c>
      <c r="B1398" s="203" t="str">
        <f ca="1">CONCATENATE(VLOOKUP("*ID",C:D,2,FALSE),"C",COUNTIF(OFFSET(A$1,0,0,ROW(),1), "*conditie")*10)&amp; "T" &amp;(COUNTIF(OFFSET(B$1,0,0,ROW()-1,1),CONCATENATE(VLOOKUP("*ID",C:D,2,FALSE),"C",COUNTIF(OFFSET(A$1,0,0,ROW(),1), "*conditie")*10)&amp; "T*") +1) * 10</f>
        <v>NPRE09C560T10</v>
      </c>
      <c r="C1398" s="295" t="s">
        <v>369</v>
      </c>
      <c r="D1398" s="295"/>
      <c r="E1398" s="295"/>
      <c r="F1398" s="203" t="s">
        <v>141</v>
      </c>
      <c r="G1398" s="203" t="s">
        <v>19</v>
      </c>
      <c r="H1398" s="203" t="s">
        <v>197</v>
      </c>
    </row>
    <row r="1399" spans="1:8" hidden="1" outlineLevel="2" x14ac:dyDescent="0.2">
      <c r="A1399" s="110"/>
      <c r="B1399" s="122"/>
      <c r="C1399" s="152"/>
    </row>
    <row r="1400" spans="1:8" hidden="1" outlineLevel="2" x14ac:dyDescent="0.2">
      <c r="A1400" s="110" t="s">
        <v>109</v>
      </c>
      <c r="B1400" s="131" t="s">
        <v>2116</v>
      </c>
      <c r="C1400" s="152"/>
    </row>
    <row r="1401" spans="1:8" hidden="1" outlineLevel="2" x14ac:dyDescent="0.2">
      <c r="A1401" s="110"/>
      <c r="B1401" s="122"/>
      <c r="C1401" s="152"/>
    </row>
    <row r="1402" spans="1:8" hidden="1" outlineLevel="2" x14ac:dyDescent="0.2">
      <c r="A1402" s="110" t="s">
        <v>111</v>
      </c>
      <c r="B1402" s="131" t="s">
        <v>2075</v>
      </c>
      <c r="C1402" s="152"/>
    </row>
    <row r="1403" spans="1:8" hidden="1" outlineLevel="2" x14ac:dyDescent="0.2">
      <c r="A1403" s="110"/>
      <c r="B1403" s="122"/>
      <c r="C1403" s="152"/>
    </row>
    <row r="1404" spans="1:8" hidden="1" outlineLevel="2" x14ac:dyDescent="0.2">
      <c r="A1404" s="110"/>
      <c r="B1404" s="123"/>
      <c r="C1404" s="123"/>
      <c r="D1404" s="123"/>
      <c r="E1404" s="124"/>
      <c r="F1404" s="123"/>
      <c r="G1404" s="123"/>
    </row>
    <row r="1405" spans="1:8" hidden="1" outlineLevel="2" x14ac:dyDescent="0.2">
      <c r="A1405" s="110" t="s">
        <v>32</v>
      </c>
      <c r="B1405" s="125" t="s">
        <v>227</v>
      </c>
      <c r="C1405" s="125"/>
      <c r="D1405" s="125"/>
      <c r="E1405" s="125"/>
      <c r="F1405" s="125"/>
      <c r="G1405" s="125"/>
    </row>
    <row r="1406" spans="1:8" hidden="1" outlineLevel="2" x14ac:dyDescent="0.2">
      <c r="A1406" s="110"/>
      <c r="B1406" s="122"/>
      <c r="C1406" s="152"/>
    </row>
    <row r="1407" spans="1:8" hidden="1" outlineLevel="2" x14ac:dyDescent="0.2">
      <c r="A1407" s="111" t="s">
        <v>33</v>
      </c>
      <c r="B1407" s="122" t="s">
        <v>194</v>
      </c>
      <c r="C1407" s="152"/>
    </row>
    <row r="1408" spans="1:8" hidden="1" outlineLevel="2" x14ac:dyDescent="0.2">
      <c r="A1408" s="110"/>
      <c r="B1408" s="122"/>
      <c r="C1408" s="152"/>
    </row>
    <row r="1409" spans="1:8" hidden="1" outlineLevel="2" x14ac:dyDescent="0.2">
      <c r="A1409" s="110" t="s">
        <v>138</v>
      </c>
      <c r="B1409" s="131" t="s">
        <v>371</v>
      </c>
      <c r="C1409" s="152"/>
    </row>
    <row r="1410" spans="1:8" s="123" customFormat="1" hidden="1" outlineLevel="2" x14ac:dyDescent="0.2">
      <c r="A1410" s="126"/>
    </row>
    <row r="1411" spans="1:8" hidden="1" outlineLevel="2" x14ac:dyDescent="0.2">
      <c r="A1411" s="110" t="s">
        <v>40</v>
      </c>
      <c r="B1411" s="131" t="s">
        <v>991</v>
      </c>
      <c r="C1411" s="152"/>
    </row>
    <row r="1412" spans="1:8" s="123" customFormat="1" hidden="1" outlineLevel="2" x14ac:dyDescent="0.2">
      <c r="A1412" s="126"/>
    </row>
    <row r="1413" spans="1:8" s="88" customFormat="1" outlineLevel="1" collapsed="1" x14ac:dyDescent="0.2">
      <c r="A1413" s="203" t="s">
        <v>159</v>
      </c>
      <c r="B1413" s="203" t="str">
        <f ca="1">CONCATENATE(VLOOKUP("*ID",C:D,2,FALSE),"C",COUNTIF(OFFSET(A$1,0,0,ROW(),1), "*conditie")*10)&amp; "T" &amp;(COUNTIF(OFFSET(B$1,0,0,ROW()-1,1),CONCATENATE(VLOOKUP("*ID",C:D,2,FALSE),"C",COUNTIF(OFFSET(A$1,0,0,ROW(),1), "*conditie")*10)&amp; "T*") +1) * 10</f>
        <v>NPRE09C560T20</v>
      </c>
      <c r="C1413" s="295" t="s">
        <v>647</v>
      </c>
      <c r="D1413" s="295"/>
      <c r="E1413" s="295"/>
      <c r="F1413" s="203" t="s">
        <v>141</v>
      </c>
      <c r="G1413" s="203" t="s">
        <v>19</v>
      </c>
      <c r="H1413" s="203" t="s">
        <v>197</v>
      </c>
    </row>
    <row r="1414" spans="1:8" hidden="1" outlineLevel="2" x14ac:dyDescent="0.2">
      <c r="A1414" s="110"/>
      <c r="B1414" s="122"/>
      <c r="C1414" s="152"/>
    </row>
    <row r="1415" spans="1:8" hidden="1" outlineLevel="2" x14ac:dyDescent="0.2">
      <c r="A1415" s="110" t="s">
        <v>109</v>
      </c>
      <c r="B1415" s="131" t="s">
        <v>2117</v>
      </c>
      <c r="C1415" s="152"/>
    </row>
    <row r="1416" spans="1:8" hidden="1" outlineLevel="2" x14ac:dyDescent="0.2">
      <c r="A1416" s="110"/>
      <c r="B1416" s="122"/>
      <c r="C1416" s="152"/>
    </row>
    <row r="1417" spans="1:8" hidden="1" outlineLevel="2" x14ac:dyDescent="0.2">
      <c r="A1417" s="110" t="s">
        <v>111</v>
      </c>
      <c r="B1417" s="131" t="s">
        <v>2075</v>
      </c>
      <c r="C1417" s="152"/>
    </row>
    <row r="1418" spans="1:8" hidden="1" outlineLevel="2" x14ac:dyDescent="0.2">
      <c r="A1418" s="110"/>
      <c r="B1418" s="122"/>
      <c r="C1418" s="152"/>
    </row>
    <row r="1419" spans="1:8" hidden="1" outlineLevel="2" x14ac:dyDescent="0.2">
      <c r="A1419" s="110"/>
      <c r="B1419" s="123"/>
      <c r="C1419" s="123"/>
      <c r="D1419" s="123"/>
      <c r="E1419" s="124"/>
      <c r="F1419" s="123"/>
      <c r="G1419" s="123"/>
    </row>
    <row r="1420" spans="1:8" hidden="1" outlineLevel="2" x14ac:dyDescent="0.2">
      <c r="A1420" s="110" t="s">
        <v>32</v>
      </c>
      <c r="B1420" s="125" t="s">
        <v>227</v>
      </c>
      <c r="C1420" s="125"/>
      <c r="D1420" s="125"/>
      <c r="E1420" s="125"/>
      <c r="F1420" s="125"/>
      <c r="G1420" s="125"/>
    </row>
    <row r="1421" spans="1:8" hidden="1" outlineLevel="2" x14ac:dyDescent="0.2">
      <c r="A1421" s="110"/>
      <c r="B1421" s="122"/>
      <c r="C1421" s="152"/>
    </row>
    <row r="1422" spans="1:8" hidden="1" outlineLevel="2" x14ac:dyDescent="0.2">
      <c r="A1422" s="111" t="s">
        <v>33</v>
      </c>
      <c r="B1422" s="122" t="s">
        <v>194</v>
      </c>
      <c r="C1422" s="152"/>
    </row>
    <row r="1423" spans="1:8" hidden="1" outlineLevel="2" x14ac:dyDescent="0.2">
      <c r="A1423" s="110"/>
      <c r="B1423" s="122"/>
      <c r="C1423" s="152"/>
    </row>
    <row r="1424" spans="1:8" hidden="1" outlineLevel="2" x14ac:dyDescent="0.2">
      <c r="A1424" s="110" t="s">
        <v>138</v>
      </c>
      <c r="B1424" s="131" t="s">
        <v>371</v>
      </c>
      <c r="C1424" s="152"/>
    </row>
    <row r="1425" spans="1:8" s="123" customFormat="1" hidden="1" outlineLevel="2" x14ac:dyDescent="0.2">
      <c r="A1425" s="126"/>
    </row>
    <row r="1426" spans="1:8" hidden="1" outlineLevel="2" x14ac:dyDescent="0.2">
      <c r="A1426" s="110" t="s">
        <v>40</v>
      </c>
      <c r="B1426" s="131" t="s">
        <v>992</v>
      </c>
      <c r="C1426" s="152"/>
    </row>
    <row r="1427" spans="1:8" s="123" customFormat="1" hidden="1" outlineLevel="2" x14ac:dyDescent="0.2">
      <c r="A1427" s="126"/>
    </row>
    <row r="1428" spans="1:8" s="99" customFormat="1" x14ac:dyDescent="0.2">
      <c r="A1428" s="205" t="s">
        <v>158</v>
      </c>
      <c r="B1428" s="204" t="str">
        <f ca="1">CONCATENATE(VLOOKUP("*ID",C:D,2,FALSE),"C",COUNTIF(OFFSET(A$1,0,0,ROW(),1), "*conditie")*10)</f>
        <v>NPRE09C570</v>
      </c>
      <c r="C1428" s="296" t="s">
        <v>372</v>
      </c>
      <c r="D1428" s="297"/>
      <c r="E1428" s="297"/>
      <c r="F1428" s="205" t="s">
        <v>141</v>
      </c>
      <c r="G1428" s="205" t="s">
        <v>19</v>
      </c>
      <c r="H1428" s="205" t="s">
        <v>197</v>
      </c>
    </row>
    <row r="1429" spans="1:8" s="99" customFormat="1" outlineLevel="1" x14ac:dyDescent="0.2">
      <c r="A1429" s="110"/>
      <c r="B1429" s="118"/>
      <c r="C1429" s="102"/>
    </row>
    <row r="1430" spans="1:8" s="99" customFormat="1" outlineLevel="1" x14ac:dyDescent="0.2">
      <c r="A1430" s="110" t="s">
        <v>55</v>
      </c>
      <c r="B1430" s="129"/>
      <c r="C1430" s="132"/>
    </row>
    <row r="1431" spans="1:8" s="99" customFormat="1" outlineLevel="1" x14ac:dyDescent="0.2">
      <c r="A1431" s="110"/>
      <c r="B1431" s="118"/>
      <c r="C1431" s="102"/>
    </row>
    <row r="1432" spans="1:8" s="88" customFormat="1" outlineLevel="1" collapsed="1" x14ac:dyDescent="0.2">
      <c r="A1432" s="203" t="s">
        <v>159</v>
      </c>
      <c r="B1432" s="203" t="str">
        <f ca="1">CONCATENATE(VLOOKUP("*ID",C:D,2,FALSE),"C",COUNTIF(OFFSET(A$1,0,0,ROW(),1), "*conditie")*10)&amp; "T" &amp;(COUNTIF(OFFSET(B$1,0,0,ROW()-1,1),CONCATENATE(VLOOKUP("*ID",C:D,2,FALSE),"C",COUNTIF(OFFSET(A$1,0,0,ROW(),1), "*conditie")*10)&amp; "T*") +1) * 10</f>
        <v>NPRE09C570T10</v>
      </c>
      <c r="C1432" s="295" t="s">
        <v>373</v>
      </c>
      <c r="D1432" s="295"/>
      <c r="E1432" s="295"/>
      <c r="F1432" s="203" t="s">
        <v>141</v>
      </c>
      <c r="G1432" s="203" t="s">
        <v>19</v>
      </c>
      <c r="H1432" s="203" t="s">
        <v>197</v>
      </c>
    </row>
    <row r="1433" spans="1:8" hidden="1" outlineLevel="2" x14ac:dyDescent="0.2">
      <c r="A1433" s="110"/>
      <c r="B1433" s="122"/>
      <c r="C1433" s="152"/>
    </row>
    <row r="1434" spans="1:8" hidden="1" outlineLevel="2" x14ac:dyDescent="0.2">
      <c r="A1434" s="110" t="s">
        <v>109</v>
      </c>
      <c r="B1434" s="131"/>
      <c r="C1434" s="152"/>
    </row>
    <row r="1435" spans="1:8" hidden="1" outlineLevel="2" x14ac:dyDescent="0.2">
      <c r="A1435" s="110"/>
      <c r="B1435" s="122"/>
      <c r="C1435" s="152"/>
    </row>
    <row r="1436" spans="1:8" hidden="1" outlineLevel="2" x14ac:dyDescent="0.2">
      <c r="A1436" s="110" t="s">
        <v>111</v>
      </c>
      <c r="B1436" s="131"/>
      <c r="C1436" s="152"/>
    </row>
    <row r="1437" spans="1:8" hidden="1" outlineLevel="2" x14ac:dyDescent="0.2">
      <c r="A1437" s="110"/>
      <c r="B1437" s="122"/>
      <c r="C1437" s="152"/>
    </row>
    <row r="1438" spans="1:8" hidden="1" outlineLevel="2" x14ac:dyDescent="0.2">
      <c r="A1438" s="110"/>
      <c r="B1438" s="123"/>
      <c r="C1438" s="123"/>
      <c r="D1438" s="123"/>
      <c r="E1438" s="124"/>
      <c r="F1438" s="123"/>
      <c r="G1438" s="123"/>
    </row>
    <row r="1439" spans="1:8" hidden="1" outlineLevel="2" x14ac:dyDescent="0.2">
      <c r="A1439" s="110" t="s">
        <v>32</v>
      </c>
      <c r="B1439" s="125" t="s">
        <v>227</v>
      </c>
      <c r="C1439" s="125"/>
      <c r="D1439" s="125"/>
      <c r="E1439" s="125"/>
      <c r="F1439" s="125"/>
      <c r="G1439" s="125"/>
    </row>
    <row r="1440" spans="1:8" hidden="1" outlineLevel="2" x14ac:dyDescent="0.2">
      <c r="A1440" s="110"/>
      <c r="B1440" s="122"/>
      <c r="C1440" s="152"/>
    </row>
    <row r="1441" spans="1:8" hidden="1" outlineLevel="2" x14ac:dyDescent="0.2">
      <c r="A1441" s="111" t="s">
        <v>33</v>
      </c>
      <c r="B1441" s="122" t="s">
        <v>194</v>
      </c>
      <c r="C1441" s="152"/>
    </row>
    <row r="1442" spans="1:8" hidden="1" outlineLevel="2" x14ac:dyDescent="0.2">
      <c r="A1442" s="110"/>
      <c r="B1442" s="122"/>
      <c r="C1442" s="152"/>
    </row>
    <row r="1443" spans="1:8" hidden="1" outlineLevel="2" x14ac:dyDescent="0.2">
      <c r="A1443" s="110" t="s">
        <v>138</v>
      </c>
      <c r="B1443" s="131" t="s">
        <v>457</v>
      </c>
      <c r="C1443" s="152"/>
    </row>
    <row r="1444" spans="1:8" s="123" customFormat="1" hidden="1" outlineLevel="2" x14ac:dyDescent="0.2">
      <c r="A1444" s="126"/>
    </row>
    <row r="1445" spans="1:8" hidden="1" outlineLevel="2" x14ac:dyDescent="0.2">
      <c r="A1445" s="110" t="s">
        <v>40</v>
      </c>
      <c r="B1445" s="131" t="s">
        <v>993</v>
      </c>
      <c r="C1445" s="152"/>
    </row>
    <row r="1446" spans="1:8" s="123" customFormat="1" hidden="1" outlineLevel="2" x14ac:dyDescent="0.2">
      <c r="A1446" s="126"/>
    </row>
    <row r="1447" spans="1:8" s="88" customFormat="1" outlineLevel="1" collapsed="1" x14ac:dyDescent="0.2">
      <c r="A1447" s="203" t="s">
        <v>159</v>
      </c>
      <c r="B1447" s="203" t="str">
        <f ca="1">CONCATENATE(VLOOKUP("*ID",C:D,2,FALSE),"C",COUNTIF(OFFSET(A$1,0,0,ROW(),1), "*conditie")*10)&amp; "T" &amp;(COUNTIF(OFFSET(B$1,0,0,ROW()-1,1),CONCATENATE(VLOOKUP("*ID",C:D,2,FALSE),"C",COUNTIF(OFFSET(A$1,0,0,ROW(),1), "*conditie")*10)&amp; "T*") +1) * 10</f>
        <v>NPRE09C570T20</v>
      </c>
      <c r="C1447" s="295" t="s">
        <v>375</v>
      </c>
      <c r="D1447" s="295"/>
      <c r="E1447" s="295"/>
      <c r="F1447" s="203" t="s">
        <v>141</v>
      </c>
      <c r="G1447" s="203" t="s">
        <v>19</v>
      </c>
      <c r="H1447" s="203" t="s">
        <v>197</v>
      </c>
    </row>
    <row r="1448" spans="1:8" hidden="1" outlineLevel="2" x14ac:dyDescent="0.2">
      <c r="A1448" s="110"/>
      <c r="B1448" s="122"/>
      <c r="C1448" s="152"/>
    </row>
    <row r="1449" spans="1:8" hidden="1" outlineLevel="2" x14ac:dyDescent="0.2">
      <c r="A1449" s="110" t="s">
        <v>109</v>
      </c>
      <c r="B1449" s="131" t="s">
        <v>376</v>
      </c>
      <c r="C1449" s="152"/>
    </row>
    <row r="1450" spans="1:8" hidden="1" outlineLevel="2" x14ac:dyDescent="0.2">
      <c r="A1450" s="110"/>
      <c r="B1450" s="122"/>
      <c r="C1450" s="152"/>
    </row>
    <row r="1451" spans="1:8" hidden="1" outlineLevel="2" x14ac:dyDescent="0.2">
      <c r="A1451" s="110" t="s">
        <v>111</v>
      </c>
      <c r="B1451" s="131"/>
      <c r="C1451" s="152"/>
    </row>
    <row r="1452" spans="1:8" hidden="1" outlineLevel="2" x14ac:dyDescent="0.2">
      <c r="A1452" s="110"/>
      <c r="B1452" s="122"/>
      <c r="C1452" s="152"/>
    </row>
    <row r="1453" spans="1:8" hidden="1" outlineLevel="2" x14ac:dyDescent="0.2">
      <c r="A1453" s="110"/>
      <c r="B1453" s="123"/>
      <c r="C1453" s="123"/>
      <c r="D1453" s="123"/>
      <c r="E1453" s="124"/>
      <c r="F1453" s="123"/>
      <c r="G1453" s="123"/>
    </row>
    <row r="1454" spans="1:8" hidden="1" outlineLevel="2" x14ac:dyDescent="0.2">
      <c r="A1454" s="110" t="s">
        <v>32</v>
      </c>
      <c r="B1454" s="125" t="s">
        <v>227</v>
      </c>
      <c r="C1454" s="125"/>
      <c r="D1454" s="125"/>
      <c r="E1454" s="125"/>
      <c r="F1454" s="125"/>
      <c r="G1454" s="125"/>
    </row>
    <row r="1455" spans="1:8" hidden="1" outlineLevel="2" x14ac:dyDescent="0.2">
      <c r="A1455" s="110"/>
      <c r="B1455" s="122"/>
      <c r="C1455" s="152"/>
    </row>
    <row r="1456" spans="1:8" hidden="1" outlineLevel="2" x14ac:dyDescent="0.2">
      <c r="A1456" s="111" t="s">
        <v>33</v>
      </c>
      <c r="B1456" s="122" t="s">
        <v>194</v>
      </c>
      <c r="C1456" s="152"/>
    </row>
    <row r="1457" spans="1:8" hidden="1" outlineLevel="2" x14ac:dyDescent="0.2">
      <c r="A1457" s="110"/>
      <c r="B1457" s="122"/>
      <c r="C1457" s="152"/>
    </row>
    <row r="1458" spans="1:8" hidden="1" outlineLevel="2" x14ac:dyDescent="0.2">
      <c r="A1458" s="110" t="s">
        <v>138</v>
      </c>
      <c r="B1458" s="131" t="s">
        <v>234</v>
      </c>
      <c r="C1458" s="152"/>
    </row>
    <row r="1459" spans="1:8" s="123" customFormat="1" hidden="1" outlineLevel="2" x14ac:dyDescent="0.2">
      <c r="A1459" s="126"/>
    </row>
    <row r="1460" spans="1:8" hidden="1" outlineLevel="2" x14ac:dyDescent="0.2">
      <c r="A1460" s="110" t="s">
        <v>40</v>
      </c>
      <c r="B1460" s="131" t="s">
        <v>994</v>
      </c>
      <c r="C1460" s="152"/>
    </row>
    <row r="1461" spans="1:8" s="123" customFormat="1" hidden="1" outlineLevel="2" x14ac:dyDescent="0.2">
      <c r="A1461" s="126"/>
    </row>
    <row r="1462" spans="1:8" s="88" customFormat="1" outlineLevel="1" collapsed="1" x14ac:dyDescent="0.2">
      <c r="A1462" s="203" t="s">
        <v>159</v>
      </c>
      <c r="B1462" s="203" t="str">
        <f ca="1">CONCATENATE(VLOOKUP("*ID",C:D,2,FALSE),"C",COUNTIF(OFFSET(A$1,0,0,ROW(),1), "*conditie")*10)&amp; "T" &amp;(COUNTIF(OFFSET(B$1,0,0,ROW()-1,1),CONCATENATE(VLOOKUP("*ID",C:D,2,FALSE),"C",COUNTIF(OFFSET(A$1,0,0,ROW(),1), "*conditie")*10)&amp; "T*") +1) * 10</f>
        <v>NPRE09C570T30</v>
      </c>
      <c r="C1462" s="295" t="s">
        <v>377</v>
      </c>
      <c r="D1462" s="295"/>
      <c r="E1462" s="295"/>
      <c r="F1462" s="203" t="s">
        <v>141</v>
      </c>
      <c r="G1462" s="203" t="s">
        <v>19</v>
      </c>
      <c r="H1462" s="203" t="s">
        <v>197</v>
      </c>
    </row>
    <row r="1463" spans="1:8" hidden="1" outlineLevel="2" x14ac:dyDescent="0.2">
      <c r="A1463" s="110"/>
      <c r="B1463" s="122"/>
      <c r="C1463" s="152"/>
    </row>
    <row r="1464" spans="1:8" hidden="1" outlineLevel="2" x14ac:dyDescent="0.2">
      <c r="A1464" s="110" t="s">
        <v>109</v>
      </c>
      <c r="B1464" s="131" t="s">
        <v>458</v>
      </c>
      <c r="C1464" s="152"/>
    </row>
    <row r="1465" spans="1:8" hidden="1" outlineLevel="2" x14ac:dyDescent="0.2">
      <c r="A1465" s="110"/>
      <c r="B1465" s="122"/>
      <c r="C1465" s="152"/>
    </row>
    <row r="1466" spans="1:8" hidden="1" outlineLevel="2" x14ac:dyDescent="0.2">
      <c r="A1466" s="110" t="s">
        <v>111</v>
      </c>
      <c r="B1466" s="131"/>
      <c r="C1466" s="152"/>
    </row>
    <row r="1467" spans="1:8" hidden="1" outlineLevel="2" x14ac:dyDescent="0.2">
      <c r="A1467" s="110"/>
      <c r="B1467" s="122"/>
      <c r="C1467" s="152"/>
    </row>
    <row r="1468" spans="1:8" hidden="1" outlineLevel="2" x14ac:dyDescent="0.2">
      <c r="A1468" s="110"/>
      <c r="B1468" s="123"/>
      <c r="C1468" s="123"/>
      <c r="D1468" s="123"/>
      <c r="E1468" s="124"/>
      <c r="F1468" s="123"/>
      <c r="G1468" s="123"/>
    </row>
    <row r="1469" spans="1:8" hidden="1" outlineLevel="2" x14ac:dyDescent="0.2">
      <c r="A1469" s="110" t="s">
        <v>32</v>
      </c>
      <c r="B1469" s="125" t="s">
        <v>227</v>
      </c>
      <c r="C1469" s="125"/>
      <c r="D1469" s="125"/>
      <c r="E1469" s="125"/>
      <c r="F1469" s="125"/>
      <c r="G1469" s="125"/>
    </row>
    <row r="1470" spans="1:8" hidden="1" outlineLevel="2" x14ac:dyDescent="0.2">
      <c r="A1470" s="110"/>
      <c r="B1470" s="122"/>
      <c r="C1470" s="152"/>
    </row>
    <row r="1471" spans="1:8" hidden="1" outlineLevel="2" x14ac:dyDescent="0.2">
      <c r="A1471" s="111" t="s">
        <v>33</v>
      </c>
      <c r="B1471" s="122" t="s">
        <v>194</v>
      </c>
      <c r="C1471" s="152"/>
    </row>
    <row r="1472" spans="1:8" hidden="1" outlineLevel="2" x14ac:dyDescent="0.2">
      <c r="A1472" s="110"/>
      <c r="B1472" s="122"/>
      <c r="C1472" s="152"/>
    </row>
    <row r="1473" spans="1:8" hidden="1" outlineLevel="2" x14ac:dyDescent="0.2">
      <c r="A1473" s="110" t="s">
        <v>138</v>
      </c>
      <c r="B1473" s="131" t="s">
        <v>234</v>
      </c>
      <c r="C1473" s="152"/>
    </row>
    <row r="1474" spans="1:8" s="123" customFormat="1" hidden="1" outlineLevel="2" x14ac:dyDescent="0.2">
      <c r="A1474" s="126"/>
    </row>
    <row r="1475" spans="1:8" hidden="1" outlineLevel="2" x14ac:dyDescent="0.2">
      <c r="A1475" s="110" t="s">
        <v>40</v>
      </c>
      <c r="B1475" s="131" t="s">
        <v>995</v>
      </c>
      <c r="C1475" s="152"/>
    </row>
    <row r="1476" spans="1:8" s="123" customFormat="1" hidden="1" outlineLevel="2" x14ac:dyDescent="0.2">
      <c r="A1476" s="126"/>
    </row>
    <row r="1477" spans="1:8" s="88" customFormat="1" outlineLevel="1" collapsed="1" x14ac:dyDescent="0.2">
      <c r="A1477" s="203" t="s">
        <v>159</v>
      </c>
      <c r="B1477" s="203" t="str">
        <f ca="1">CONCATENATE(VLOOKUP("*ID",C:D,2,FALSE),"C",COUNTIF(OFFSET(A$1,0,0,ROW(),1), "*conditie")*10)&amp; "T" &amp;(COUNTIF(OFFSET(B$1,0,0,ROW()-1,1),CONCATENATE(VLOOKUP("*ID",C:D,2,FALSE),"C",COUNTIF(OFFSET(A$1,0,0,ROW(),1), "*conditie")*10)&amp; "T*") +1) * 10</f>
        <v>NPRE09C570T40</v>
      </c>
      <c r="C1477" s="295" t="s">
        <v>378</v>
      </c>
      <c r="D1477" s="295"/>
      <c r="E1477" s="295"/>
      <c r="F1477" s="203" t="s">
        <v>141</v>
      </c>
      <c r="G1477" s="203" t="s">
        <v>19</v>
      </c>
      <c r="H1477" s="203" t="s">
        <v>197</v>
      </c>
    </row>
    <row r="1478" spans="1:8" hidden="1" outlineLevel="2" x14ac:dyDescent="0.2">
      <c r="A1478" s="110"/>
      <c r="B1478" s="122"/>
      <c r="C1478" s="152"/>
    </row>
    <row r="1479" spans="1:8" hidden="1" outlineLevel="2" x14ac:dyDescent="0.2">
      <c r="A1479" s="110" t="s">
        <v>109</v>
      </c>
      <c r="B1479" s="131" t="s">
        <v>379</v>
      </c>
      <c r="C1479" s="152"/>
    </row>
    <row r="1480" spans="1:8" hidden="1" outlineLevel="2" x14ac:dyDescent="0.2">
      <c r="A1480" s="110"/>
      <c r="B1480" s="122"/>
      <c r="C1480" s="152"/>
    </row>
    <row r="1481" spans="1:8" hidden="1" outlineLevel="2" x14ac:dyDescent="0.2">
      <c r="A1481" s="110" t="s">
        <v>111</v>
      </c>
      <c r="B1481" s="131"/>
      <c r="C1481" s="152"/>
    </row>
    <row r="1482" spans="1:8" hidden="1" outlineLevel="2" x14ac:dyDescent="0.2">
      <c r="A1482" s="110"/>
      <c r="B1482" s="122"/>
      <c r="C1482" s="152"/>
    </row>
    <row r="1483" spans="1:8" hidden="1" outlineLevel="2" x14ac:dyDescent="0.2">
      <c r="A1483" s="110"/>
      <c r="B1483" s="123"/>
      <c r="C1483" s="123"/>
      <c r="D1483" s="123"/>
      <c r="E1483" s="124"/>
      <c r="F1483" s="123"/>
      <c r="G1483" s="123"/>
    </row>
    <row r="1484" spans="1:8" hidden="1" outlineLevel="2" x14ac:dyDescent="0.2">
      <c r="A1484" s="110" t="s">
        <v>32</v>
      </c>
      <c r="B1484" s="125" t="s">
        <v>227</v>
      </c>
      <c r="C1484" s="125"/>
      <c r="D1484" s="125"/>
      <c r="E1484" s="125"/>
      <c r="F1484" s="125"/>
      <c r="G1484" s="125"/>
    </row>
    <row r="1485" spans="1:8" hidden="1" outlineLevel="2" x14ac:dyDescent="0.2">
      <c r="A1485" s="110"/>
      <c r="B1485" s="122"/>
      <c r="C1485" s="152"/>
    </row>
    <row r="1486" spans="1:8" hidden="1" outlineLevel="2" x14ac:dyDescent="0.2">
      <c r="A1486" s="111" t="s">
        <v>33</v>
      </c>
      <c r="B1486" s="122" t="s">
        <v>194</v>
      </c>
      <c r="C1486" s="152"/>
    </row>
    <row r="1487" spans="1:8" hidden="1" outlineLevel="2" x14ac:dyDescent="0.2">
      <c r="A1487" s="110"/>
      <c r="B1487" s="122"/>
      <c r="C1487" s="152"/>
    </row>
    <row r="1488" spans="1:8" hidden="1" outlineLevel="2" x14ac:dyDescent="0.2">
      <c r="A1488" s="110" t="s">
        <v>138</v>
      </c>
      <c r="B1488" s="131" t="s">
        <v>234</v>
      </c>
      <c r="C1488" s="152"/>
    </row>
    <row r="1489" spans="1:8" s="123" customFormat="1" hidden="1" outlineLevel="2" x14ac:dyDescent="0.2">
      <c r="A1489" s="126"/>
    </row>
    <row r="1490" spans="1:8" hidden="1" outlineLevel="2" x14ac:dyDescent="0.2">
      <c r="A1490" s="110" t="s">
        <v>40</v>
      </c>
      <c r="B1490" s="131" t="s">
        <v>996</v>
      </c>
      <c r="C1490" s="152"/>
    </row>
    <row r="1491" spans="1:8" s="123" customFormat="1" hidden="1" outlineLevel="2" x14ac:dyDescent="0.2">
      <c r="A1491" s="126"/>
    </row>
    <row r="1492" spans="1:8" s="99" customFormat="1" x14ac:dyDescent="0.2">
      <c r="A1492" s="205" t="s">
        <v>158</v>
      </c>
      <c r="B1492" s="204" t="str">
        <f ca="1">CONCATENATE(VLOOKUP("*ID",C:D,2,FALSE),"C",COUNTIF(OFFSET(A$1,0,0,ROW(),1), "*conditie")*10)</f>
        <v>NPRE09C580</v>
      </c>
      <c r="C1492" s="296" t="s">
        <v>380</v>
      </c>
      <c r="D1492" s="297"/>
      <c r="E1492" s="297"/>
      <c r="F1492" s="205" t="s">
        <v>141</v>
      </c>
      <c r="G1492" s="205" t="s">
        <v>19</v>
      </c>
      <c r="H1492" s="205" t="s">
        <v>197</v>
      </c>
    </row>
    <row r="1493" spans="1:8" s="99" customFormat="1" outlineLevel="1" x14ac:dyDescent="0.2">
      <c r="A1493" s="110"/>
      <c r="B1493" s="118"/>
      <c r="C1493" s="102"/>
    </row>
    <row r="1494" spans="1:8" s="99" customFormat="1" outlineLevel="1" x14ac:dyDescent="0.2">
      <c r="A1494" s="110" t="s">
        <v>55</v>
      </c>
      <c r="B1494" s="129"/>
      <c r="C1494" s="132"/>
    </row>
    <row r="1495" spans="1:8" s="99" customFormat="1" outlineLevel="1" x14ac:dyDescent="0.2">
      <c r="A1495" s="110"/>
      <c r="B1495" s="118"/>
      <c r="C1495" s="102"/>
    </row>
    <row r="1496" spans="1:8" s="88" customFormat="1" outlineLevel="1" collapsed="1" x14ac:dyDescent="0.2">
      <c r="A1496" s="203" t="s">
        <v>159</v>
      </c>
      <c r="B1496" s="203" t="str">
        <f ca="1">CONCATENATE(VLOOKUP("*ID",C:D,2,FALSE),"C",COUNTIF(OFFSET(A$1,0,0,ROW(),1), "*conditie")*10)&amp; "T" &amp;(COUNTIF(OFFSET(B$1,0,0,ROW()-1,1),CONCATENATE(VLOOKUP("*ID",C:D,2,FALSE),"C",COUNTIF(OFFSET(A$1,0,0,ROW(),1), "*conditie")*10)&amp; "T*") +1) * 10</f>
        <v>NPRE09C580T10</v>
      </c>
      <c r="C1496" s="295" t="s">
        <v>381</v>
      </c>
      <c r="D1496" s="295"/>
      <c r="E1496" s="295"/>
      <c r="F1496" s="203" t="s">
        <v>141</v>
      </c>
      <c r="G1496" s="203" t="s">
        <v>19</v>
      </c>
      <c r="H1496" s="203" t="s">
        <v>197</v>
      </c>
    </row>
    <row r="1497" spans="1:8" hidden="1" outlineLevel="2" x14ac:dyDescent="0.2">
      <c r="A1497" s="110"/>
      <c r="B1497" s="122"/>
      <c r="C1497" s="152"/>
    </row>
    <row r="1498" spans="1:8" hidden="1" outlineLevel="2" x14ac:dyDescent="0.2">
      <c r="A1498" s="110" t="s">
        <v>109</v>
      </c>
      <c r="B1498" s="131" t="s">
        <v>2118</v>
      </c>
      <c r="C1498" s="152"/>
    </row>
    <row r="1499" spans="1:8" hidden="1" outlineLevel="2" x14ac:dyDescent="0.2">
      <c r="A1499" s="110"/>
      <c r="B1499" s="122"/>
      <c r="C1499" s="152"/>
    </row>
    <row r="1500" spans="1:8" hidden="1" outlineLevel="2" x14ac:dyDescent="0.2">
      <c r="A1500" s="110" t="s">
        <v>111</v>
      </c>
      <c r="B1500" s="131" t="s">
        <v>2075</v>
      </c>
      <c r="C1500" s="152"/>
    </row>
    <row r="1501" spans="1:8" hidden="1" outlineLevel="2" x14ac:dyDescent="0.2">
      <c r="A1501" s="110"/>
      <c r="B1501" s="122"/>
      <c r="C1501" s="152"/>
    </row>
    <row r="1502" spans="1:8" hidden="1" outlineLevel="2" x14ac:dyDescent="0.2">
      <c r="A1502" s="110"/>
      <c r="B1502" s="123"/>
      <c r="C1502" s="123"/>
      <c r="D1502" s="123"/>
      <c r="E1502" s="124"/>
      <c r="F1502" s="123"/>
      <c r="G1502" s="123"/>
    </row>
    <row r="1503" spans="1:8" hidden="1" outlineLevel="2" x14ac:dyDescent="0.2">
      <c r="A1503" s="110" t="s">
        <v>32</v>
      </c>
      <c r="B1503" s="125" t="s">
        <v>227</v>
      </c>
      <c r="C1503" s="125"/>
      <c r="D1503" s="125"/>
      <c r="E1503" s="125"/>
      <c r="F1503" s="125"/>
      <c r="G1503" s="125"/>
    </row>
    <row r="1504" spans="1:8" hidden="1" outlineLevel="2" x14ac:dyDescent="0.2">
      <c r="A1504" s="110"/>
      <c r="B1504" s="122"/>
      <c r="C1504" s="152"/>
    </row>
    <row r="1505" spans="1:8" hidden="1" outlineLevel="2" x14ac:dyDescent="0.2">
      <c r="A1505" s="111" t="s">
        <v>33</v>
      </c>
      <c r="B1505" s="122" t="s">
        <v>194</v>
      </c>
      <c r="C1505" s="152"/>
    </row>
    <row r="1506" spans="1:8" hidden="1" outlineLevel="2" x14ac:dyDescent="0.2">
      <c r="A1506" s="110"/>
      <c r="B1506" s="122"/>
      <c r="C1506" s="152"/>
    </row>
    <row r="1507" spans="1:8" hidden="1" outlineLevel="2" x14ac:dyDescent="0.2">
      <c r="A1507" s="110" t="s">
        <v>138</v>
      </c>
      <c r="B1507" s="131" t="s">
        <v>383</v>
      </c>
      <c r="C1507" s="152"/>
    </row>
    <row r="1508" spans="1:8" s="123" customFormat="1" hidden="1" outlineLevel="2" x14ac:dyDescent="0.2">
      <c r="A1508" s="126"/>
    </row>
    <row r="1509" spans="1:8" hidden="1" outlineLevel="2" x14ac:dyDescent="0.2">
      <c r="A1509" s="110" t="s">
        <v>40</v>
      </c>
      <c r="B1509" s="131" t="s">
        <v>997</v>
      </c>
      <c r="C1509" s="152"/>
    </row>
    <row r="1510" spans="1:8" s="123" customFormat="1" hidden="1" outlineLevel="2" x14ac:dyDescent="0.2">
      <c r="A1510" s="126"/>
    </row>
    <row r="1511" spans="1:8" s="88" customFormat="1" outlineLevel="1" collapsed="1" x14ac:dyDescent="0.2">
      <c r="A1511" s="203" t="s">
        <v>159</v>
      </c>
      <c r="B1511" s="203" t="str">
        <f ca="1">CONCATENATE(VLOOKUP("*ID",C:D,2,FALSE),"C",COUNTIF(OFFSET(A$1,0,0,ROW(),1), "*conditie")*10)&amp; "T" &amp;(COUNTIF(OFFSET(B$1,0,0,ROW()-1,1),CONCATENATE(VLOOKUP("*ID",C:D,2,FALSE),"C",COUNTIF(OFFSET(A$1,0,0,ROW(),1), "*conditie")*10)&amp; "T*") +1) * 10</f>
        <v>NPRE09C580T20</v>
      </c>
      <c r="C1511" s="295" t="s">
        <v>384</v>
      </c>
      <c r="D1511" s="295"/>
      <c r="E1511" s="295"/>
      <c r="F1511" s="203" t="s">
        <v>141</v>
      </c>
      <c r="G1511" s="203" t="s">
        <v>19</v>
      </c>
      <c r="H1511" s="203" t="s">
        <v>197</v>
      </c>
    </row>
    <row r="1512" spans="1:8" hidden="1" outlineLevel="2" x14ac:dyDescent="0.2">
      <c r="A1512" s="110"/>
      <c r="B1512" s="122"/>
      <c r="C1512" s="152"/>
    </row>
    <row r="1513" spans="1:8" hidden="1" outlineLevel="2" x14ac:dyDescent="0.2">
      <c r="A1513" s="110" t="s">
        <v>109</v>
      </c>
      <c r="B1513" s="131" t="s">
        <v>2119</v>
      </c>
      <c r="C1513" s="152"/>
    </row>
    <row r="1514" spans="1:8" hidden="1" outlineLevel="2" x14ac:dyDescent="0.2">
      <c r="A1514" s="110"/>
      <c r="B1514" s="122"/>
      <c r="C1514" s="152"/>
    </row>
    <row r="1515" spans="1:8" hidden="1" outlineLevel="2" x14ac:dyDescent="0.2">
      <c r="A1515" s="110" t="s">
        <v>111</v>
      </c>
      <c r="B1515" s="131" t="s">
        <v>2075</v>
      </c>
      <c r="C1515" s="152"/>
    </row>
    <row r="1516" spans="1:8" hidden="1" outlineLevel="2" x14ac:dyDescent="0.2">
      <c r="A1516" s="110"/>
      <c r="B1516" s="122"/>
      <c r="C1516" s="152"/>
    </row>
    <row r="1517" spans="1:8" hidden="1" outlineLevel="2" x14ac:dyDescent="0.2">
      <c r="A1517" s="110"/>
      <c r="B1517" s="123"/>
      <c r="C1517" s="123"/>
      <c r="D1517" s="123"/>
      <c r="E1517" s="124"/>
      <c r="F1517" s="123"/>
      <c r="G1517" s="123"/>
    </row>
    <row r="1518" spans="1:8" hidden="1" outlineLevel="2" x14ac:dyDescent="0.2">
      <c r="A1518" s="110" t="s">
        <v>32</v>
      </c>
      <c r="B1518" s="125" t="s">
        <v>459</v>
      </c>
      <c r="C1518" s="125"/>
      <c r="D1518" s="125"/>
      <c r="E1518" s="125"/>
      <c r="F1518" s="125"/>
      <c r="G1518" s="125"/>
    </row>
    <row r="1519" spans="1:8" hidden="1" outlineLevel="2" x14ac:dyDescent="0.2">
      <c r="A1519" s="110"/>
      <c r="B1519" s="122"/>
      <c r="C1519" s="152"/>
    </row>
    <row r="1520" spans="1:8" hidden="1" outlineLevel="2" x14ac:dyDescent="0.2">
      <c r="A1520" s="111" t="s">
        <v>33</v>
      </c>
      <c r="B1520" s="122" t="s">
        <v>194</v>
      </c>
      <c r="C1520" s="152"/>
    </row>
    <row r="1521" spans="1:8" hidden="1" outlineLevel="2" x14ac:dyDescent="0.2">
      <c r="A1521" s="110"/>
      <c r="B1521" s="122"/>
      <c r="C1521" s="152"/>
    </row>
    <row r="1522" spans="1:8" hidden="1" outlineLevel="2" x14ac:dyDescent="0.2">
      <c r="A1522" s="110" t="s">
        <v>138</v>
      </c>
      <c r="B1522" s="131" t="s">
        <v>234</v>
      </c>
      <c r="C1522" s="152"/>
    </row>
    <row r="1523" spans="1:8" s="123" customFormat="1" hidden="1" outlineLevel="2" x14ac:dyDescent="0.2">
      <c r="A1523" s="126"/>
    </row>
    <row r="1524" spans="1:8" hidden="1" outlineLevel="2" x14ac:dyDescent="0.2">
      <c r="A1524" s="110" t="s">
        <v>40</v>
      </c>
      <c r="B1524" s="131" t="s">
        <v>998</v>
      </c>
      <c r="C1524" s="152"/>
    </row>
    <row r="1525" spans="1:8" s="123" customFormat="1" hidden="1" outlineLevel="2" x14ac:dyDescent="0.2">
      <c r="A1525" s="126"/>
    </row>
    <row r="1526" spans="1:8" s="88" customFormat="1" outlineLevel="1" collapsed="1" x14ac:dyDescent="0.2">
      <c r="A1526" s="203" t="s">
        <v>159</v>
      </c>
      <c r="B1526" s="203" t="str">
        <f ca="1">CONCATENATE(VLOOKUP("*ID",C:D,2,FALSE),"C",COUNTIF(OFFSET(A$1,0,0,ROW(),1), "*conditie")*10)&amp; "T" &amp;(COUNTIF(OFFSET(B$1,0,0,ROW()-1,1),CONCATENATE(VLOOKUP("*ID",C:D,2,FALSE),"C",COUNTIF(OFFSET(A$1,0,0,ROW(),1), "*conditie")*10)&amp; "T*") +1) * 10</f>
        <v>NPRE09C580T30</v>
      </c>
      <c r="C1526" s="295" t="s">
        <v>386</v>
      </c>
      <c r="D1526" s="295"/>
      <c r="E1526" s="295"/>
      <c r="F1526" s="203" t="s">
        <v>141</v>
      </c>
      <c r="G1526" s="203" t="s">
        <v>19</v>
      </c>
      <c r="H1526" s="203" t="s">
        <v>197</v>
      </c>
    </row>
    <row r="1527" spans="1:8" hidden="1" outlineLevel="2" x14ac:dyDescent="0.2">
      <c r="A1527" s="110"/>
      <c r="B1527" s="122"/>
      <c r="C1527" s="152"/>
    </row>
    <row r="1528" spans="1:8" hidden="1" outlineLevel="2" x14ac:dyDescent="0.2">
      <c r="A1528" s="110" t="s">
        <v>109</v>
      </c>
      <c r="B1528" s="131" t="s">
        <v>2120</v>
      </c>
      <c r="C1528" s="152"/>
    </row>
    <row r="1529" spans="1:8" hidden="1" outlineLevel="2" x14ac:dyDescent="0.2">
      <c r="A1529" s="110"/>
      <c r="B1529" s="122"/>
      <c r="C1529" s="152"/>
    </row>
    <row r="1530" spans="1:8" hidden="1" outlineLevel="2" x14ac:dyDescent="0.2">
      <c r="A1530" s="110" t="s">
        <v>111</v>
      </c>
      <c r="B1530" s="131" t="s">
        <v>2075</v>
      </c>
      <c r="C1530" s="152"/>
    </row>
    <row r="1531" spans="1:8" hidden="1" outlineLevel="2" x14ac:dyDescent="0.2">
      <c r="A1531" s="110"/>
      <c r="B1531" s="122"/>
      <c r="C1531" s="152"/>
    </row>
    <row r="1532" spans="1:8" hidden="1" outlineLevel="2" x14ac:dyDescent="0.2">
      <c r="A1532" s="110"/>
      <c r="B1532" s="123"/>
      <c r="C1532" s="123"/>
      <c r="D1532" s="123"/>
      <c r="E1532" s="124"/>
      <c r="F1532" s="123"/>
      <c r="G1532" s="123"/>
    </row>
    <row r="1533" spans="1:8" hidden="1" outlineLevel="2" x14ac:dyDescent="0.2">
      <c r="A1533" s="110" t="s">
        <v>32</v>
      </c>
      <c r="B1533" s="125" t="s">
        <v>227</v>
      </c>
      <c r="C1533" s="125"/>
      <c r="D1533" s="125"/>
      <c r="E1533" s="125"/>
      <c r="F1533" s="125"/>
      <c r="G1533" s="125"/>
    </row>
    <row r="1534" spans="1:8" hidden="1" outlineLevel="2" x14ac:dyDescent="0.2">
      <c r="A1534" s="110"/>
      <c r="B1534" s="122"/>
      <c r="C1534" s="152"/>
    </row>
    <row r="1535" spans="1:8" hidden="1" outlineLevel="2" x14ac:dyDescent="0.2">
      <c r="A1535" s="111" t="s">
        <v>33</v>
      </c>
      <c r="B1535" s="122" t="s">
        <v>194</v>
      </c>
      <c r="C1535" s="152"/>
    </row>
    <row r="1536" spans="1:8" hidden="1" outlineLevel="2" x14ac:dyDescent="0.2">
      <c r="A1536" s="110"/>
      <c r="B1536" s="122"/>
      <c r="C1536" s="152"/>
    </row>
    <row r="1537" spans="1:8" hidden="1" outlineLevel="2" x14ac:dyDescent="0.2">
      <c r="A1537" s="110" t="s">
        <v>138</v>
      </c>
      <c r="B1537" s="131" t="s">
        <v>234</v>
      </c>
      <c r="C1537" s="152"/>
    </row>
    <row r="1538" spans="1:8" s="123" customFormat="1" hidden="1" outlineLevel="2" x14ac:dyDescent="0.2">
      <c r="A1538" s="126"/>
    </row>
    <row r="1539" spans="1:8" hidden="1" outlineLevel="2" x14ac:dyDescent="0.2">
      <c r="A1539" s="110" t="s">
        <v>40</v>
      </c>
      <c r="B1539" s="131" t="s">
        <v>999</v>
      </c>
      <c r="C1539" s="152"/>
    </row>
    <row r="1540" spans="1:8" s="123" customFormat="1" hidden="1" outlineLevel="2" x14ac:dyDescent="0.2">
      <c r="A1540" s="126"/>
    </row>
    <row r="1541" spans="1:8" s="99" customFormat="1" x14ac:dyDescent="0.2">
      <c r="A1541" s="205" t="s">
        <v>158</v>
      </c>
      <c r="B1541" s="204" t="str">
        <f ca="1">CONCATENATE(VLOOKUP("*ID",C:D,2,FALSE),"C",COUNTIF(OFFSET(A$1,0,0,ROW(),1), "*conditie")*10)</f>
        <v>NPRE09C590</v>
      </c>
      <c r="C1541" s="296" t="s">
        <v>596</v>
      </c>
      <c r="D1541" s="297"/>
      <c r="E1541" s="297"/>
      <c r="F1541" s="205" t="s">
        <v>141</v>
      </c>
      <c r="G1541" s="205" t="s">
        <v>19</v>
      </c>
      <c r="H1541" s="205" t="s">
        <v>197</v>
      </c>
    </row>
    <row r="1542" spans="1:8" s="99" customFormat="1" outlineLevel="1" x14ac:dyDescent="0.2">
      <c r="A1542" s="110"/>
      <c r="B1542" s="118"/>
      <c r="C1542" s="102"/>
    </row>
    <row r="1543" spans="1:8" s="99" customFormat="1" outlineLevel="1" x14ac:dyDescent="0.2">
      <c r="A1543" s="110" t="s">
        <v>55</v>
      </c>
      <c r="B1543" s="129"/>
      <c r="C1543" s="132"/>
    </row>
    <row r="1544" spans="1:8" s="99" customFormat="1" outlineLevel="1" x14ac:dyDescent="0.2">
      <c r="A1544" s="110"/>
      <c r="B1544" s="118"/>
      <c r="C1544" s="102"/>
    </row>
    <row r="1545" spans="1:8" s="88" customFormat="1" outlineLevel="1" collapsed="1" x14ac:dyDescent="0.2">
      <c r="A1545" s="203" t="s">
        <v>159</v>
      </c>
      <c r="B1545" s="203" t="str">
        <f ca="1">CONCATENATE(VLOOKUP("*ID",C:D,2,FALSE),"C",COUNTIF(OFFSET(A$1,0,0,ROW(),1), "*conditie")*10)&amp; "T" &amp;(COUNTIF(OFFSET(B$1,0,0,ROW()-1,1),CONCATENATE(VLOOKUP("*ID",C:D,2,FALSE),"C",COUNTIF(OFFSET(A$1,0,0,ROW(),1), "*conditie")*10)&amp; "T*") +1) * 10</f>
        <v>NPRE09C590T10</v>
      </c>
      <c r="C1545" s="295" t="s">
        <v>2121</v>
      </c>
      <c r="D1545" s="295"/>
      <c r="E1545" s="295"/>
      <c r="F1545" s="203" t="s">
        <v>141</v>
      </c>
      <c r="G1545" s="203" t="s">
        <v>19</v>
      </c>
      <c r="H1545" s="203" t="s">
        <v>197</v>
      </c>
    </row>
    <row r="1546" spans="1:8" hidden="1" outlineLevel="2" x14ac:dyDescent="0.2">
      <c r="A1546" s="110"/>
      <c r="B1546" s="122"/>
      <c r="C1546" s="152"/>
    </row>
    <row r="1547" spans="1:8" hidden="1" outlineLevel="2" x14ac:dyDescent="0.2">
      <c r="A1547" s="110" t="s">
        <v>109</v>
      </c>
      <c r="B1547" s="131" t="s">
        <v>2122</v>
      </c>
      <c r="C1547" s="152"/>
    </row>
    <row r="1548" spans="1:8" hidden="1" outlineLevel="2" x14ac:dyDescent="0.2">
      <c r="A1548" s="110"/>
      <c r="B1548" s="122"/>
      <c r="C1548" s="152"/>
    </row>
    <row r="1549" spans="1:8" hidden="1" outlineLevel="2" x14ac:dyDescent="0.2">
      <c r="A1549" s="110" t="s">
        <v>111</v>
      </c>
      <c r="B1549" s="131" t="s">
        <v>2075</v>
      </c>
      <c r="C1549" s="152"/>
    </row>
    <row r="1550" spans="1:8" hidden="1" outlineLevel="2" x14ac:dyDescent="0.2">
      <c r="A1550" s="110"/>
      <c r="B1550" s="122"/>
      <c r="C1550" s="152"/>
    </row>
    <row r="1551" spans="1:8" hidden="1" outlineLevel="2" x14ac:dyDescent="0.2">
      <c r="A1551" s="110"/>
      <c r="B1551" s="123"/>
      <c r="C1551" s="123"/>
      <c r="D1551" s="123"/>
      <c r="E1551" s="124"/>
      <c r="F1551" s="123"/>
      <c r="G1551" s="123"/>
    </row>
    <row r="1552" spans="1:8" hidden="1" outlineLevel="2" x14ac:dyDescent="0.2">
      <c r="A1552" s="110" t="s">
        <v>32</v>
      </c>
      <c r="B1552" s="125" t="s">
        <v>227</v>
      </c>
      <c r="C1552" s="125"/>
      <c r="D1552" s="125"/>
      <c r="E1552" s="125"/>
      <c r="F1552" s="125"/>
      <c r="G1552" s="125"/>
    </row>
    <row r="1553" spans="1:8" hidden="1" outlineLevel="2" x14ac:dyDescent="0.2">
      <c r="A1553" s="110"/>
      <c r="B1553" s="122"/>
      <c r="C1553" s="152"/>
    </row>
    <row r="1554" spans="1:8" hidden="1" outlineLevel="2" x14ac:dyDescent="0.2">
      <c r="A1554" s="111" t="s">
        <v>33</v>
      </c>
      <c r="B1554" s="122" t="s">
        <v>194</v>
      </c>
      <c r="C1554" s="152"/>
    </row>
    <row r="1555" spans="1:8" hidden="1" outlineLevel="2" x14ac:dyDescent="0.2">
      <c r="A1555" s="110"/>
      <c r="B1555" s="122"/>
      <c r="C1555" s="152"/>
    </row>
    <row r="1556" spans="1:8" hidden="1" outlineLevel="2" x14ac:dyDescent="0.2">
      <c r="A1556" s="110" t="s">
        <v>138</v>
      </c>
      <c r="B1556" s="131" t="s">
        <v>598</v>
      </c>
      <c r="C1556" s="152"/>
    </row>
    <row r="1557" spans="1:8" s="123" customFormat="1" hidden="1" outlineLevel="2" x14ac:dyDescent="0.2">
      <c r="A1557" s="126"/>
    </row>
    <row r="1558" spans="1:8" hidden="1" outlineLevel="2" x14ac:dyDescent="0.2">
      <c r="A1558" s="110" t="s">
        <v>40</v>
      </c>
      <c r="B1558" s="131" t="s">
        <v>1000</v>
      </c>
      <c r="C1558" s="152"/>
    </row>
    <row r="1559" spans="1:8" s="123" customFormat="1" hidden="1" outlineLevel="2" x14ac:dyDescent="0.2">
      <c r="A1559" s="126"/>
    </row>
    <row r="1560" spans="1:8" s="99" customFormat="1" x14ac:dyDescent="0.2">
      <c r="A1560" s="205" t="s">
        <v>158</v>
      </c>
      <c r="B1560" s="204" t="str">
        <f ca="1">CONCATENATE(VLOOKUP("*ID",C:D,2,FALSE),"C",COUNTIF(OFFSET(A$1,0,0,ROW(),1), "*conditie")*10)</f>
        <v>NPRE09C600</v>
      </c>
      <c r="C1560" s="296" t="s">
        <v>599</v>
      </c>
      <c r="D1560" s="297"/>
      <c r="E1560" s="297"/>
      <c r="F1560" s="205" t="s">
        <v>141</v>
      </c>
      <c r="G1560" s="205" t="s">
        <v>19</v>
      </c>
      <c r="H1560" s="205" t="s">
        <v>197</v>
      </c>
    </row>
    <row r="1561" spans="1:8" s="99" customFormat="1" outlineLevel="1" x14ac:dyDescent="0.2">
      <c r="A1561" s="110"/>
      <c r="B1561" s="118"/>
      <c r="C1561" s="102"/>
    </row>
    <row r="1562" spans="1:8" s="99" customFormat="1" outlineLevel="1" x14ac:dyDescent="0.2">
      <c r="A1562" s="110" t="s">
        <v>55</v>
      </c>
      <c r="B1562" s="129"/>
      <c r="C1562" s="132"/>
    </row>
    <row r="1563" spans="1:8" s="99" customFormat="1" outlineLevel="1" x14ac:dyDescent="0.2">
      <c r="A1563" s="110"/>
      <c r="B1563" s="118"/>
      <c r="C1563" s="102"/>
    </row>
    <row r="1564" spans="1:8" s="88" customFormat="1" outlineLevel="1" collapsed="1" x14ac:dyDescent="0.2">
      <c r="A1564" s="203" t="s">
        <v>159</v>
      </c>
      <c r="B1564" s="203" t="str">
        <f ca="1">CONCATENATE(VLOOKUP("*ID",C:D,2,FALSE),"C",COUNTIF(OFFSET(A$1,0,0,ROW(),1), "*conditie")*10)&amp; "T" &amp;(COUNTIF(OFFSET(B$1,0,0,ROW()-1,1),CONCATENATE(VLOOKUP("*ID",C:D,2,FALSE),"C",COUNTIF(OFFSET(A$1,0,0,ROW(),1), "*conditie")*10)&amp; "T*") +1) * 10</f>
        <v>NPRE09C600T10</v>
      </c>
      <c r="C1564" s="295" t="s">
        <v>2123</v>
      </c>
      <c r="D1564" s="295"/>
      <c r="E1564" s="295"/>
      <c r="F1564" s="203" t="s">
        <v>141</v>
      </c>
      <c r="G1564" s="203" t="s">
        <v>19</v>
      </c>
      <c r="H1564" s="203" t="s">
        <v>197</v>
      </c>
    </row>
    <row r="1565" spans="1:8" hidden="1" outlineLevel="2" x14ac:dyDescent="0.2">
      <c r="A1565" s="110"/>
      <c r="B1565" s="122"/>
      <c r="C1565" s="152"/>
    </row>
    <row r="1566" spans="1:8" hidden="1" outlineLevel="2" x14ac:dyDescent="0.2">
      <c r="A1566" s="110" t="s">
        <v>109</v>
      </c>
      <c r="B1566" s="131" t="s">
        <v>2124</v>
      </c>
      <c r="C1566" s="152"/>
    </row>
    <row r="1567" spans="1:8" hidden="1" outlineLevel="2" x14ac:dyDescent="0.2">
      <c r="A1567" s="110"/>
      <c r="B1567" s="122"/>
      <c r="C1567" s="152"/>
    </row>
    <row r="1568" spans="1:8" hidden="1" outlineLevel="2" x14ac:dyDescent="0.2">
      <c r="A1568" s="110" t="s">
        <v>111</v>
      </c>
      <c r="B1568" s="131" t="s">
        <v>2075</v>
      </c>
      <c r="C1568" s="152"/>
    </row>
    <row r="1569" spans="1:8" hidden="1" outlineLevel="2" x14ac:dyDescent="0.2">
      <c r="A1569" s="110"/>
      <c r="B1569" s="122"/>
      <c r="C1569" s="152"/>
    </row>
    <row r="1570" spans="1:8" hidden="1" outlineLevel="2" x14ac:dyDescent="0.2">
      <c r="A1570" s="110"/>
      <c r="B1570" s="123"/>
      <c r="C1570" s="123"/>
      <c r="D1570" s="123"/>
      <c r="E1570" s="124"/>
      <c r="F1570" s="123"/>
      <c r="G1570" s="123"/>
    </row>
    <row r="1571" spans="1:8" hidden="1" outlineLevel="2" x14ac:dyDescent="0.2">
      <c r="A1571" s="110" t="s">
        <v>32</v>
      </c>
      <c r="B1571" s="125" t="s">
        <v>227</v>
      </c>
      <c r="C1571" s="125"/>
      <c r="D1571" s="125"/>
      <c r="E1571" s="125"/>
      <c r="F1571" s="125"/>
      <c r="G1571" s="125"/>
    </row>
    <row r="1572" spans="1:8" hidden="1" outlineLevel="2" x14ac:dyDescent="0.2">
      <c r="A1572" s="110"/>
      <c r="B1572" s="122"/>
      <c r="C1572" s="152"/>
    </row>
    <row r="1573" spans="1:8" hidden="1" outlineLevel="2" x14ac:dyDescent="0.2">
      <c r="A1573" s="111" t="s">
        <v>33</v>
      </c>
      <c r="B1573" s="122" t="s">
        <v>194</v>
      </c>
      <c r="C1573" s="152"/>
    </row>
    <row r="1574" spans="1:8" hidden="1" outlineLevel="2" x14ac:dyDescent="0.2">
      <c r="A1574" s="110"/>
      <c r="B1574" s="122"/>
      <c r="C1574" s="152"/>
    </row>
    <row r="1575" spans="1:8" hidden="1" outlineLevel="2" x14ac:dyDescent="0.2">
      <c r="A1575" s="110" t="s">
        <v>138</v>
      </c>
      <c r="B1575" s="131" t="s">
        <v>602</v>
      </c>
      <c r="C1575" s="152"/>
    </row>
    <row r="1576" spans="1:8" s="123" customFormat="1" hidden="1" outlineLevel="2" x14ac:dyDescent="0.2">
      <c r="A1576" s="126"/>
    </row>
    <row r="1577" spans="1:8" hidden="1" outlineLevel="2" x14ac:dyDescent="0.2">
      <c r="A1577" s="110" t="s">
        <v>40</v>
      </c>
      <c r="B1577" s="131" t="s">
        <v>1001</v>
      </c>
      <c r="C1577" s="152"/>
    </row>
    <row r="1578" spans="1:8" s="123" customFormat="1" hidden="1" outlineLevel="2" x14ac:dyDescent="0.2">
      <c r="A1578" s="126"/>
    </row>
    <row r="1579" spans="1:8" s="99" customFormat="1" x14ac:dyDescent="0.2">
      <c r="A1579" s="205" t="s">
        <v>158</v>
      </c>
      <c r="B1579" s="204" t="str">
        <f ca="1">CONCATENATE(VLOOKUP("*ID",C:D,2,FALSE),"C",COUNTIF(OFFSET(A$1,0,0,ROW(),1), "*conditie")*10)</f>
        <v>NPRE09C610</v>
      </c>
      <c r="C1579" s="296" t="s">
        <v>388</v>
      </c>
      <c r="D1579" s="297"/>
      <c r="E1579" s="297"/>
      <c r="F1579" s="205" t="s">
        <v>141</v>
      </c>
      <c r="G1579" s="205" t="s">
        <v>19</v>
      </c>
      <c r="H1579" s="205" t="s">
        <v>197</v>
      </c>
    </row>
    <row r="1580" spans="1:8" s="99" customFormat="1" outlineLevel="1" x14ac:dyDescent="0.2">
      <c r="A1580" s="110"/>
      <c r="B1580" s="118"/>
      <c r="C1580" s="102"/>
    </row>
    <row r="1581" spans="1:8" s="99" customFormat="1" outlineLevel="1" x14ac:dyDescent="0.2">
      <c r="A1581" s="110" t="s">
        <v>55</v>
      </c>
      <c r="B1581" s="129"/>
      <c r="C1581" s="132"/>
    </row>
    <row r="1582" spans="1:8" s="99" customFormat="1" outlineLevel="1" x14ac:dyDescent="0.2">
      <c r="A1582" s="110"/>
      <c r="B1582" s="118"/>
      <c r="C1582" s="102"/>
    </row>
    <row r="1583" spans="1:8" s="88" customFormat="1" outlineLevel="1" collapsed="1" x14ac:dyDescent="0.2">
      <c r="A1583" s="203" t="s">
        <v>159</v>
      </c>
      <c r="B1583" s="203" t="str">
        <f ca="1">CONCATENATE(VLOOKUP("*ID",C:D,2,FALSE),"C",COUNTIF(OFFSET(A$1,0,0,ROW(),1), "*conditie")*10)&amp; "T" &amp;(COUNTIF(OFFSET(B$1,0,0,ROW()-1,1),CONCATENATE(VLOOKUP("*ID",C:D,2,FALSE),"C",COUNTIF(OFFSET(A$1,0,0,ROW(),1), "*conditie")*10)&amp; "T*") +1) * 10</f>
        <v>NPRE09C610T10</v>
      </c>
      <c r="C1583" s="295" t="s">
        <v>391</v>
      </c>
      <c r="D1583" s="295"/>
      <c r="E1583" s="295"/>
      <c r="F1583" s="203" t="s">
        <v>141</v>
      </c>
      <c r="G1583" s="203" t="s">
        <v>19</v>
      </c>
      <c r="H1583" s="203" t="s">
        <v>197</v>
      </c>
    </row>
    <row r="1584" spans="1:8" hidden="1" outlineLevel="2" x14ac:dyDescent="0.2">
      <c r="A1584" s="110"/>
      <c r="B1584" s="122"/>
      <c r="C1584" s="152"/>
    </row>
    <row r="1585" spans="1:8" hidden="1" outlineLevel="2" x14ac:dyDescent="0.2">
      <c r="A1585" s="110" t="s">
        <v>109</v>
      </c>
      <c r="B1585" s="131" t="s">
        <v>2125</v>
      </c>
      <c r="C1585" s="152"/>
    </row>
    <row r="1586" spans="1:8" hidden="1" outlineLevel="2" x14ac:dyDescent="0.2">
      <c r="A1586" s="110"/>
      <c r="B1586" s="122"/>
      <c r="C1586" s="152"/>
    </row>
    <row r="1587" spans="1:8" hidden="1" outlineLevel="2" x14ac:dyDescent="0.2">
      <c r="A1587" s="110" t="s">
        <v>111</v>
      </c>
      <c r="B1587" s="131" t="s">
        <v>2075</v>
      </c>
      <c r="C1587" s="152"/>
    </row>
    <row r="1588" spans="1:8" hidden="1" outlineLevel="2" x14ac:dyDescent="0.2">
      <c r="A1588" s="110"/>
      <c r="B1588" s="122"/>
      <c r="C1588" s="152"/>
    </row>
    <row r="1589" spans="1:8" hidden="1" outlineLevel="2" x14ac:dyDescent="0.2">
      <c r="A1589" s="110"/>
      <c r="B1589" s="123"/>
      <c r="C1589" s="123"/>
      <c r="D1589" s="123"/>
      <c r="E1589" s="124"/>
      <c r="F1589" s="123"/>
      <c r="G1589" s="123"/>
    </row>
    <row r="1590" spans="1:8" hidden="1" outlineLevel="2" x14ac:dyDescent="0.2">
      <c r="A1590" s="110" t="s">
        <v>32</v>
      </c>
      <c r="B1590" s="125" t="s">
        <v>227</v>
      </c>
      <c r="C1590" s="125"/>
      <c r="D1590" s="125"/>
      <c r="E1590" s="125"/>
      <c r="F1590" s="125"/>
      <c r="G1590" s="125"/>
    </row>
    <row r="1591" spans="1:8" hidden="1" outlineLevel="2" x14ac:dyDescent="0.2">
      <c r="A1591" s="110"/>
      <c r="B1591" s="122"/>
      <c r="C1591" s="152"/>
    </row>
    <row r="1592" spans="1:8" hidden="1" outlineLevel="2" x14ac:dyDescent="0.2">
      <c r="A1592" s="111" t="s">
        <v>33</v>
      </c>
      <c r="B1592" s="122" t="s">
        <v>194</v>
      </c>
      <c r="C1592" s="152"/>
    </row>
    <row r="1593" spans="1:8" hidden="1" outlineLevel="2" x14ac:dyDescent="0.2">
      <c r="A1593" s="110"/>
      <c r="B1593" s="122"/>
      <c r="C1593" s="152"/>
    </row>
    <row r="1594" spans="1:8" hidden="1" outlineLevel="2" x14ac:dyDescent="0.2">
      <c r="A1594" s="110" t="s">
        <v>138</v>
      </c>
      <c r="B1594" s="131" t="s">
        <v>389</v>
      </c>
      <c r="C1594" s="152"/>
    </row>
    <row r="1595" spans="1:8" s="123" customFormat="1" hidden="1" outlineLevel="2" x14ac:dyDescent="0.2">
      <c r="A1595" s="126"/>
    </row>
    <row r="1596" spans="1:8" hidden="1" outlineLevel="2" x14ac:dyDescent="0.2">
      <c r="A1596" s="110" t="s">
        <v>40</v>
      </c>
      <c r="B1596" s="131" t="s">
        <v>1002</v>
      </c>
      <c r="C1596" s="152"/>
    </row>
    <row r="1597" spans="1:8" s="123" customFormat="1" hidden="1" outlineLevel="2" x14ac:dyDescent="0.2">
      <c r="A1597" s="126"/>
    </row>
    <row r="1598" spans="1:8" s="88" customFormat="1" outlineLevel="1" collapsed="1" x14ac:dyDescent="0.2">
      <c r="A1598" s="203" t="s">
        <v>159</v>
      </c>
      <c r="B1598" s="203" t="str">
        <f ca="1">CONCATENATE(VLOOKUP("*ID",C:D,2,FALSE),"C",COUNTIF(OFFSET(A$1,0,0,ROW(),1), "*conditie")*10)&amp; "T" &amp;(COUNTIF(OFFSET(B$1,0,0,ROW()-1,1),CONCATENATE(VLOOKUP("*ID",C:D,2,FALSE),"C",COUNTIF(OFFSET(A$1,0,0,ROW(),1), "*conditie")*10)&amp; "T*") +1) * 10</f>
        <v>NPRE09C610T20</v>
      </c>
      <c r="C1598" s="295" t="s">
        <v>390</v>
      </c>
      <c r="D1598" s="295"/>
      <c r="E1598" s="295"/>
      <c r="F1598" s="203" t="s">
        <v>141</v>
      </c>
      <c r="G1598" s="203" t="s">
        <v>19</v>
      </c>
      <c r="H1598" s="203" t="s">
        <v>197</v>
      </c>
    </row>
    <row r="1599" spans="1:8" hidden="1" outlineLevel="2" x14ac:dyDescent="0.2">
      <c r="A1599" s="110"/>
      <c r="B1599" s="122"/>
      <c r="C1599" s="152"/>
    </row>
    <row r="1600" spans="1:8" hidden="1" outlineLevel="2" x14ac:dyDescent="0.2">
      <c r="A1600" s="110" t="s">
        <v>109</v>
      </c>
      <c r="B1600" s="131" t="s">
        <v>2126</v>
      </c>
      <c r="C1600" s="152"/>
    </row>
    <row r="1601" spans="1:8" hidden="1" outlineLevel="2" x14ac:dyDescent="0.2">
      <c r="A1601" s="110"/>
      <c r="B1601" s="122"/>
      <c r="C1601" s="152"/>
    </row>
    <row r="1602" spans="1:8" hidden="1" outlineLevel="2" x14ac:dyDescent="0.2">
      <c r="A1602" s="110" t="s">
        <v>111</v>
      </c>
      <c r="B1602" s="131" t="s">
        <v>2075</v>
      </c>
      <c r="C1602" s="152"/>
    </row>
    <row r="1603" spans="1:8" hidden="1" outlineLevel="2" x14ac:dyDescent="0.2">
      <c r="A1603" s="110"/>
      <c r="B1603" s="122"/>
      <c r="C1603" s="152"/>
    </row>
    <row r="1604" spans="1:8" hidden="1" outlineLevel="2" x14ac:dyDescent="0.2">
      <c r="A1604" s="110"/>
      <c r="B1604" s="123"/>
      <c r="C1604" s="123"/>
      <c r="D1604" s="123"/>
      <c r="E1604" s="124"/>
      <c r="F1604" s="123"/>
      <c r="G1604" s="123"/>
    </row>
    <row r="1605" spans="1:8" hidden="1" outlineLevel="2" x14ac:dyDescent="0.2">
      <c r="A1605" s="110" t="s">
        <v>32</v>
      </c>
      <c r="B1605" s="125" t="s">
        <v>227</v>
      </c>
      <c r="C1605" s="125"/>
      <c r="D1605" s="125"/>
      <c r="E1605" s="125"/>
      <c r="F1605" s="125"/>
      <c r="G1605" s="125"/>
    </row>
    <row r="1606" spans="1:8" hidden="1" outlineLevel="2" x14ac:dyDescent="0.2">
      <c r="A1606" s="110"/>
      <c r="B1606" s="122"/>
      <c r="C1606" s="152"/>
    </row>
    <row r="1607" spans="1:8" hidden="1" outlineLevel="2" x14ac:dyDescent="0.2">
      <c r="A1607" s="111" t="s">
        <v>33</v>
      </c>
      <c r="B1607" s="122" t="s">
        <v>194</v>
      </c>
      <c r="C1607" s="152"/>
    </row>
    <row r="1608" spans="1:8" hidden="1" outlineLevel="2" x14ac:dyDescent="0.2">
      <c r="A1608" s="110"/>
      <c r="B1608" s="122"/>
      <c r="C1608" s="152"/>
    </row>
    <row r="1609" spans="1:8" hidden="1" outlineLevel="2" x14ac:dyDescent="0.2">
      <c r="A1609" s="110" t="s">
        <v>138</v>
      </c>
      <c r="B1609" s="131" t="s">
        <v>234</v>
      </c>
      <c r="C1609" s="152"/>
    </row>
    <row r="1610" spans="1:8" s="123" customFormat="1" hidden="1" outlineLevel="2" x14ac:dyDescent="0.2">
      <c r="A1610" s="126"/>
    </row>
    <row r="1611" spans="1:8" hidden="1" outlineLevel="2" x14ac:dyDescent="0.2">
      <c r="A1611" s="110" t="s">
        <v>40</v>
      </c>
      <c r="B1611" s="131" t="s">
        <v>1003</v>
      </c>
      <c r="C1611" s="152"/>
    </row>
    <row r="1612" spans="1:8" s="123" customFormat="1" hidden="1" outlineLevel="2" x14ac:dyDescent="0.2">
      <c r="A1612" s="126"/>
    </row>
    <row r="1613" spans="1:8" s="88" customFormat="1" outlineLevel="1" collapsed="1" x14ac:dyDescent="0.2">
      <c r="A1613" s="203" t="s">
        <v>159</v>
      </c>
      <c r="B1613" s="203" t="str">
        <f ca="1">CONCATENATE(VLOOKUP("*ID",C:D,2,FALSE),"C",COUNTIF(OFFSET(A$1,0,0,ROW(),1), "*conditie")*10)&amp; "T" &amp;(COUNTIF(OFFSET(B$1,0,0,ROW()-1,1),CONCATENATE(VLOOKUP("*ID",C:D,2,FALSE),"C",COUNTIF(OFFSET(A$1,0,0,ROW(),1), "*conditie")*10)&amp; "T*") +1) * 10</f>
        <v>NPRE09C610T30</v>
      </c>
      <c r="C1613" s="295" t="s">
        <v>394</v>
      </c>
      <c r="D1613" s="295"/>
      <c r="E1613" s="295"/>
      <c r="F1613" s="203" t="s">
        <v>141</v>
      </c>
      <c r="G1613" s="203" t="s">
        <v>19</v>
      </c>
      <c r="H1613" s="203" t="s">
        <v>197</v>
      </c>
    </row>
    <row r="1614" spans="1:8" hidden="1" outlineLevel="2" x14ac:dyDescent="0.2">
      <c r="A1614" s="110"/>
      <c r="B1614" s="122"/>
      <c r="C1614" s="152"/>
    </row>
    <row r="1615" spans="1:8" hidden="1" outlineLevel="2" x14ac:dyDescent="0.2">
      <c r="A1615" s="110" t="s">
        <v>109</v>
      </c>
      <c r="B1615" s="131" t="s">
        <v>2127</v>
      </c>
      <c r="C1615" s="152"/>
    </row>
    <row r="1616" spans="1:8" hidden="1" outlineLevel="2" x14ac:dyDescent="0.2">
      <c r="A1616" s="110"/>
      <c r="B1616" s="122"/>
      <c r="C1616" s="152"/>
    </row>
    <row r="1617" spans="1:8" hidden="1" outlineLevel="2" x14ac:dyDescent="0.2">
      <c r="A1617" s="110" t="s">
        <v>111</v>
      </c>
      <c r="B1617" s="131" t="s">
        <v>2075</v>
      </c>
      <c r="C1617" s="152"/>
    </row>
    <row r="1618" spans="1:8" hidden="1" outlineLevel="2" x14ac:dyDescent="0.2">
      <c r="A1618" s="110"/>
      <c r="B1618" s="122"/>
      <c r="C1618" s="152"/>
    </row>
    <row r="1619" spans="1:8" hidden="1" outlineLevel="2" x14ac:dyDescent="0.2">
      <c r="A1619" s="110"/>
      <c r="B1619" s="123"/>
      <c r="C1619" s="123"/>
      <c r="D1619" s="123"/>
      <c r="E1619" s="124"/>
      <c r="F1619" s="123"/>
      <c r="G1619" s="123"/>
    </row>
    <row r="1620" spans="1:8" hidden="1" outlineLevel="2" x14ac:dyDescent="0.2">
      <c r="A1620" s="110" t="s">
        <v>32</v>
      </c>
      <c r="B1620" s="125" t="s">
        <v>227</v>
      </c>
      <c r="C1620" s="125"/>
      <c r="D1620" s="125"/>
      <c r="E1620" s="125"/>
      <c r="F1620" s="125"/>
      <c r="G1620" s="125"/>
    </row>
    <row r="1621" spans="1:8" hidden="1" outlineLevel="2" x14ac:dyDescent="0.2">
      <c r="A1621" s="110"/>
      <c r="B1621" s="122"/>
      <c r="C1621" s="152"/>
    </row>
    <row r="1622" spans="1:8" hidden="1" outlineLevel="2" x14ac:dyDescent="0.2">
      <c r="A1622" s="111" t="s">
        <v>33</v>
      </c>
      <c r="B1622" s="122" t="s">
        <v>194</v>
      </c>
      <c r="C1622" s="152"/>
    </row>
    <row r="1623" spans="1:8" hidden="1" outlineLevel="2" x14ac:dyDescent="0.2">
      <c r="A1623" s="110"/>
      <c r="B1623" s="122"/>
      <c r="C1623" s="152"/>
    </row>
    <row r="1624" spans="1:8" hidden="1" outlineLevel="2" x14ac:dyDescent="0.2">
      <c r="A1624" s="110" t="s">
        <v>138</v>
      </c>
      <c r="B1624" s="131" t="s">
        <v>234</v>
      </c>
      <c r="C1624" s="152"/>
    </row>
    <row r="1625" spans="1:8" s="123" customFormat="1" hidden="1" outlineLevel="2" x14ac:dyDescent="0.2">
      <c r="A1625" s="126"/>
    </row>
    <row r="1626" spans="1:8" hidden="1" outlineLevel="2" x14ac:dyDescent="0.2">
      <c r="A1626" s="110" t="s">
        <v>40</v>
      </c>
      <c r="B1626" s="131" t="s">
        <v>1004</v>
      </c>
      <c r="C1626" s="152"/>
    </row>
    <row r="1627" spans="1:8" s="123" customFormat="1" hidden="1" outlineLevel="2" x14ac:dyDescent="0.2">
      <c r="A1627" s="126"/>
    </row>
    <row r="1628" spans="1:8" s="99" customFormat="1" x14ac:dyDescent="0.2">
      <c r="A1628" s="205" t="s">
        <v>158</v>
      </c>
      <c r="B1628" s="204" t="str">
        <f ca="1">CONCATENATE(VLOOKUP("*ID",C:D,2,FALSE),"C",COUNTIF(OFFSET(A$1,0,0,ROW(),1), "*conditie")*10)</f>
        <v>NPRE09C620</v>
      </c>
      <c r="C1628" s="296" t="s">
        <v>460</v>
      </c>
      <c r="D1628" s="297"/>
      <c r="E1628" s="297"/>
      <c r="F1628" s="205" t="s">
        <v>141</v>
      </c>
      <c r="G1628" s="205" t="s">
        <v>19</v>
      </c>
      <c r="H1628" s="205" t="s">
        <v>197</v>
      </c>
    </row>
    <row r="1629" spans="1:8" s="99" customFormat="1" outlineLevel="1" x14ac:dyDescent="0.2">
      <c r="A1629" s="110"/>
      <c r="B1629" s="118"/>
      <c r="C1629" s="102"/>
    </row>
    <row r="1630" spans="1:8" s="99" customFormat="1" outlineLevel="1" x14ac:dyDescent="0.2">
      <c r="A1630" s="110" t="s">
        <v>55</v>
      </c>
      <c r="B1630" s="129"/>
      <c r="C1630" s="132"/>
    </row>
    <row r="1631" spans="1:8" s="99" customFormat="1" outlineLevel="1" x14ac:dyDescent="0.2">
      <c r="A1631" s="110"/>
      <c r="B1631" s="118"/>
      <c r="C1631" s="102"/>
    </row>
    <row r="1632" spans="1:8" s="88" customFormat="1" outlineLevel="1" collapsed="1" x14ac:dyDescent="0.2">
      <c r="A1632" s="203" t="s">
        <v>159</v>
      </c>
      <c r="B1632" s="203" t="str">
        <f ca="1">CONCATENATE(VLOOKUP("*ID",C:D,2,FALSE),"C",COUNTIF(OFFSET(A$1,0,0,ROW(),1), "*conditie")*10)&amp; "T" &amp;(COUNTIF(OFFSET(B$1,0,0,ROW()-1,1),CONCATENATE(VLOOKUP("*ID",C:D,2,FALSE),"C",COUNTIF(OFFSET(A$1,0,0,ROW(),1), "*conditie")*10)&amp; "T*") +1) * 10</f>
        <v>NPRE09C620T10</v>
      </c>
      <c r="C1632" s="295" t="s">
        <v>461</v>
      </c>
      <c r="D1632" s="295"/>
      <c r="E1632" s="295"/>
      <c r="F1632" s="203" t="s">
        <v>141</v>
      </c>
      <c r="G1632" s="203" t="s">
        <v>19</v>
      </c>
      <c r="H1632" s="203" t="s">
        <v>197</v>
      </c>
    </row>
    <row r="1633" spans="1:8" hidden="1" outlineLevel="2" x14ac:dyDescent="0.2">
      <c r="A1633" s="110"/>
      <c r="B1633" s="122"/>
      <c r="C1633" s="152"/>
    </row>
    <row r="1634" spans="1:8" hidden="1" outlineLevel="2" x14ac:dyDescent="0.2">
      <c r="A1634" s="110" t="s">
        <v>109</v>
      </c>
      <c r="B1634" s="131" t="s">
        <v>2128</v>
      </c>
      <c r="C1634" s="152"/>
    </row>
    <row r="1635" spans="1:8" hidden="1" outlineLevel="2" x14ac:dyDescent="0.2">
      <c r="A1635" s="110"/>
      <c r="B1635" s="122"/>
      <c r="C1635" s="152"/>
    </row>
    <row r="1636" spans="1:8" hidden="1" outlineLevel="2" x14ac:dyDescent="0.2">
      <c r="A1636" s="110" t="s">
        <v>111</v>
      </c>
      <c r="B1636" s="131" t="s">
        <v>2075</v>
      </c>
      <c r="C1636" s="152"/>
    </row>
    <row r="1637" spans="1:8" hidden="1" outlineLevel="2" x14ac:dyDescent="0.2">
      <c r="A1637" s="110"/>
      <c r="B1637" s="122"/>
      <c r="C1637" s="152"/>
    </row>
    <row r="1638" spans="1:8" hidden="1" outlineLevel="2" x14ac:dyDescent="0.2">
      <c r="A1638" s="110"/>
      <c r="B1638" s="123"/>
      <c r="C1638" s="123"/>
      <c r="D1638" s="123"/>
      <c r="E1638" s="124"/>
      <c r="F1638" s="123"/>
      <c r="G1638" s="123"/>
    </row>
    <row r="1639" spans="1:8" hidden="1" outlineLevel="2" x14ac:dyDescent="0.2">
      <c r="A1639" s="110" t="s">
        <v>32</v>
      </c>
      <c r="B1639" s="125" t="s">
        <v>227</v>
      </c>
      <c r="C1639" s="125"/>
      <c r="D1639" s="125"/>
      <c r="E1639" s="125"/>
      <c r="F1639" s="125"/>
      <c r="G1639" s="125"/>
    </row>
    <row r="1640" spans="1:8" hidden="1" outlineLevel="2" x14ac:dyDescent="0.2">
      <c r="A1640" s="110"/>
      <c r="B1640" s="122"/>
      <c r="C1640" s="152"/>
    </row>
    <row r="1641" spans="1:8" hidden="1" outlineLevel="2" x14ac:dyDescent="0.2">
      <c r="A1641" s="111" t="s">
        <v>33</v>
      </c>
      <c r="B1641" s="122" t="s">
        <v>194</v>
      </c>
      <c r="C1641" s="152"/>
    </row>
    <row r="1642" spans="1:8" hidden="1" outlineLevel="2" x14ac:dyDescent="0.2">
      <c r="A1642" s="110"/>
      <c r="B1642" s="122"/>
      <c r="C1642" s="152"/>
    </row>
    <row r="1643" spans="1:8" hidden="1" outlineLevel="2" x14ac:dyDescent="0.2">
      <c r="A1643" s="110" t="s">
        <v>138</v>
      </c>
      <c r="B1643" s="131" t="s">
        <v>463</v>
      </c>
      <c r="C1643" s="152"/>
    </row>
    <row r="1644" spans="1:8" s="123" customFormat="1" hidden="1" outlineLevel="2" x14ac:dyDescent="0.2">
      <c r="A1644" s="126"/>
    </row>
    <row r="1645" spans="1:8" hidden="1" outlineLevel="2" x14ac:dyDescent="0.2">
      <c r="A1645" s="110" t="s">
        <v>40</v>
      </c>
      <c r="B1645" s="131" t="s">
        <v>1005</v>
      </c>
      <c r="C1645" s="152"/>
    </row>
    <row r="1646" spans="1:8" s="123" customFormat="1" hidden="1" outlineLevel="2" x14ac:dyDescent="0.2">
      <c r="A1646" s="126"/>
    </row>
    <row r="1647" spans="1:8" s="88" customFormat="1" outlineLevel="1" collapsed="1" x14ac:dyDescent="0.2">
      <c r="A1647" s="203" t="s">
        <v>159</v>
      </c>
      <c r="B1647" s="203" t="str">
        <f ca="1">CONCATENATE(VLOOKUP("*ID",C:D,2,FALSE),"C",COUNTIF(OFFSET(A$1,0,0,ROW(),1), "*conditie")*10)&amp; "T" &amp;(COUNTIF(OFFSET(B$1,0,0,ROW()-1,1),CONCATENATE(VLOOKUP("*ID",C:D,2,FALSE),"C",COUNTIF(OFFSET(A$1,0,0,ROW(),1), "*conditie")*10)&amp; "T*") +1) * 10</f>
        <v>NPRE09C620T20</v>
      </c>
      <c r="C1647" s="295" t="s">
        <v>464</v>
      </c>
      <c r="D1647" s="295"/>
      <c r="E1647" s="295"/>
      <c r="F1647" s="203" t="s">
        <v>141</v>
      </c>
      <c r="G1647" s="203" t="s">
        <v>19</v>
      </c>
      <c r="H1647" s="203" t="s">
        <v>197</v>
      </c>
    </row>
    <row r="1648" spans="1:8" hidden="1" outlineLevel="2" x14ac:dyDescent="0.2">
      <c r="A1648" s="110"/>
      <c r="B1648" s="122"/>
      <c r="C1648" s="152"/>
    </row>
    <row r="1649" spans="1:8" hidden="1" outlineLevel="2" x14ac:dyDescent="0.2">
      <c r="A1649" s="110" t="s">
        <v>109</v>
      </c>
      <c r="B1649" s="131" t="s">
        <v>2129</v>
      </c>
      <c r="C1649" s="152"/>
    </row>
    <row r="1650" spans="1:8" hidden="1" outlineLevel="2" x14ac:dyDescent="0.2">
      <c r="A1650" s="110"/>
      <c r="B1650" s="122"/>
      <c r="C1650" s="152"/>
    </row>
    <row r="1651" spans="1:8" hidden="1" outlineLevel="2" x14ac:dyDescent="0.2">
      <c r="A1651" s="110" t="s">
        <v>111</v>
      </c>
      <c r="B1651" s="131" t="s">
        <v>2075</v>
      </c>
      <c r="C1651" s="152"/>
    </row>
    <row r="1652" spans="1:8" hidden="1" outlineLevel="2" x14ac:dyDescent="0.2">
      <c r="A1652" s="110"/>
      <c r="B1652" s="122"/>
      <c r="C1652" s="152"/>
    </row>
    <row r="1653" spans="1:8" hidden="1" outlineLevel="2" x14ac:dyDescent="0.2">
      <c r="A1653" s="110"/>
      <c r="B1653" s="123"/>
      <c r="C1653" s="123"/>
      <c r="D1653" s="123"/>
      <c r="E1653" s="124"/>
      <c r="F1653" s="123"/>
      <c r="G1653" s="123"/>
    </row>
    <row r="1654" spans="1:8" hidden="1" outlineLevel="2" x14ac:dyDescent="0.2">
      <c r="A1654" s="110" t="s">
        <v>32</v>
      </c>
      <c r="B1654" s="125" t="s">
        <v>227</v>
      </c>
      <c r="C1654" s="125"/>
      <c r="D1654" s="125"/>
      <c r="E1654" s="125"/>
      <c r="F1654" s="125"/>
      <c r="G1654" s="125"/>
    </row>
    <row r="1655" spans="1:8" hidden="1" outlineLevel="2" x14ac:dyDescent="0.2">
      <c r="A1655" s="110"/>
      <c r="B1655" s="122"/>
      <c r="C1655" s="152"/>
    </row>
    <row r="1656" spans="1:8" hidden="1" outlineLevel="2" x14ac:dyDescent="0.2">
      <c r="A1656" s="111" t="s">
        <v>33</v>
      </c>
      <c r="B1656" s="122" t="s">
        <v>194</v>
      </c>
      <c r="C1656" s="152"/>
    </row>
    <row r="1657" spans="1:8" hidden="1" outlineLevel="2" x14ac:dyDescent="0.2">
      <c r="A1657" s="110"/>
      <c r="B1657" s="122"/>
      <c r="C1657" s="152"/>
    </row>
    <row r="1658" spans="1:8" hidden="1" outlineLevel="2" x14ac:dyDescent="0.2">
      <c r="A1658" s="110" t="s">
        <v>138</v>
      </c>
      <c r="B1658" s="131" t="s">
        <v>234</v>
      </c>
      <c r="C1658" s="152"/>
    </row>
    <row r="1659" spans="1:8" s="123" customFormat="1" hidden="1" outlineLevel="2" x14ac:dyDescent="0.2">
      <c r="A1659" s="126"/>
    </row>
    <row r="1660" spans="1:8" hidden="1" outlineLevel="2" x14ac:dyDescent="0.2">
      <c r="A1660" s="110" t="s">
        <v>40</v>
      </c>
      <c r="B1660" s="131" t="s">
        <v>1006</v>
      </c>
      <c r="C1660" s="152"/>
    </row>
    <row r="1661" spans="1:8" s="123" customFormat="1" hidden="1" outlineLevel="2" x14ac:dyDescent="0.2">
      <c r="A1661" s="126"/>
    </row>
    <row r="1662" spans="1:8" s="88" customFormat="1" outlineLevel="1" collapsed="1" x14ac:dyDescent="0.2">
      <c r="A1662" s="203" t="s">
        <v>159</v>
      </c>
      <c r="B1662" s="203" t="str">
        <f ca="1">CONCATENATE(VLOOKUP("*ID",C:D,2,FALSE),"C",COUNTIF(OFFSET(A$1,0,0,ROW(),1), "*conditie")*10)&amp; "T" &amp;(COUNTIF(OFFSET(B$1,0,0,ROW()-1,1),CONCATENATE(VLOOKUP("*ID",C:D,2,FALSE),"C",COUNTIF(OFFSET(A$1,0,0,ROW(),1), "*conditie")*10)&amp; "T*") +1) * 10</f>
        <v>NPRE09C620T30</v>
      </c>
      <c r="C1662" s="295" t="s">
        <v>466</v>
      </c>
      <c r="D1662" s="295"/>
      <c r="E1662" s="295"/>
      <c r="F1662" s="203" t="s">
        <v>141</v>
      </c>
      <c r="G1662" s="203" t="s">
        <v>19</v>
      </c>
      <c r="H1662" s="203" t="s">
        <v>197</v>
      </c>
    </row>
    <row r="1663" spans="1:8" hidden="1" outlineLevel="2" x14ac:dyDescent="0.2">
      <c r="A1663" s="110"/>
      <c r="B1663" s="122"/>
      <c r="C1663" s="152"/>
    </row>
    <row r="1664" spans="1:8" hidden="1" outlineLevel="2" x14ac:dyDescent="0.2">
      <c r="A1664" s="110" t="s">
        <v>109</v>
      </c>
      <c r="B1664" s="131" t="s">
        <v>2130</v>
      </c>
      <c r="C1664" s="152"/>
    </row>
    <row r="1665" spans="1:8" hidden="1" outlineLevel="2" x14ac:dyDescent="0.2">
      <c r="A1665" s="110"/>
      <c r="B1665" s="122"/>
      <c r="C1665" s="152"/>
    </row>
    <row r="1666" spans="1:8" hidden="1" outlineLevel="2" x14ac:dyDescent="0.2">
      <c r="A1666" s="110" t="s">
        <v>111</v>
      </c>
      <c r="B1666" s="131" t="s">
        <v>2075</v>
      </c>
      <c r="C1666" s="152"/>
    </row>
    <row r="1667" spans="1:8" hidden="1" outlineLevel="2" x14ac:dyDescent="0.2">
      <c r="A1667" s="110"/>
      <c r="B1667" s="122"/>
      <c r="C1667" s="152"/>
    </row>
    <row r="1668" spans="1:8" hidden="1" outlineLevel="2" x14ac:dyDescent="0.2">
      <c r="A1668" s="110"/>
      <c r="B1668" s="123"/>
      <c r="C1668" s="123"/>
      <c r="D1668" s="123"/>
      <c r="E1668" s="124"/>
      <c r="F1668" s="123"/>
      <c r="G1668" s="123"/>
    </row>
    <row r="1669" spans="1:8" hidden="1" outlineLevel="2" x14ac:dyDescent="0.2">
      <c r="A1669" s="110" t="s">
        <v>32</v>
      </c>
      <c r="B1669" s="125" t="s">
        <v>227</v>
      </c>
      <c r="C1669" s="125"/>
      <c r="D1669" s="125"/>
      <c r="E1669" s="125"/>
      <c r="F1669" s="125"/>
      <c r="G1669" s="125"/>
    </row>
    <row r="1670" spans="1:8" hidden="1" outlineLevel="2" x14ac:dyDescent="0.2">
      <c r="A1670" s="110"/>
      <c r="B1670" s="122"/>
      <c r="C1670" s="152"/>
    </row>
    <row r="1671" spans="1:8" hidden="1" outlineLevel="2" x14ac:dyDescent="0.2">
      <c r="A1671" s="111" t="s">
        <v>33</v>
      </c>
      <c r="B1671" s="122" t="s">
        <v>194</v>
      </c>
      <c r="C1671" s="152"/>
    </row>
    <row r="1672" spans="1:8" hidden="1" outlineLevel="2" x14ac:dyDescent="0.2">
      <c r="A1672" s="110"/>
      <c r="B1672" s="122"/>
      <c r="C1672" s="152"/>
    </row>
    <row r="1673" spans="1:8" hidden="1" outlineLevel="2" x14ac:dyDescent="0.2">
      <c r="A1673" s="110" t="s">
        <v>138</v>
      </c>
      <c r="B1673" s="131" t="s">
        <v>234</v>
      </c>
      <c r="C1673" s="152"/>
    </row>
    <row r="1674" spans="1:8" s="123" customFormat="1" hidden="1" outlineLevel="2" x14ac:dyDescent="0.2">
      <c r="A1674" s="126"/>
    </row>
    <row r="1675" spans="1:8" hidden="1" outlineLevel="2" x14ac:dyDescent="0.2">
      <c r="A1675" s="110" t="s">
        <v>40</v>
      </c>
      <c r="B1675" s="131" t="s">
        <v>1007</v>
      </c>
      <c r="C1675" s="152"/>
    </row>
    <row r="1676" spans="1:8" s="123" customFormat="1" hidden="1" outlineLevel="2" x14ac:dyDescent="0.2">
      <c r="A1676" s="126"/>
    </row>
    <row r="1677" spans="1:8" s="99" customFormat="1" x14ac:dyDescent="0.2">
      <c r="A1677" s="205" t="s">
        <v>158</v>
      </c>
      <c r="B1677" s="204" t="str">
        <f ca="1">CONCATENATE(VLOOKUP("*ID",C:D,2,FALSE),"C",COUNTIF(OFFSET(A$1,0,0,ROW(),1), "*conditie")*10)</f>
        <v>NPRE09C630</v>
      </c>
      <c r="C1677" s="296" t="s">
        <v>397</v>
      </c>
      <c r="D1677" s="297"/>
      <c r="E1677" s="297"/>
      <c r="F1677" s="205" t="s">
        <v>141</v>
      </c>
      <c r="G1677" s="205" t="s">
        <v>19</v>
      </c>
      <c r="H1677" s="205" t="s">
        <v>197</v>
      </c>
    </row>
    <row r="1678" spans="1:8" s="99" customFormat="1" outlineLevel="1" x14ac:dyDescent="0.2">
      <c r="A1678" s="110"/>
      <c r="B1678" s="118"/>
      <c r="C1678" s="102"/>
    </row>
    <row r="1679" spans="1:8" s="99" customFormat="1" outlineLevel="1" x14ac:dyDescent="0.2">
      <c r="A1679" s="110" t="s">
        <v>55</v>
      </c>
      <c r="B1679" s="129"/>
      <c r="C1679" s="132"/>
    </row>
    <row r="1680" spans="1:8" s="99" customFormat="1" outlineLevel="1" x14ac:dyDescent="0.2">
      <c r="A1680" s="110"/>
      <c r="B1680" s="118"/>
      <c r="C1680" s="102"/>
    </row>
    <row r="1681" spans="1:8" s="88" customFormat="1" outlineLevel="1" collapsed="1" x14ac:dyDescent="0.2">
      <c r="A1681" s="203" t="s">
        <v>159</v>
      </c>
      <c r="B1681" s="203" t="str">
        <f ca="1">CONCATENATE(VLOOKUP("*ID",C:D,2,FALSE),"C",COUNTIF(OFFSET(A$1,0,0,ROW(),1), "*conditie")*10)&amp; "T" &amp;(COUNTIF(OFFSET(B$1,0,0,ROW()-1,1),CONCATENATE(VLOOKUP("*ID",C:D,2,FALSE),"C",COUNTIF(OFFSET(A$1,0,0,ROW(),1), "*conditie")*10)&amp; "T*") +1) * 10</f>
        <v>NPRE09C630T10</v>
      </c>
      <c r="C1681" s="295" t="s">
        <v>398</v>
      </c>
      <c r="D1681" s="295"/>
      <c r="E1681" s="295"/>
      <c r="F1681" s="203" t="s">
        <v>141</v>
      </c>
      <c r="G1681" s="203" t="s">
        <v>19</v>
      </c>
      <c r="H1681" s="203" t="s">
        <v>197</v>
      </c>
    </row>
    <row r="1682" spans="1:8" hidden="1" outlineLevel="2" x14ac:dyDescent="0.2">
      <c r="A1682" s="110"/>
      <c r="B1682" s="122"/>
      <c r="C1682" s="152"/>
    </row>
    <row r="1683" spans="1:8" hidden="1" outlineLevel="2" x14ac:dyDescent="0.2">
      <c r="A1683" s="110" t="s">
        <v>109</v>
      </c>
      <c r="B1683" s="131" t="s">
        <v>2131</v>
      </c>
      <c r="C1683" s="152"/>
    </row>
    <row r="1684" spans="1:8" hidden="1" outlineLevel="2" x14ac:dyDescent="0.2">
      <c r="A1684" s="110"/>
      <c r="B1684" s="122"/>
      <c r="C1684" s="152"/>
    </row>
    <row r="1685" spans="1:8" hidden="1" outlineLevel="2" x14ac:dyDescent="0.2">
      <c r="A1685" s="110" t="s">
        <v>111</v>
      </c>
      <c r="B1685" s="131" t="s">
        <v>2075</v>
      </c>
      <c r="C1685" s="152"/>
    </row>
    <row r="1686" spans="1:8" hidden="1" outlineLevel="2" x14ac:dyDescent="0.2">
      <c r="A1686" s="110"/>
      <c r="B1686" s="122"/>
      <c r="C1686" s="152"/>
    </row>
    <row r="1687" spans="1:8" hidden="1" outlineLevel="2" x14ac:dyDescent="0.2">
      <c r="A1687" s="110"/>
      <c r="B1687" s="123"/>
      <c r="C1687" s="123"/>
      <c r="D1687" s="123"/>
      <c r="E1687" s="124"/>
      <c r="F1687" s="123"/>
      <c r="G1687" s="123"/>
    </row>
    <row r="1688" spans="1:8" hidden="1" outlineLevel="2" x14ac:dyDescent="0.2">
      <c r="A1688" s="110" t="s">
        <v>32</v>
      </c>
      <c r="B1688" s="125" t="s">
        <v>227</v>
      </c>
      <c r="C1688" s="125"/>
      <c r="D1688" s="125"/>
      <c r="E1688" s="125"/>
      <c r="F1688" s="125"/>
      <c r="G1688" s="125"/>
    </row>
    <row r="1689" spans="1:8" hidden="1" outlineLevel="2" x14ac:dyDescent="0.2">
      <c r="A1689" s="110"/>
      <c r="B1689" s="122"/>
      <c r="C1689" s="152"/>
    </row>
    <row r="1690" spans="1:8" hidden="1" outlineLevel="2" x14ac:dyDescent="0.2">
      <c r="A1690" s="111" t="s">
        <v>33</v>
      </c>
      <c r="B1690" s="122" t="s">
        <v>194</v>
      </c>
      <c r="C1690" s="152"/>
    </row>
    <row r="1691" spans="1:8" hidden="1" outlineLevel="2" x14ac:dyDescent="0.2">
      <c r="A1691" s="110"/>
      <c r="B1691" s="122"/>
      <c r="C1691" s="152"/>
    </row>
    <row r="1692" spans="1:8" hidden="1" outlineLevel="2" x14ac:dyDescent="0.2">
      <c r="A1692" s="110" t="s">
        <v>138</v>
      </c>
      <c r="B1692" s="131" t="s">
        <v>400</v>
      </c>
      <c r="C1692" s="152"/>
    </row>
    <row r="1693" spans="1:8" s="123" customFormat="1" hidden="1" outlineLevel="2" x14ac:dyDescent="0.2">
      <c r="A1693" s="126"/>
    </row>
    <row r="1694" spans="1:8" hidden="1" outlineLevel="2" x14ac:dyDescent="0.2">
      <c r="A1694" s="110" t="s">
        <v>40</v>
      </c>
      <c r="B1694" s="131" t="s">
        <v>1008</v>
      </c>
      <c r="C1694" s="152"/>
    </row>
    <row r="1695" spans="1:8" s="123" customFormat="1" hidden="1" outlineLevel="2" x14ac:dyDescent="0.2">
      <c r="A1695" s="126"/>
    </row>
    <row r="1696" spans="1:8" s="88" customFormat="1" outlineLevel="1" collapsed="1" x14ac:dyDescent="0.2">
      <c r="A1696" s="203" t="s">
        <v>159</v>
      </c>
      <c r="B1696" s="203" t="str">
        <f ca="1">CONCATENATE(VLOOKUP("*ID",C:D,2,FALSE),"C",COUNTIF(OFFSET(A$1,0,0,ROW(),1), "*conditie")*10)&amp; "T" &amp;(COUNTIF(OFFSET(B$1,0,0,ROW()-1,1),CONCATENATE(VLOOKUP("*ID",C:D,2,FALSE),"C",COUNTIF(OFFSET(A$1,0,0,ROW(),1), "*conditie")*10)&amp; "T*") +1) * 10</f>
        <v>NPRE09C630T20</v>
      </c>
      <c r="C1696" s="295" t="s">
        <v>401</v>
      </c>
      <c r="D1696" s="295"/>
      <c r="E1696" s="295"/>
      <c r="F1696" s="203" t="s">
        <v>141</v>
      </c>
      <c r="G1696" s="203" t="s">
        <v>19</v>
      </c>
      <c r="H1696" s="203" t="s">
        <v>197</v>
      </c>
    </row>
    <row r="1697" spans="1:8" hidden="1" outlineLevel="2" x14ac:dyDescent="0.2">
      <c r="A1697" s="110"/>
      <c r="B1697" s="122"/>
      <c r="C1697" s="152"/>
    </row>
    <row r="1698" spans="1:8" hidden="1" outlineLevel="2" x14ac:dyDescent="0.2">
      <c r="A1698" s="110" t="s">
        <v>109</v>
      </c>
      <c r="B1698" s="131" t="s">
        <v>2132</v>
      </c>
      <c r="C1698" s="152"/>
    </row>
    <row r="1699" spans="1:8" hidden="1" outlineLevel="2" x14ac:dyDescent="0.2">
      <c r="A1699" s="110"/>
      <c r="B1699" s="122"/>
      <c r="C1699" s="152"/>
    </row>
    <row r="1700" spans="1:8" hidden="1" outlineLevel="2" x14ac:dyDescent="0.2">
      <c r="A1700" s="110" t="s">
        <v>111</v>
      </c>
      <c r="B1700" s="131" t="s">
        <v>2075</v>
      </c>
      <c r="C1700" s="152"/>
    </row>
    <row r="1701" spans="1:8" hidden="1" outlineLevel="2" x14ac:dyDescent="0.2">
      <c r="A1701" s="110"/>
      <c r="B1701" s="122"/>
      <c r="C1701" s="152"/>
    </row>
    <row r="1702" spans="1:8" hidden="1" outlineLevel="2" x14ac:dyDescent="0.2">
      <c r="A1702" s="110"/>
      <c r="B1702" s="123"/>
      <c r="C1702" s="123"/>
      <c r="D1702" s="123"/>
      <c r="E1702" s="124"/>
      <c r="F1702" s="123"/>
      <c r="G1702" s="123"/>
    </row>
    <row r="1703" spans="1:8" hidden="1" outlineLevel="2" x14ac:dyDescent="0.2">
      <c r="A1703" s="110" t="s">
        <v>32</v>
      </c>
      <c r="B1703" s="125" t="s">
        <v>227</v>
      </c>
      <c r="C1703" s="125"/>
      <c r="D1703" s="125"/>
      <c r="E1703" s="125"/>
      <c r="F1703" s="125"/>
      <c r="G1703" s="125"/>
    </row>
    <row r="1704" spans="1:8" hidden="1" outlineLevel="2" x14ac:dyDescent="0.2">
      <c r="A1704" s="110"/>
      <c r="B1704" s="122"/>
      <c r="C1704" s="152"/>
    </row>
    <row r="1705" spans="1:8" hidden="1" outlineLevel="2" x14ac:dyDescent="0.2">
      <c r="A1705" s="111" t="s">
        <v>33</v>
      </c>
      <c r="B1705" s="122" t="s">
        <v>194</v>
      </c>
      <c r="C1705" s="152"/>
    </row>
    <row r="1706" spans="1:8" hidden="1" outlineLevel="2" x14ac:dyDescent="0.2">
      <c r="A1706" s="110"/>
      <c r="B1706" s="122"/>
      <c r="C1706" s="152"/>
    </row>
    <row r="1707" spans="1:8" hidden="1" outlineLevel="2" x14ac:dyDescent="0.2">
      <c r="A1707" s="110" t="s">
        <v>138</v>
      </c>
      <c r="B1707" s="131" t="s">
        <v>234</v>
      </c>
      <c r="C1707" s="152"/>
    </row>
    <row r="1708" spans="1:8" s="123" customFormat="1" hidden="1" outlineLevel="2" x14ac:dyDescent="0.2">
      <c r="A1708" s="126"/>
    </row>
    <row r="1709" spans="1:8" hidden="1" outlineLevel="2" x14ac:dyDescent="0.2">
      <c r="A1709" s="110" t="s">
        <v>40</v>
      </c>
      <c r="B1709" s="131" t="s">
        <v>1009</v>
      </c>
      <c r="C1709" s="152"/>
    </row>
    <row r="1710" spans="1:8" s="123" customFormat="1" hidden="1" outlineLevel="2" x14ac:dyDescent="0.2">
      <c r="A1710" s="126"/>
    </row>
    <row r="1711" spans="1:8" s="99" customFormat="1" x14ac:dyDescent="0.2">
      <c r="A1711" s="205" t="s">
        <v>158</v>
      </c>
      <c r="B1711" s="204" t="str">
        <f ca="1">CONCATENATE(VLOOKUP("*ID",C:D,2,FALSE),"C",COUNTIF(OFFSET(A$1,0,0,ROW(),1), "*conditie")*10)</f>
        <v>NPRE09C640</v>
      </c>
      <c r="C1711" s="296" t="s">
        <v>403</v>
      </c>
      <c r="D1711" s="297"/>
      <c r="E1711" s="297"/>
      <c r="F1711" s="205" t="s">
        <v>141</v>
      </c>
      <c r="G1711" s="205" t="s">
        <v>19</v>
      </c>
      <c r="H1711" s="205" t="s">
        <v>197</v>
      </c>
    </row>
    <row r="1712" spans="1:8" s="99" customFormat="1" outlineLevel="1" x14ac:dyDescent="0.2">
      <c r="A1712" s="110"/>
      <c r="B1712" s="118"/>
      <c r="C1712" s="102"/>
    </row>
    <row r="1713" spans="1:8" s="99" customFormat="1" outlineLevel="1" x14ac:dyDescent="0.2">
      <c r="A1713" s="110" t="s">
        <v>55</v>
      </c>
      <c r="B1713" s="129"/>
      <c r="C1713" s="132"/>
    </row>
    <row r="1714" spans="1:8" s="99" customFormat="1" outlineLevel="1" x14ac:dyDescent="0.2">
      <c r="A1714" s="110"/>
      <c r="B1714" s="118"/>
      <c r="C1714" s="102"/>
    </row>
    <row r="1715" spans="1:8" s="88" customFormat="1" outlineLevel="1" collapsed="1" x14ac:dyDescent="0.2">
      <c r="A1715" s="203" t="s">
        <v>159</v>
      </c>
      <c r="B1715" s="203" t="str">
        <f ca="1">CONCATENATE(VLOOKUP("*ID",C:D,2,FALSE),"C",COUNTIF(OFFSET(A$1,0,0,ROW(),1), "*conditie")*10)&amp; "T" &amp;(COUNTIF(OFFSET(B$1,0,0,ROW()-1,1),CONCATENATE(VLOOKUP("*ID",C:D,2,FALSE),"C",COUNTIF(OFFSET(A$1,0,0,ROW(),1), "*conditie")*10)&amp; "T*") +1) * 10</f>
        <v>NPRE09C640T10</v>
      </c>
      <c r="C1715" s="295" t="s">
        <v>406</v>
      </c>
      <c r="D1715" s="295"/>
      <c r="E1715" s="295"/>
      <c r="F1715" s="203" t="s">
        <v>141</v>
      </c>
      <c r="G1715" s="203" t="s">
        <v>19</v>
      </c>
      <c r="H1715" s="203" t="s">
        <v>197</v>
      </c>
    </row>
    <row r="1716" spans="1:8" hidden="1" outlineLevel="2" x14ac:dyDescent="0.2">
      <c r="A1716" s="110"/>
      <c r="B1716" s="122"/>
      <c r="C1716" s="152"/>
    </row>
    <row r="1717" spans="1:8" hidden="1" outlineLevel="2" x14ac:dyDescent="0.2">
      <c r="A1717" s="110" t="s">
        <v>109</v>
      </c>
      <c r="B1717" s="131" t="s">
        <v>2133</v>
      </c>
      <c r="C1717" s="152"/>
    </row>
    <row r="1718" spans="1:8" hidden="1" outlineLevel="2" x14ac:dyDescent="0.2">
      <c r="A1718" s="110"/>
      <c r="B1718" s="122"/>
      <c r="C1718" s="152"/>
    </row>
    <row r="1719" spans="1:8" hidden="1" outlineLevel="2" x14ac:dyDescent="0.2">
      <c r="A1719" s="110" t="s">
        <v>111</v>
      </c>
      <c r="B1719" s="131" t="s">
        <v>2075</v>
      </c>
      <c r="C1719" s="152"/>
    </row>
    <row r="1720" spans="1:8" hidden="1" outlineLevel="2" x14ac:dyDescent="0.2">
      <c r="A1720" s="110"/>
      <c r="B1720" s="122"/>
      <c r="C1720" s="152"/>
    </row>
    <row r="1721" spans="1:8" hidden="1" outlineLevel="2" x14ac:dyDescent="0.2">
      <c r="A1721" s="110"/>
      <c r="B1721" s="123"/>
      <c r="C1721" s="123"/>
      <c r="D1721" s="123"/>
      <c r="E1721" s="124"/>
      <c r="F1721" s="123"/>
      <c r="G1721" s="123"/>
    </row>
    <row r="1722" spans="1:8" hidden="1" outlineLevel="2" x14ac:dyDescent="0.2">
      <c r="A1722" s="110" t="s">
        <v>32</v>
      </c>
      <c r="B1722" s="125" t="s">
        <v>227</v>
      </c>
      <c r="C1722" s="125"/>
      <c r="D1722" s="125"/>
      <c r="E1722" s="125"/>
      <c r="F1722" s="125"/>
      <c r="G1722" s="125"/>
    </row>
    <row r="1723" spans="1:8" hidden="1" outlineLevel="2" x14ac:dyDescent="0.2">
      <c r="A1723" s="110"/>
      <c r="B1723" s="122"/>
      <c r="C1723" s="152"/>
    </row>
    <row r="1724" spans="1:8" hidden="1" outlineLevel="2" x14ac:dyDescent="0.2">
      <c r="A1724" s="111" t="s">
        <v>33</v>
      </c>
      <c r="B1724" s="122" t="s">
        <v>194</v>
      </c>
      <c r="C1724" s="152"/>
    </row>
    <row r="1725" spans="1:8" hidden="1" outlineLevel="2" x14ac:dyDescent="0.2">
      <c r="A1725" s="110"/>
      <c r="B1725" s="122"/>
      <c r="C1725" s="152"/>
    </row>
    <row r="1726" spans="1:8" hidden="1" outlineLevel="2" x14ac:dyDescent="0.2">
      <c r="A1726" s="110" t="s">
        <v>138</v>
      </c>
      <c r="B1726" s="131" t="s">
        <v>405</v>
      </c>
      <c r="C1726" s="152"/>
    </row>
    <row r="1727" spans="1:8" s="123" customFormat="1" hidden="1" outlineLevel="2" x14ac:dyDescent="0.2">
      <c r="A1727" s="126"/>
    </row>
    <row r="1728" spans="1:8" hidden="1" outlineLevel="2" x14ac:dyDescent="0.2">
      <c r="A1728" s="110" t="s">
        <v>40</v>
      </c>
      <c r="B1728" s="131" t="s">
        <v>1010</v>
      </c>
      <c r="C1728" s="152"/>
    </row>
    <row r="1729" spans="1:8" s="123" customFormat="1" hidden="1" outlineLevel="2" x14ac:dyDescent="0.2">
      <c r="A1729" s="126"/>
    </row>
    <row r="1730" spans="1:8" s="88" customFormat="1" outlineLevel="1" collapsed="1" x14ac:dyDescent="0.2">
      <c r="A1730" s="203" t="s">
        <v>159</v>
      </c>
      <c r="B1730" s="203" t="str">
        <f ca="1">CONCATENATE(VLOOKUP("*ID",C:D,2,FALSE),"C",COUNTIF(OFFSET(A$1,0,0,ROW(),1), "*conditie")*10)&amp; "T" &amp;(COUNTIF(OFFSET(B$1,0,0,ROW()-1,1),CONCATENATE(VLOOKUP("*ID",C:D,2,FALSE),"C",COUNTIF(OFFSET(A$1,0,0,ROW(),1), "*conditie")*10)&amp; "T*") +1) * 10</f>
        <v>NPRE09C640T20</v>
      </c>
      <c r="C1730" s="295" t="s">
        <v>407</v>
      </c>
      <c r="D1730" s="295"/>
      <c r="E1730" s="295"/>
      <c r="F1730" s="203" t="s">
        <v>141</v>
      </c>
      <c r="G1730" s="203" t="s">
        <v>19</v>
      </c>
      <c r="H1730" s="203" t="s">
        <v>197</v>
      </c>
    </row>
    <row r="1731" spans="1:8" hidden="1" outlineLevel="2" x14ac:dyDescent="0.2">
      <c r="A1731" s="110"/>
      <c r="B1731" s="122"/>
      <c r="C1731" s="152"/>
    </row>
    <row r="1732" spans="1:8" hidden="1" outlineLevel="2" x14ac:dyDescent="0.2">
      <c r="A1732" s="110" t="s">
        <v>109</v>
      </c>
      <c r="B1732" s="131" t="s">
        <v>2134</v>
      </c>
      <c r="C1732" s="152"/>
    </row>
    <row r="1733" spans="1:8" hidden="1" outlineLevel="2" x14ac:dyDescent="0.2">
      <c r="A1733" s="110"/>
      <c r="B1733" s="122"/>
      <c r="C1733" s="152"/>
    </row>
    <row r="1734" spans="1:8" hidden="1" outlineLevel="2" x14ac:dyDescent="0.2">
      <c r="A1734" s="110" t="s">
        <v>111</v>
      </c>
      <c r="B1734" s="131" t="s">
        <v>2075</v>
      </c>
      <c r="C1734" s="152"/>
    </row>
    <row r="1735" spans="1:8" hidden="1" outlineLevel="2" x14ac:dyDescent="0.2">
      <c r="A1735" s="110"/>
      <c r="B1735" s="122"/>
      <c r="C1735" s="152"/>
    </row>
    <row r="1736" spans="1:8" hidden="1" outlineLevel="2" x14ac:dyDescent="0.2">
      <c r="A1736" s="110"/>
      <c r="B1736" s="123"/>
      <c r="C1736" s="123"/>
      <c r="D1736" s="123"/>
      <c r="E1736" s="124"/>
      <c r="F1736" s="123"/>
      <c r="G1736" s="123"/>
    </row>
    <row r="1737" spans="1:8" hidden="1" outlineLevel="2" x14ac:dyDescent="0.2">
      <c r="A1737" s="110" t="s">
        <v>32</v>
      </c>
      <c r="B1737" s="125" t="s">
        <v>227</v>
      </c>
      <c r="C1737" s="125"/>
      <c r="D1737" s="125"/>
      <c r="E1737" s="125"/>
      <c r="F1737" s="125"/>
      <c r="G1737" s="125"/>
    </row>
    <row r="1738" spans="1:8" hidden="1" outlineLevel="2" x14ac:dyDescent="0.2">
      <c r="A1738" s="110"/>
      <c r="B1738" s="122"/>
      <c r="C1738" s="152"/>
    </row>
    <row r="1739" spans="1:8" hidden="1" outlineLevel="2" x14ac:dyDescent="0.2">
      <c r="A1739" s="111" t="s">
        <v>33</v>
      </c>
      <c r="B1739" s="122" t="s">
        <v>194</v>
      </c>
      <c r="C1739" s="152"/>
    </row>
    <row r="1740" spans="1:8" hidden="1" outlineLevel="2" x14ac:dyDescent="0.2">
      <c r="A1740" s="110"/>
      <c r="B1740" s="122"/>
      <c r="C1740" s="152"/>
    </row>
    <row r="1741" spans="1:8" hidden="1" outlineLevel="2" x14ac:dyDescent="0.2">
      <c r="A1741" s="110" t="s">
        <v>138</v>
      </c>
      <c r="B1741" s="131" t="s">
        <v>234</v>
      </c>
      <c r="C1741" s="152"/>
    </row>
    <row r="1742" spans="1:8" s="123" customFormat="1" hidden="1" outlineLevel="2" x14ac:dyDescent="0.2">
      <c r="A1742" s="126"/>
    </row>
    <row r="1743" spans="1:8" hidden="1" outlineLevel="2" x14ac:dyDescent="0.2">
      <c r="A1743" s="110" t="s">
        <v>40</v>
      </c>
      <c r="B1743" s="131" t="s">
        <v>1011</v>
      </c>
      <c r="C1743" s="152"/>
    </row>
    <row r="1744" spans="1:8" s="123" customFormat="1" hidden="1" outlineLevel="2" x14ac:dyDescent="0.2">
      <c r="A1744" s="126"/>
    </row>
    <row r="1745" spans="1:8" s="99" customFormat="1" x14ac:dyDescent="0.2">
      <c r="A1745" s="205" t="s">
        <v>158</v>
      </c>
      <c r="B1745" s="204" t="str">
        <f ca="1">CONCATENATE(VLOOKUP("*ID",C:D,2,FALSE),"C",COUNTIF(OFFSET(A$1,0,0,ROW(),1), "*conditie")*10)</f>
        <v>NPRE09C650</v>
      </c>
      <c r="C1745" s="296" t="s">
        <v>442</v>
      </c>
      <c r="D1745" s="297"/>
      <c r="E1745" s="297"/>
      <c r="F1745" s="205" t="s">
        <v>141</v>
      </c>
      <c r="G1745" s="205" t="s">
        <v>19</v>
      </c>
      <c r="H1745" s="205" t="s">
        <v>197</v>
      </c>
    </row>
    <row r="1746" spans="1:8" s="99" customFormat="1" outlineLevel="1" x14ac:dyDescent="0.2">
      <c r="A1746" s="110"/>
      <c r="B1746" s="118"/>
      <c r="C1746" s="102"/>
    </row>
    <row r="1747" spans="1:8" s="99" customFormat="1" outlineLevel="1" x14ac:dyDescent="0.2">
      <c r="A1747" s="110" t="s">
        <v>55</v>
      </c>
      <c r="B1747" s="129"/>
      <c r="C1747" s="132"/>
    </row>
    <row r="1748" spans="1:8" s="99" customFormat="1" outlineLevel="1" x14ac:dyDescent="0.2">
      <c r="A1748" s="110"/>
      <c r="B1748" s="118"/>
      <c r="C1748" s="102"/>
    </row>
    <row r="1749" spans="1:8" s="88" customFormat="1" outlineLevel="1" collapsed="1" x14ac:dyDescent="0.2">
      <c r="A1749" s="203" t="s">
        <v>159</v>
      </c>
      <c r="B1749" s="203" t="str">
        <f ca="1">CONCATENATE(VLOOKUP("*ID",C:D,2,FALSE),"C",COUNTIF(OFFSET(A$1,0,0,ROW(),1), "*conditie")*10)&amp; "T" &amp;(COUNTIF(OFFSET(B$1,0,0,ROW()-1,1),CONCATENATE(VLOOKUP("*ID",C:D,2,FALSE),"C",COUNTIF(OFFSET(A$1,0,0,ROW(),1), "*conditie")*10)&amp; "T*") +1) * 10</f>
        <v>NPRE09C650T10</v>
      </c>
      <c r="C1749" s="295" t="s">
        <v>443</v>
      </c>
      <c r="D1749" s="295"/>
      <c r="E1749" s="295"/>
      <c r="F1749" s="203" t="s">
        <v>141</v>
      </c>
      <c r="G1749" s="203" t="s">
        <v>19</v>
      </c>
      <c r="H1749" s="203" t="s">
        <v>197</v>
      </c>
    </row>
    <row r="1750" spans="1:8" hidden="1" outlineLevel="2" x14ac:dyDescent="0.2">
      <c r="A1750" s="110"/>
      <c r="B1750" s="122"/>
      <c r="C1750" s="152"/>
    </row>
    <row r="1751" spans="1:8" hidden="1" outlineLevel="2" x14ac:dyDescent="0.2">
      <c r="A1751" s="110" t="s">
        <v>109</v>
      </c>
      <c r="B1751" s="131" t="s">
        <v>2135</v>
      </c>
      <c r="C1751" s="152"/>
    </row>
    <row r="1752" spans="1:8" hidden="1" outlineLevel="2" x14ac:dyDescent="0.2">
      <c r="A1752" s="110"/>
      <c r="B1752" s="122"/>
      <c r="C1752" s="152"/>
    </row>
    <row r="1753" spans="1:8" hidden="1" outlineLevel="2" x14ac:dyDescent="0.2">
      <c r="A1753" s="110" t="s">
        <v>111</v>
      </c>
      <c r="B1753" s="131" t="s">
        <v>2136</v>
      </c>
      <c r="C1753" s="152"/>
    </row>
    <row r="1754" spans="1:8" hidden="1" outlineLevel="2" x14ac:dyDescent="0.2">
      <c r="A1754" s="110"/>
      <c r="B1754" s="122"/>
      <c r="C1754" s="152"/>
    </row>
    <row r="1755" spans="1:8" hidden="1" outlineLevel="2" x14ac:dyDescent="0.2">
      <c r="A1755" s="110"/>
      <c r="B1755" s="123"/>
      <c r="C1755" s="123"/>
      <c r="D1755" s="123"/>
      <c r="E1755" s="124"/>
      <c r="F1755" s="123"/>
      <c r="G1755" s="123"/>
    </row>
    <row r="1756" spans="1:8" hidden="1" outlineLevel="2" x14ac:dyDescent="0.2">
      <c r="A1756" s="110" t="s">
        <v>32</v>
      </c>
      <c r="B1756" s="125" t="s">
        <v>227</v>
      </c>
      <c r="C1756" s="125"/>
      <c r="D1756" s="125"/>
      <c r="E1756" s="125"/>
      <c r="F1756" s="125"/>
      <c r="G1756" s="125"/>
    </row>
    <row r="1757" spans="1:8" hidden="1" outlineLevel="2" x14ac:dyDescent="0.2">
      <c r="A1757" s="110"/>
      <c r="B1757" s="122"/>
      <c r="C1757" s="152"/>
    </row>
    <row r="1758" spans="1:8" hidden="1" outlineLevel="2" x14ac:dyDescent="0.2">
      <c r="A1758" s="111" t="s">
        <v>33</v>
      </c>
      <c r="B1758" s="122" t="s">
        <v>194</v>
      </c>
      <c r="C1758" s="152"/>
    </row>
    <row r="1759" spans="1:8" hidden="1" outlineLevel="2" x14ac:dyDescent="0.2">
      <c r="A1759" s="110"/>
      <c r="B1759" s="122"/>
      <c r="C1759" s="152"/>
    </row>
    <row r="1760" spans="1:8" hidden="1" outlineLevel="2" x14ac:dyDescent="0.2">
      <c r="A1760" s="110" t="s">
        <v>138</v>
      </c>
      <c r="B1760" s="131" t="s">
        <v>446</v>
      </c>
      <c r="C1760" s="152"/>
    </row>
    <row r="1761" spans="1:8" s="123" customFormat="1" hidden="1" outlineLevel="2" x14ac:dyDescent="0.2">
      <c r="A1761" s="126"/>
    </row>
    <row r="1762" spans="1:8" hidden="1" outlineLevel="2" x14ac:dyDescent="0.2">
      <c r="A1762" s="110" t="s">
        <v>40</v>
      </c>
      <c r="B1762" s="131" t="s">
        <v>1016</v>
      </c>
      <c r="C1762" s="152"/>
    </row>
    <row r="1763" spans="1:8" s="123" customFormat="1" hidden="1" outlineLevel="2" x14ac:dyDescent="0.2">
      <c r="A1763" s="126"/>
    </row>
    <row r="1764" spans="1:8" s="88" customFormat="1" outlineLevel="1" collapsed="1" x14ac:dyDescent="0.2">
      <c r="A1764" s="203" t="s">
        <v>159</v>
      </c>
      <c r="B1764" s="203" t="str">
        <f ca="1">CONCATENATE(VLOOKUP("*ID",C:D,2,FALSE),"C",COUNTIF(OFFSET(A$1,0,0,ROW(),1), "*conditie")*10)&amp; "T" &amp;(COUNTIF(OFFSET(B$1,0,0,ROW()-1,1),CONCATENATE(VLOOKUP("*ID",C:D,2,FALSE),"C",COUNTIF(OFFSET(A$1,0,0,ROW(),1), "*conditie")*10)&amp; "T*") +1) * 10</f>
        <v>NPRE09C650T20</v>
      </c>
      <c r="C1764" s="295" t="s">
        <v>447</v>
      </c>
      <c r="D1764" s="295"/>
      <c r="E1764" s="295"/>
      <c r="F1764" s="203" t="s">
        <v>141</v>
      </c>
      <c r="G1764" s="203" t="s">
        <v>19</v>
      </c>
      <c r="H1764" s="203" t="s">
        <v>197</v>
      </c>
    </row>
    <row r="1765" spans="1:8" hidden="1" outlineLevel="2" x14ac:dyDescent="0.2">
      <c r="A1765" s="110"/>
      <c r="B1765" s="122"/>
      <c r="C1765" s="152"/>
    </row>
    <row r="1766" spans="1:8" hidden="1" outlineLevel="2" x14ac:dyDescent="0.2">
      <c r="A1766" s="110" t="s">
        <v>109</v>
      </c>
      <c r="B1766" s="131" t="s">
        <v>2137</v>
      </c>
      <c r="C1766" s="152"/>
    </row>
    <row r="1767" spans="1:8" hidden="1" outlineLevel="2" x14ac:dyDescent="0.2">
      <c r="A1767" s="110"/>
      <c r="B1767" s="122"/>
      <c r="C1767" s="152"/>
    </row>
    <row r="1768" spans="1:8" hidden="1" outlineLevel="2" x14ac:dyDescent="0.2">
      <c r="A1768" s="110" t="s">
        <v>111</v>
      </c>
      <c r="B1768" s="131" t="s">
        <v>2136</v>
      </c>
      <c r="C1768" s="152"/>
    </row>
    <row r="1769" spans="1:8" hidden="1" outlineLevel="2" x14ac:dyDescent="0.2">
      <c r="A1769" s="110"/>
      <c r="B1769" s="122"/>
      <c r="C1769" s="152"/>
    </row>
    <row r="1770" spans="1:8" hidden="1" outlineLevel="2" x14ac:dyDescent="0.2">
      <c r="A1770" s="110"/>
      <c r="B1770" s="123"/>
      <c r="C1770" s="123"/>
      <c r="D1770" s="123"/>
      <c r="E1770" s="124"/>
      <c r="F1770" s="123"/>
      <c r="G1770" s="123"/>
    </row>
    <row r="1771" spans="1:8" hidden="1" outlineLevel="2" x14ac:dyDescent="0.2">
      <c r="A1771" s="110" t="s">
        <v>32</v>
      </c>
      <c r="B1771" s="125" t="s">
        <v>227</v>
      </c>
      <c r="C1771" s="125"/>
      <c r="D1771" s="125"/>
      <c r="E1771" s="125"/>
      <c r="F1771" s="125"/>
      <c r="G1771" s="125"/>
    </row>
    <row r="1772" spans="1:8" hidden="1" outlineLevel="2" x14ac:dyDescent="0.2">
      <c r="A1772" s="110"/>
      <c r="B1772" s="122"/>
      <c r="C1772" s="152"/>
    </row>
    <row r="1773" spans="1:8" hidden="1" outlineLevel="2" x14ac:dyDescent="0.2">
      <c r="A1773" s="111" t="s">
        <v>33</v>
      </c>
      <c r="B1773" s="122" t="s">
        <v>194</v>
      </c>
      <c r="C1773" s="152"/>
    </row>
    <row r="1774" spans="1:8" hidden="1" outlineLevel="2" x14ac:dyDescent="0.2">
      <c r="A1774" s="110"/>
      <c r="B1774" s="122"/>
      <c r="C1774" s="152"/>
    </row>
    <row r="1775" spans="1:8" hidden="1" outlineLevel="2" x14ac:dyDescent="0.2">
      <c r="A1775" s="110" t="s">
        <v>138</v>
      </c>
      <c r="B1775" s="131" t="s">
        <v>234</v>
      </c>
      <c r="C1775" s="152"/>
    </row>
    <row r="1776" spans="1:8" s="123" customFormat="1" hidden="1" outlineLevel="2" x14ac:dyDescent="0.2">
      <c r="A1776" s="126"/>
    </row>
    <row r="1777" spans="1:8" hidden="1" outlineLevel="2" x14ac:dyDescent="0.2">
      <c r="A1777" s="110" t="s">
        <v>40</v>
      </c>
      <c r="B1777" s="131" t="s">
        <v>1017</v>
      </c>
      <c r="C1777" s="152"/>
    </row>
    <row r="1778" spans="1:8" s="123" customFormat="1" hidden="1" outlineLevel="2" x14ac:dyDescent="0.2">
      <c r="A1778" s="126"/>
    </row>
    <row r="1779" spans="1:8" s="88" customFormat="1" outlineLevel="1" collapsed="1" x14ac:dyDescent="0.2">
      <c r="A1779" s="203" t="s">
        <v>159</v>
      </c>
      <c r="B1779" s="203" t="str">
        <f ca="1">CONCATENATE(VLOOKUP("*ID",C:D,2,FALSE),"C",COUNTIF(OFFSET(A$1,0,0,ROW(),1), "*conditie")*10)&amp; "T" &amp;(COUNTIF(OFFSET(B$1,0,0,ROW()-1,1),CONCATENATE(VLOOKUP("*ID",C:D,2,FALSE),"C",COUNTIF(OFFSET(A$1,0,0,ROW(),1), "*conditie")*10)&amp; "T*") +1) * 10</f>
        <v>NPRE09C650T30</v>
      </c>
      <c r="C1779" s="295" t="s">
        <v>449</v>
      </c>
      <c r="D1779" s="295"/>
      <c r="E1779" s="295"/>
      <c r="F1779" s="203" t="s">
        <v>141</v>
      </c>
      <c r="G1779" s="203" t="s">
        <v>19</v>
      </c>
      <c r="H1779" s="203" t="s">
        <v>197</v>
      </c>
    </row>
    <row r="1780" spans="1:8" hidden="1" outlineLevel="2" x14ac:dyDescent="0.2">
      <c r="A1780" s="110"/>
      <c r="B1780" s="122"/>
      <c r="C1780" s="152"/>
    </row>
    <row r="1781" spans="1:8" hidden="1" outlineLevel="2" x14ac:dyDescent="0.2">
      <c r="A1781" s="110" t="s">
        <v>109</v>
      </c>
      <c r="B1781" s="131" t="s">
        <v>2138</v>
      </c>
      <c r="C1781" s="152"/>
    </row>
    <row r="1782" spans="1:8" hidden="1" outlineLevel="2" x14ac:dyDescent="0.2">
      <c r="A1782" s="110"/>
      <c r="B1782" s="122"/>
      <c r="C1782" s="152"/>
    </row>
    <row r="1783" spans="1:8" hidden="1" outlineLevel="2" x14ac:dyDescent="0.2">
      <c r="A1783" s="110" t="s">
        <v>111</v>
      </c>
      <c r="B1783" s="131" t="s">
        <v>2136</v>
      </c>
      <c r="C1783" s="152"/>
    </row>
    <row r="1784" spans="1:8" hidden="1" outlineLevel="2" x14ac:dyDescent="0.2">
      <c r="A1784" s="110"/>
      <c r="B1784" s="122"/>
      <c r="C1784" s="152"/>
    </row>
    <row r="1785" spans="1:8" hidden="1" outlineLevel="2" x14ac:dyDescent="0.2">
      <c r="A1785" s="110"/>
      <c r="B1785" s="123"/>
      <c r="C1785" s="123"/>
      <c r="D1785" s="123"/>
      <c r="E1785" s="124"/>
      <c r="F1785" s="123"/>
      <c r="G1785" s="123"/>
    </row>
    <row r="1786" spans="1:8" hidden="1" outlineLevel="2" x14ac:dyDescent="0.2">
      <c r="A1786" s="110" t="s">
        <v>32</v>
      </c>
      <c r="B1786" s="125" t="s">
        <v>227</v>
      </c>
      <c r="C1786" s="125"/>
      <c r="D1786" s="125"/>
      <c r="E1786" s="125"/>
      <c r="F1786" s="125"/>
      <c r="G1786" s="125"/>
    </row>
    <row r="1787" spans="1:8" hidden="1" outlineLevel="2" x14ac:dyDescent="0.2">
      <c r="A1787" s="110"/>
      <c r="B1787" s="122"/>
      <c r="C1787" s="152"/>
    </row>
    <row r="1788" spans="1:8" hidden="1" outlineLevel="2" x14ac:dyDescent="0.2">
      <c r="A1788" s="111" t="s">
        <v>33</v>
      </c>
      <c r="B1788" s="122" t="s">
        <v>194</v>
      </c>
      <c r="C1788" s="152"/>
    </row>
    <row r="1789" spans="1:8" hidden="1" outlineLevel="2" x14ac:dyDescent="0.2">
      <c r="A1789" s="110"/>
      <c r="B1789" s="122"/>
      <c r="C1789" s="152"/>
    </row>
    <row r="1790" spans="1:8" hidden="1" outlineLevel="2" x14ac:dyDescent="0.2">
      <c r="A1790" s="110" t="s">
        <v>138</v>
      </c>
      <c r="B1790" s="131" t="s">
        <v>234</v>
      </c>
      <c r="C1790" s="152"/>
    </row>
    <row r="1791" spans="1:8" s="123" customFormat="1" hidden="1" outlineLevel="2" x14ac:dyDescent="0.2">
      <c r="A1791" s="126"/>
    </row>
    <row r="1792" spans="1:8" hidden="1" outlineLevel="2" x14ac:dyDescent="0.2">
      <c r="A1792" s="110" t="s">
        <v>40</v>
      </c>
      <c r="B1792" s="131" t="s">
        <v>1018</v>
      </c>
      <c r="C1792" s="152"/>
    </row>
    <row r="1793" spans="1:1" s="123" customFormat="1" hidden="1" outlineLevel="2" x14ac:dyDescent="0.2">
      <c r="A1793" s="126"/>
    </row>
  </sheetData>
  <mergeCells count="170">
    <mergeCell ref="C1749:E1749"/>
    <mergeCell ref="C1764:E1764"/>
    <mergeCell ref="C1779:E1779"/>
    <mergeCell ref="C1681:E1681"/>
    <mergeCell ref="C1696:E1696"/>
    <mergeCell ref="C1711:E1711"/>
    <mergeCell ref="C1715:E1715"/>
    <mergeCell ref="C1730:E1730"/>
    <mergeCell ref="C1745:E1745"/>
    <mergeCell ref="C1613:E1613"/>
    <mergeCell ref="C1628:E1628"/>
    <mergeCell ref="C1632:E1632"/>
    <mergeCell ref="C1647:E1647"/>
    <mergeCell ref="C1662:E1662"/>
    <mergeCell ref="C1677:E1677"/>
    <mergeCell ref="C1545:E1545"/>
    <mergeCell ref="C1560:E1560"/>
    <mergeCell ref="C1564:E1564"/>
    <mergeCell ref="C1579:E1579"/>
    <mergeCell ref="C1583:E1583"/>
    <mergeCell ref="C1598:E1598"/>
    <mergeCell ref="C1477:E1477"/>
    <mergeCell ref="C1492:E1492"/>
    <mergeCell ref="C1496:E1496"/>
    <mergeCell ref="C1511:E1511"/>
    <mergeCell ref="C1526:E1526"/>
    <mergeCell ref="C1541:E1541"/>
    <mergeCell ref="C1292:E1292"/>
    <mergeCell ref="C1296:E1296"/>
    <mergeCell ref="C1311:E1311"/>
    <mergeCell ref="C1326:E1326"/>
    <mergeCell ref="C1330:E1330"/>
    <mergeCell ref="C1345:E1345"/>
    <mergeCell ref="C1413:E1413"/>
    <mergeCell ref="C1428:E1428"/>
    <mergeCell ref="C1432:E1432"/>
    <mergeCell ref="C1447:E1447"/>
    <mergeCell ref="C1462:E1462"/>
    <mergeCell ref="C1394:E1394"/>
    <mergeCell ref="C1360:E1360"/>
    <mergeCell ref="C1364:E1364"/>
    <mergeCell ref="C1379:E1379"/>
    <mergeCell ref="C1398:E1398"/>
    <mergeCell ref="C879:E879"/>
    <mergeCell ref="C883:E883"/>
    <mergeCell ref="C1258:E1258"/>
    <mergeCell ref="C1262:E1262"/>
    <mergeCell ref="C1277:E1277"/>
    <mergeCell ref="C983:E983"/>
    <mergeCell ref="C998:E998"/>
    <mergeCell ref="C1013:E1013"/>
    <mergeCell ref="C1028:E1028"/>
    <mergeCell ref="C1032:E1032"/>
    <mergeCell ref="C1047:E1047"/>
    <mergeCell ref="C1175:E1175"/>
    <mergeCell ref="C1179:E1179"/>
    <mergeCell ref="C1194:E1194"/>
    <mergeCell ref="C1209:E1209"/>
    <mergeCell ref="C1160:E1160"/>
    <mergeCell ref="C1111:E1111"/>
    <mergeCell ref="C1126:E1126"/>
    <mergeCell ref="C1130:E1130"/>
    <mergeCell ref="C1145:E1145"/>
    <mergeCell ref="C1062:E1062"/>
    <mergeCell ref="C1077:E1077"/>
    <mergeCell ref="C1081:E1081"/>
    <mergeCell ref="C1224:E1224"/>
    <mergeCell ref="C1228:E1228"/>
    <mergeCell ref="C1243:E1243"/>
    <mergeCell ref="C1096:E1096"/>
    <mergeCell ref="C934:E934"/>
    <mergeCell ref="C949:E949"/>
    <mergeCell ref="C964:E964"/>
    <mergeCell ref="C968:E968"/>
    <mergeCell ref="C915:E915"/>
    <mergeCell ref="C919:E919"/>
    <mergeCell ref="C496:E496"/>
    <mergeCell ref="C500:E500"/>
    <mergeCell ref="C514:E514"/>
    <mergeCell ref="C518:E518"/>
    <mergeCell ref="C532:E532"/>
    <mergeCell ref="C536:E536"/>
    <mergeCell ref="C442:E442"/>
    <mergeCell ref="C446:E446"/>
    <mergeCell ref="C460:E460"/>
    <mergeCell ref="C464:E464"/>
    <mergeCell ref="C478:E478"/>
    <mergeCell ref="C482:E482"/>
    <mergeCell ref="C897:E897"/>
    <mergeCell ref="C901:E901"/>
    <mergeCell ref="C714:E714"/>
    <mergeCell ref="C728:E728"/>
    <mergeCell ref="C742:E742"/>
    <mergeCell ref="C746:E746"/>
    <mergeCell ref="C604:E604"/>
    <mergeCell ref="C608:E608"/>
    <mergeCell ref="C622:E622"/>
    <mergeCell ref="C682:E682"/>
    <mergeCell ref="C696:E696"/>
    <mergeCell ref="C700:E700"/>
    <mergeCell ref="C760:E760"/>
    <mergeCell ref="C774:E774"/>
    <mergeCell ref="C778:E778"/>
    <mergeCell ref="C792:E792"/>
    <mergeCell ref="C810:E810"/>
    <mergeCell ref="C806:E806"/>
    <mergeCell ref="C825:E825"/>
    <mergeCell ref="C829:E829"/>
    <mergeCell ref="C843:E843"/>
    <mergeCell ref="C847:E847"/>
    <mergeCell ref="C861:E861"/>
    <mergeCell ref="C865:E865"/>
    <mergeCell ref="C550:E550"/>
    <mergeCell ref="C554:E554"/>
    <mergeCell ref="C568:E568"/>
    <mergeCell ref="C572:E572"/>
    <mergeCell ref="C586:E586"/>
    <mergeCell ref="C590:E590"/>
    <mergeCell ref="C650:E650"/>
    <mergeCell ref="C664:E664"/>
    <mergeCell ref="C668:E668"/>
    <mergeCell ref="C636:E636"/>
    <mergeCell ref="C392:E392"/>
    <mergeCell ref="C406:E406"/>
    <mergeCell ref="C410:E410"/>
    <mergeCell ref="C424:E424"/>
    <mergeCell ref="C428:E428"/>
    <mergeCell ref="C334:E334"/>
    <mergeCell ref="C338:E338"/>
    <mergeCell ref="C352:E352"/>
    <mergeCell ref="C356:E356"/>
    <mergeCell ref="C370:E370"/>
    <mergeCell ref="C374:E374"/>
    <mergeCell ref="C388:E388"/>
    <mergeCell ref="C280:E280"/>
    <mergeCell ref="C284:E284"/>
    <mergeCell ref="C298:E298"/>
    <mergeCell ref="C302:E302"/>
    <mergeCell ref="C316:E316"/>
    <mergeCell ref="C320:E320"/>
    <mergeCell ref="C226:E226"/>
    <mergeCell ref="C230:E230"/>
    <mergeCell ref="C244:E244"/>
    <mergeCell ref="C248:E248"/>
    <mergeCell ref="C262:E262"/>
    <mergeCell ref="C266:E266"/>
    <mergeCell ref="C176:E176"/>
    <mergeCell ref="C190:E190"/>
    <mergeCell ref="C194:E194"/>
    <mergeCell ref="C208:E208"/>
    <mergeCell ref="C212:E212"/>
    <mergeCell ref="C118:E118"/>
    <mergeCell ref="C122:E122"/>
    <mergeCell ref="C136:E136"/>
    <mergeCell ref="C140:E140"/>
    <mergeCell ref="C154:E154"/>
    <mergeCell ref="C158:E158"/>
    <mergeCell ref="C64:E64"/>
    <mergeCell ref="C68:E68"/>
    <mergeCell ref="C82:E82"/>
    <mergeCell ref="C86:E86"/>
    <mergeCell ref="C100:E100"/>
    <mergeCell ref="C104:E104"/>
    <mergeCell ref="C10:E10"/>
    <mergeCell ref="C14:E14"/>
    <mergeCell ref="C172:E172"/>
    <mergeCell ref="C28:E28"/>
    <mergeCell ref="C32:E32"/>
    <mergeCell ref="C46:E46"/>
    <mergeCell ref="C50:E50"/>
  </mergeCells>
  <dataValidations count="4">
    <dataValidation type="list" allowBlank="1" showInputMessage="1" showErrorMessage="1" errorTitle="Not a valid value" error="The value you have entered is not valid_x000a__x000a_A user has restricted values that can be entered into this cell_x000a_" sqref="H10 H14 H28 H32 H46 H50 H64 H68 H82 H86 H100 H104 H118 H122 H136 H140 H154 H158 H172 H176 H190 H194 H208 H212 H226 H230 H244 H248 H262 H266 H280 H284 H298 H302 H316 H320 H334 H338 H352 H356 H370 H374 H388 H392 H406 H410 H424 H428 H442 H446 H460 H464 H478 H482 H496 H500 H514 H518 H532 H536 H550 H554 H568 H572 H586 H590 H604 H608 H636 H650 H622 H664 H668 H682 H696 H700 H714 H728 H742 H746 H760 H774 H778 H792 H806 H810 H825 H829 H843 H847 H861 H865 H879 H883 H897 H901 H915 H919 H934 H949 H964 H968 H983 H998 H1013 H1028 H1032 H1047 H1062 H1077 H1081 H1096 H1111 H1126 H1130 H1145 H1160 H1175 H1179 H1194 H1209 H1224 H1228 H1243 H1258 H1262 H1292 H1296 H1311 H1326 H1330 H1345 H1360 H1364 H1394 H1398 H1277 H1379 H1413 H1428 H1432 H1447 H1462 H1477 H1492 H1496 H1511 H1526 H1541 H1545 H1560 H1564 H1579 H1583 H1598 H1613 H1628 H1632 H1647 H1662 H1677 H1681 H1696 H1711 H1715 H1730 H1745 H1749 H1764 H1779" xr:uid="{00000000-0002-0000-0A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32 G46 G50 G64 G68 G82 G86 G100 G104 G118 G122 G136 G140 G154 G158 G172 G176 G190 G194 G208 G212 G226 G230 G244 G248 G262 G266 G280 G284 G298 G302 G316 G320 G334 G338 G352 G356 G370 G374 G388 G392 G406 G410 G424 G428 G442 G446 G460 G464 G478 G482 G496 G500 G514 G518 G532 G536 G550 G554 G568 G572 G586 G590 G604 G608 G636 G650 G622 G664 G668 G682 G696 G700 G714 G728 G742 G746 G760 G774 G778 G792 G806 G810 G825 G829 G843 G847 G861 G865 G879 G883 G897 G901 G915 G919 G934 G949 G964 G968 G983 G998 G1013 G1028 G1032 G1047 G1062 G1077 G1081 G1096 G1111 G1126 G1130 G1145 G1160 G1175 G1179 G1194 G1209 G1224 G1228 G1243 G1258 G1262 G1292 G1296 G1311 G1326 G1330 G1345 G1360 G1364 G1394 G1398 G1277 G1379 G1413 G1428 G1432 G1447 G1462 G1477 G1492 G1496 G1511 G1526 G1541 G1545 G1560 G1564 G1579 G1583 G1598 G1613 G1628 G1632 G1647 G1662 G1677 G1681 G1696 G1711 G1715 G1730 G1745 G1749 G1764 G1779" xr:uid="{00000000-0002-0000-0A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32 F46 F50 F64 F68 F82 F86 F100 F104 F118 F122 F136 F140 F154 F158 F172 F176 F190 F194 F208 F212 F226 F230 F244 F248 F262 F266 F280 F284 F298 F302 F316 F320 F334 F338 F352 F356 F370 F374 F388 F392 F406 F410 F424 F428 F442 F446 F460 F464 F478 F482 F496 F500 F514 F518 F532 F536 F550 F554 F568 F572 F586 F590 F604 F608 F636 F650 F622 F664 F668 F682 F696 F700 F714 F728 F742 F746 F760 F774 F778 F792 F806 F810 F825 F829 F843 F847 F861 F865 F879 F883 F897 F901 F915 F919 F934 F949 F964 F968 F983 F998 F1013 F1028 F1032 F1047 F1062 F1077 F1081 F1096 F1111 F1126 F1130 F1145 F1160 F1175 F1179 F1194 F1209 F1224 F1228 F1243 F1258 F1262 F1292 F1296 F1311 F1326 F1330 F1345 F1360 F1364 F1394 F1398 F1277 F1379 F1413 F1428 F1432 F1447 F1462 F1477 F1492 F1496 F1511 F1526 F1541 F1545 F1560 F1564 F1579 F1583 F1598 F1613 F1628 F1632 F1647 F1662 F1677 F1681 F1696 F1711 F1715 F1730 F1745 F1749 F1764 F1779" xr:uid="{00000000-0002-0000-0A00-000002000000}">
      <formula1>$F$2:$F$6</formula1>
    </dataValidation>
    <dataValidation type="list" allowBlank="1" showInputMessage="1" showErrorMessage="1" sqref="D5" xr:uid="{00000000-0002-0000-0A00-000003000000}">
      <formula1>$H$2:$H$6</formula1>
    </dataValidation>
  </dataValidations>
  <printOptions headings="1" gridLines="1"/>
  <pageMargins left="0.76" right="0.78740157480314965" top="0.72" bottom="0.7" header="0.51181102362204722" footer="0.51181102362204722"/>
  <pageSetup paperSize="9" scale="57"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outlinePr summaryBelow="0"/>
    <pageSetUpPr fitToPage="1"/>
  </sheetPr>
  <dimension ref="A1:H817"/>
  <sheetViews>
    <sheetView workbookViewId="0">
      <pane ySplit="7" topLeftCell="A262" activePane="bottomLeft" state="frozen"/>
      <selection pane="bottomLeft" activeCell="B410" sqref="B410"/>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37"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2218</v>
      </c>
      <c r="E1" s="83"/>
      <c r="F1" s="83" t="s">
        <v>49</v>
      </c>
      <c r="G1" s="83" t="s">
        <v>195</v>
      </c>
      <c r="H1" s="83" t="s">
        <v>196</v>
      </c>
    </row>
    <row r="2" spans="1:8" s="99" customFormat="1" x14ac:dyDescent="0.2">
      <c r="A2" s="83" t="s">
        <v>43</v>
      </c>
      <c r="B2" s="83" t="str">
        <f>Clusterkaart!B3</f>
        <v>2.11</v>
      </c>
      <c r="C2" s="83" t="s">
        <v>149</v>
      </c>
      <c r="D2" s="83" t="s">
        <v>2179</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34</v>
      </c>
      <c r="C6" s="83"/>
      <c r="D6" s="83"/>
      <c r="E6" s="83"/>
      <c r="F6" s="100" t="s">
        <v>144</v>
      </c>
      <c r="G6" s="101" t="s">
        <v>20</v>
      </c>
      <c r="H6" s="100" t="s">
        <v>51</v>
      </c>
    </row>
    <row r="7" spans="1:8" s="99" customFormat="1" x14ac:dyDescent="0.2">
      <c r="A7" s="83" t="s">
        <v>146</v>
      </c>
      <c r="B7" s="83">
        <f>COUNTIF(A:A,"testgeval")+COUNTIF(A:A,"test geval")</f>
        <v>47</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08" t="s">
        <v>158</v>
      </c>
      <c r="B10" s="207" t="str">
        <f ca="1">CONCATENATE(VLOOKUP("*ID",C:D,2,FALSE),"C",COUNTIF(OFFSET(A$1,0,0,ROW(),1), "*conditie")*10)</f>
        <v>NPRE10C10</v>
      </c>
      <c r="C10" s="296" t="s">
        <v>2149</v>
      </c>
      <c r="D10" s="297"/>
      <c r="E10" s="297"/>
      <c r="F10" s="208" t="s">
        <v>141</v>
      </c>
      <c r="G10" s="208" t="s">
        <v>19</v>
      </c>
      <c r="H10" s="208"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06" t="s">
        <v>159</v>
      </c>
      <c r="B14" s="206" t="str">
        <f ca="1">CONCATENATE(VLOOKUP("*ID",C:D,2,FALSE),"C",COUNTIF(OFFSET(A$1,0,0,ROW(),1), "*conditie")*10)&amp; "T" &amp;(COUNTIF(OFFSET(B$1,0,0,ROW()-1,1),CONCATENATE(VLOOKUP("*ID",C:D,2,FALSE),"C",COUNTIF(OFFSET(A$1,0,0,ROW(),1), "*conditie")*10)&amp; "T*") +1) * 10</f>
        <v>NPRE10C10T10</v>
      </c>
      <c r="C14" s="295" t="s">
        <v>2150</v>
      </c>
      <c r="D14" s="295"/>
      <c r="E14" s="295"/>
      <c r="F14" s="206" t="s">
        <v>141</v>
      </c>
      <c r="G14" s="206" t="s">
        <v>19</v>
      </c>
      <c r="H14" s="206" t="s">
        <v>197</v>
      </c>
    </row>
    <row r="15" spans="1:8" hidden="1" outlineLevel="2" x14ac:dyDescent="0.2">
      <c r="A15" s="110"/>
      <c r="B15" s="122"/>
      <c r="C15" s="152"/>
    </row>
    <row r="16" spans="1:8" hidden="1" outlineLevel="2" x14ac:dyDescent="0.2">
      <c r="A16" s="110" t="s">
        <v>109</v>
      </c>
      <c r="B16" s="131" t="s">
        <v>2151</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2152</v>
      </c>
      <c r="C24" s="152"/>
    </row>
    <row r="25" spans="1:8" s="123" customFormat="1" hidden="1" outlineLevel="2" x14ac:dyDescent="0.2">
      <c r="A25" s="126"/>
      <c r="B25" s="200" t="s">
        <v>2531</v>
      </c>
    </row>
    <row r="26" spans="1:8" s="123" customFormat="1" ht="15" hidden="1" outlineLevel="2" x14ac:dyDescent="0.25">
      <c r="A26" s="110" t="s">
        <v>40</v>
      </c>
      <c r="B26" s="240" t="s">
        <v>2864</v>
      </c>
    </row>
    <row r="27" spans="1:8" s="123" customFormat="1" hidden="1" outlineLevel="2" x14ac:dyDescent="0.2">
      <c r="A27" s="126"/>
    </row>
    <row r="28" spans="1:8" s="99" customFormat="1" x14ac:dyDescent="0.2">
      <c r="A28" s="208" t="s">
        <v>158</v>
      </c>
      <c r="B28" s="207" t="str">
        <f ca="1">CONCATENATE(VLOOKUP("*ID",C:D,2,FALSE),"C",COUNTIF(OFFSET(A$1,0,0,ROW(),1), "*conditie")*10)</f>
        <v>NPRE10C20</v>
      </c>
      <c r="C28" s="296" t="s">
        <v>2153</v>
      </c>
      <c r="D28" s="297"/>
      <c r="E28" s="297"/>
      <c r="F28" s="208" t="s">
        <v>141</v>
      </c>
      <c r="G28" s="208" t="s">
        <v>19</v>
      </c>
      <c r="H28" s="208" t="s">
        <v>197</v>
      </c>
    </row>
    <row r="29" spans="1:8" s="99" customFormat="1" outlineLevel="1" x14ac:dyDescent="0.2">
      <c r="A29" s="110"/>
      <c r="B29" s="118"/>
      <c r="C29" s="102"/>
    </row>
    <row r="30" spans="1:8" s="99" customFormat="1" outlineLevel="1" x14ac:dyDescent="0.2">
      <c r="A30" s="110" t="s">
        <v>55</v>
      </c>
      <c r="B30" s="127"/>
      <c r="C30" s="151"/>
    </row>
    <row r="31" spans="1:8" s="99" customFormat="1" outlineLevel="1" x14ac:dyDescent="0.2">
      <c r="A31" s="110"/>
      <c r="B31" s="118"/>
      <c r="C31" s="102"/>
    </row>
    <row r="32" spans="1:8" s="88" customFormat="1" outlineLevel="1" collapsed="1" x14ac:dyDescent="0.2">
      <c r="A32" s="206" t="s">
        <v>159</v>
      </c>
      <c r="B32" s="206" t="str">
        <f ca="1">CONCATENATE(VLOOKUP("*ID",C:D,2,FALSE),"C",COUNTIF(OFFSET(A$1,0,0,ROW(),1), "*conditie")*10)&amp; "T" &amp;(COUNTIF(OFFSET(B$1,0,0,ROW()-1,1),CONCATENATE(VLOOKUP("*ID",C:D,2,FALSE),"C",COUNTIF(OFFSET(A$1,0,0,ROW(),1), "*conditie")*10)&amp; "T*") +1) * 10</f>
        <v>NPRE10C20T10</v>
      </c>
      <c r="C32" s="295" t="s">
        <v>2154</v>
      </c>
      <c r="D32" s="295"/>
      <c r="E32" s="295"/>
      <c r="F32" s="206" t="s">
        <v>141</v>
      </c>
      <c r="G32" s="206" t="s">
        <v>19</v>
      </c>
      <c r="H32" s="206" t="s">
        <v>197</v>
      </c>
    </row>
    <row r="33" spans="1:8" hidden="1" outlineLevel="2" x14ac:dyDescent="0.2">
      <c r="A33" s="110"/>
      <c r="B33" s="122"/>
      <c r="C33" s="152"/>
    </row>
    <row r="34" spans="1:8" hidden="1" outlineLevel="2" x14ac:dyDescent="0.2">
      <c r="A34" s="110" t="s">
        <v>109</v>
      </c>
      <c r="B34" s="131"/>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2155</v>
      </c>
      <c r="C42" s="152"/>
    </row>
    <row r="43" spans="1:8" s="123" customFormat="1" hidden="1" outlineLevel="2" x14ac:dyDescent="0.2">
      <c r="A43" s="126"/>
    </row>
    <row r="44" spans="1:8" s="123" customFormat="1" ht="15" hidden="1" outlineLevel="2" x14ac:dyDescent="0.25">
      <c r="A44" s="110" t="s">
        <v>40</v>
      </c>
      <c r="B44" s="240" t="s">
        <v>2865</v>
      </c>
    </row>
    <row r="45" spans="1:8" s="123" customFormat="1" hidden="1" outlineLevel="2" x14ac:dyDescent="0.2">
      <c r="A45" s="126"/>
    </row>
    <row r="46" spans="1:8" s="99" customFormat="1" x14ac:dyDescent="0.2">
      <c r="A46" s="208" t="s">
        <v>158</v>
      </c>
      <c r="B46" s="207" t="str">
        <f ca="1">CONCATENATE(VLOOKUP("*ID",C:D,2,FALSE),"C",COUNTIF(OFFSET(A$1,0,0,ROW(),1), "*conditie")*10)</f>
        <v>NPRE10C30</v>
      </c>
      <c r="C46" s="296" t="s">
        <v>2156</v>
      </c>
      <c r="D46" s="297"/>
      <c r="E46" s="297"/>
      <c r="F46" s="208" t="s">
        <v>141</v>
      </c>
      <c r="G46" s="208" t="s">
        <v>19</v>
      </c>
      <c r="H46" s="208" t="s">
        <v>197</v>
      </c>
    </row>
    <row r="47" spans="1:8" s="99" customFormat="1" outlineLevel="1" x14ac:dyDescent="0.2">
      <c r="A47" s="110"/>
      <c r="B47" s="118"/>
      <c r="C47" s="102"/>
    </row>
    <row r="48" spans="1:8" s="99" customFormat="1" outlineLevel="1" x14ac:dyDescent="0.2">
      <c r="A48" s="110" t="s">
        <v>55</v>
      </c>
      <c r="B48" s="127"/>
      <c r="C48" s="151"/>
    </row>
    <row r="49" spans="1:8" s="99" customFormat="1" outlineLevel="1" x14ac:dyDescent="0.2">
      <c r="A49" s="110"/>
      <c r="B49" s="118"/>
      <c r="C49" s="102"/>
    </row>
    <row r="50" spans="1:8" s="88" customFormat="1" outlineLevel="1" collapsed="1" x14ac:dyDescent="0.2">
      <c r="A50" s="206" t="s">
        <v>159</v>
      </c>
      <c r="B50" s="206" t="str">
        <f ca="1">CONCATENATE(VLOOKUP("*ID",C:D,2,FALSE),"C",COUNTIF(OFFSET(A$1,0,0,ROW(),1), "*conditie")*10)&amp; "T" &amp;(COUNTIF(OFFSET(B$1,0,0,ROW()-1,1),CONCATENATE(VLOOKUP("*ID",C:D,2,FALSE),"C",COUNTIF(OFFSET(A$1,0,0,ROW(),1), "*conditie")*10)&amp; "T*") +1) * 10</f>
        <v>NPRE10C30T10</v>
      </c>
      <c r="C50" s="295" t="s">
        <v>2157</v>
      </c>
      <c r="D50" s="295"/>
      <c r="E50" s="295"/>
      <c r="F50" s="206" t="s">
        <v>141</v>
      </c>
      <c r="G50" s="206" t="s">
        <v>19</v>
      </c>
      <c r="H50" s="206" t="s">
        <v>197</v>
      </c>
    </row>
    <row r="51" spans="1:8" hidden="1" outlineLevel="2" x14ac:dyDescent="0.2">
      <c r="A51" s="110"/>
      <c r="B51" s="122"/>
      <c r="C51" s="152"/>
    </row>
    <row r="52" spans="1:8" hidden="1" outlineLevel="2" x14ac:dyDescent="0.2">
      <c r="A52" s="110" t="s">
        <v>109</v>
      </c>
      <c r="B52" s="131"/>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2158</v>
      </c>
      <c r="C60" s="152"/>
    </row>
    <row r="61" spans="1:8" s="123" customFormat="1" hidden="1" outlineLevel="2" x14ac:dyDescent="0.2">
      <c r="A61" s="126"/>
      <c r="B61" s="200" t="s">
        <v>2532</v>
      </c>
    </row>
    <row r="62" spans="1:8" s="123" customFormat="1" ht="15" hidden="1" outlineLevel="2" x14ac:dyDescent="0.25">
      <c r="A62" s="110" t="s">
        <v>40</v>
      </c>
      <c r="B62" s="240" t="s">
        <v>2780</v>
      </c>
    </row>
    <row r="63" spans="1:8" s="123" customFormat="1" hidden="1" outlineLevel="2" x14ac:dyDescent="0.2">
      <c r="A63" s="126"/>
    </row>
    <row r="64" spans="1:8" s="99" customFormat="1" x14ac:dyDescent="0.2">
      <c r="A64" s="208" t="s">
        <v>158</v>
      </c>
      <c r="B64" s="207" t="str">
        <f ca="1">CONCATENATE(VLOOKUP("*ID",C:D,2,FALSE),"C",COUNTIF(OFFSET(A$1,0,0,ROW(),1), "*conditie")*10)</f>
        <v>NPRE10C40</v>
      </c>
      <c r="C64" s="296" t="s">
        <v>2159</v>
      </c>
      <c r="D64" s="297"/>
      <c r="E64" s="297"/>
      <c r="F64" s="208" t="s">
        <v>141</v>
      </c>
      <c r="G64" s="208" t="s">
        <v>19</v>
      </c>
      <c r="H64" s="208" t="s">
        <v>197</v>
      </c>
    </row>
    <row r="65" spans="1:8" s="99" customFormat="1" outlineLevel="1" x14ac:dyDescent="0.2">
      <c r="A65" s="110"/>
      <c r="B65" s="118"/>
      <c r="C65" s="102"/>
    </row>
    <row r="66" spans="1:8" s="99" customFormat="1" outlineLevel="1" x14ac:dyDescent="0.2">
      <c r="A66" s="110" t="s">
        <v>55</v>
      </c>
      <c r="B66" s="127"/>
      <c r="C66" s="151"/>
    </row>
    <row r="67" spans="1:8" s="99" customFormat="1" outlineLevel="1" x14ac:dyDescent="0.2">
      <c r="A67" s="110"/>
      <c r="B67" s="118"/>
      <c r="C67" s="102"/>
    </row>
    <row r="68" spans="1:8" s="88" customFormat="1" outlineLevel="1" collapsed="1" x14ac:dyDescent="0.2">
      <c r="A68" s="206" t="s">
        <v>159</v>
      </c>
      <c r="B68" s="206" t="str">
        <f ca="1">CONCATENATE(VLOOKUP("*ID",C:D,2,FALSE),"C",COUNTIF(OFFSET(A$1,0,0,ROW(),1), "*conditie")*10)&amp; "T" &amp;(COUNTIF(OFFSET(B$1,0,0,ROW()-1,1),CONCATENATE(VLOOKUP("*ID",C:D,2,FALSE),"C",COUNTIF(OFFSET(A$1,0,0,ROW(),1), "*conditie")*10)&amp; "T*") +1) * 10</f>
        <v>NPRE10C40T10</v>
      </c>
      <c r="C68" s="295" t="s">
        <v>2160</v>
      </c>
      <c r="D68" s="295"/>
      <c r="E68" s="295"/>
      <c r="F68" s="206" t="s">
        <v>141</v>
      </c>
      <c r="G68" s="206" t="s">
        <v>19</v>
      </c>
      <c r="H68" s="206" t="s">
        <v>197</v>
      </c>
    </row>
    <row r="69" spans="1:8" hidden="1" outlineLevel="2" x14ac:dyDescent="0.2">
      <c r="A69" s="110"/>
      <c r="B69" s="122"/>
      <c r="C69" s="152"/>
    </row>
    <row r="70" spans="1:8" hidden="1" outlineLevel="2" x14ac:dyDescent="0.2">
      <c r="A70" s="110" t="s">
        <v>109</v>
      </c>
      <c r="B70" s="131"/>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2161</v>
      </c>
      <c r="C78" s="152"/>
    </row>
    <row r="79" spans="1:8" s="123" customFormat="1" hidden="1" outlineLevel="2" x14ac:dyDescent="0.2">
      <c r="A79" s="126"/>
      <c r="B79" s="200" t="s">
        <v>2532</v>
      </c>
    </row>
    <row r="80" spans="1:8" s="123" customFormat="1" ht="15" hidden="1" outlineLevel="2" x14ac:dyDescent="0.25">
      <c r="A80" s="110" t="s">
        <v>40</v>
      </c>
      <c r="B80" s="240" t="s">
        <v>2780</v>
      </c>
    </row>
    <row r="81" spans="1:8" s="123" customFormat="1" hidden="1" outlineLevel="2" x14ac:dyDescent="0.2">
      <c r="A81" s="126"/>
    </row>
    <row r="82" spans="1:8" s="99" customFormat="1" x14ac:dyDescent="0.2">
      <c r="A82" s="210" t="s">
        <v>158</v>
      </c>
      <c r="B82" s="209" t="str">
        <f ca="1">CONCATENATE(VLOOKUP("*ID",C:D,2,FALSE),"C",COUNTIF(OFFSET(A$1,0,0,ROW(),1), "*conditie")*10)</f>
        <v>NPRE10C50</v>
      </c>
      <c r="C82" s="296" t="s">
        <v>1045</v>
      </c>
      <c r="D82" s="297"/>
      <c r="E82" s="297"/>
      <c r="F82" s="210" t="s">
        <v>141</v>
      </c>
      <c r="G82" s="210" t="s">
        <v>19</v>
      </c>
      <c r="H82" s="210" t="s">
        <v>197</v>
      </c>
    </row>
    <row r="83" spans="1:8" s="99" customFormat="1" outlineLevel="1" x14ac:dyDescent="0.2">
      <c r="A83" s="110"/>
      <c r="B83" s="118"/>
      <c r="C83" s="102"/>
    </row>
    <row r="84" spans="1:8" s="99" customFormat="1" outlineLevel="1" x14ac:dyDescent="0.2">
      <c r="A84" s="110" t="s">
        <v>55</v>
      </c>
      <c r="B84" s="122"/>
      <c r="C84" s="102"/>
    </row>
    <row r="85" spans="1:8" s="99" customFormat="1" outlineLevel="1" x14ac:dyDescent="0.2">
      <c r="A85" s="110"/>
      <c r="B85" s="118"/>
      <c r="C85" s="102"/>
    </row>
    <row r="86" spans="1:8" s="88" customFormat="1" outlineLevel="1" collapsed="1" x14ac:dyDescent="0.2">
      <c r="A86" s="211" t="s">
        <v>159</v>
      </c>
      <c r="B86" s="211" t="str">
        <f ca="1">CONCATENATE(VLOOKUP("*ID",C:D,2,FALSE),"C",COUNTIF(OFFSET(A$1,0,0,ROW(),1), "*conditie")*10)&amp; "T" &amp;(COUNTIF(OFFSET(B$1,0,0,ROW()-1,1),CONCATENATE(VLOOKUP("*ID",C:D,2,FALSE),"C",COUNTIF(OFFSET(A$1,0,0,ROW(),1), "*conditie")*10)&amp; "T*") +1) * 10</f>
        <v>NPRE10C50T10</v>
      </c>
      <c r="C86" s="295" t="s">
        <v>689</v>
      </c>
      <c r="D86" s="295"/>
      <c r="E86" s="295"/>
      <c r="F86" s="211" t="s">
        <v>141</v>
      </c>
      <c r="G86" s="211" t="s">
        <v>19</v>
      </c>
      <c r="H86" s="211" t="s">
        <v>197</v>
      </c>
    </row>
    <row r="87" spans="1:8" hidden="1" outlineLevel="2" x14ac:dyDescent="0.2">
      <c r="A87" s="110"/>
      <c r="B87" s="122"/>
      <c r="C87" s="152"/>
    </row>
    <row r="88" spans="1:8" hidden="1" outlineLevel="2" x14ac:dyDescent="0.2">
      <c r="A88" s="110" t="s">
        <v>109</v>
      </c>
      <c r="B88" s="131" t="s">
        <v>2013</v>
      </c>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928</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691</v>
      </c>
      <c r="C96" s="152"/>
    </row>
    <row r="97" spans="1:8" s="123" customFormat="1" hidden="1" outlineLevel="2" x14ac:dyDescent="0.2">
      <c r="A97" s="126"/>
    </row>
    <row r="98" spans="1:8" s="123" customFormat="1" ht="15" hidden="1" outlineLevel="2" x14ac:dyDescent="0.25">
      <c r="A98" s="110" t="s">
        <v>40</v>
      </c>
      <c r="B98" s="240" t="s">
        <v>2928</v>
      </c>
    </row>
    <row r="99" spans="1:8" s="123" customFormat="1" hidden="1" outlineLevel="2" x14ac:dyDescent="0.2">
      <c r="A99" s="126"/>
    </row>
    <row r="100" spans="1:8" s="99" customFormat="1" x14ac:dyDescent="0.2">
      <c r="A100" s="210" t="s">
        <v>158</v>
      </c>
      <c r="B100" s="209" t="str">
        <f ca="1">CONCATENATE(VLOOKUP("*ID",C:D,2,FALSE),"C",COUNTIF(OFFSET(A$1,0,0,ROW(),1), "*conditie")*10)</f>
        <v>NPRE10C60</v>
      </c>
      <c r="C100" s="296" t="s">
        <v>1046</v>
      </c>
      <c r="D100" s="297"/>
      <c r="E100" s="297"/>
      <c r="F100" s="210" t="s">
        <v>141</v>
      </c>
      <c r="G100" s="210" t="s">
        <v>19</v>
      </c>
      <c r="H100" s="210"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collapsed="1" x14ac:dyDescent="0.2">
      <c r="A104" s="211" t="s">
        <v>159</v>
      </c>
      <c r="B104" s="211" t="str">
        <f ca="1">CONCATENATE(VLOOKUP("*ID",C:D,2,FALSE),"C",COUNTIF(OFFSET(A$1,0,0,ROW(),1), "*conditie")*10)&amp; "T" &amp;(COUNTIF(OFFSET(B$1,0,0,ROW()-1,1),CONCATENATE(VLOOKUP("*ID",C:D,2,FALSE),"C",COUNTIF(OFFSET(A$1,0,0,ROW(),1), "*conditie")*10)&amp; "T*") +1) * 10</f>
        <v>NPRE10C60T10</v>
      </c>
      <c r="C104" s="295" t="s">
        <v>693</v>
      </c>
      <c r="D104" s="295"/>
      <c r="E104" s="295"/>
      <c r="F104" s="211" t="s">
        <v>141</v>
      </c>
      <c r="G104" s="211" t="s">
        <v>19</v>
      </c>
      <c r="H104" s="211" t="s">
        <v>197</v>
      </c>
    </row>
    <row r="105" spans="1:8" hidden="1" outlineLevel="2" x14ac:dyDescent="0.2">
      <c r="A105" s="110"/>
      <c r="B105" s="122"/>
      <c r="C105" s="152"/>
    </row>
    <row r="106" spans="1:8" hidden="1" outlineLevel="2" x14ac:dyDescent="0.2">
      <c r="A106" s="110" t="s">
        <v>109</v>
      </c>
      <c r="B106" s="131" t="s">
        <v>2014</v>
      </c>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928</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695</v>
      </c>
      <c r="C114" s="152"/>
    </row>
    <row r="115" spans="1:8" s="123" customFormat="1" hidden="1" outlineLevel="2" x14ac:dyDescent="0.2">
      <c r="A115" s="126"/>
    </row>
    <row r="116" spans="1:8" s="123" customFormat="1" ht="15" hidden="1" outlineLevel="2" x14ac:dyDescent="0.25">
      <c r="A116" s="110" t="s">
        <v>40</v>
      </c>
      <c r="B116" s="240" t="s">
        <v>2929</v>
      </c>
    </row>
    <row r="117" spans="1:8" s="123" customFormat="1" hidden="1" outlineLevel="2" x14ac:dyDescent="0.2">
      <c r="A117" s="126"/>
    </row>
    <row r="118" spans="1:8" s="99" customFormat="1" x14ac:dyDescent="0.2">
      <c r="A118" s="210" t="s">
        <v>158</v>
      </c>
      <c r="B118" s="209" t="str">
        <f ca="1">CONCATENATE(VLOOKUP("*ID",C:D,2,FALSE),"C",COUNTIF(OFFSET(A$1,0,0,ROW(),1), "*conditie")*10)</f>
        <v>NPRE10C70</v>
      </c>
      <c r="C118" s="296" t="s">
        <v>1047</v>
      </c>
      <c r="D118" s="297"/>
      <c r="E118" s="297"/>
      <c r="F118" s="210" t="s">
        <v>141</v>
      </c>
      <c r="G118" s="210" t="s">
        <v>19</v>
      </c>
      <c r="H118" s="210"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88" customFormat="1" outlineLevel="1" collapsed="1" x14ac:dyDescent="0.2">
      <c r="A122" s="211" t="s">
        <v>159</v>
      </c>
      <c r="B122" s="211" t="str">
        <f ca="1">CONCATENATE(VLOOKUP("*ID",C:D,2,FALSE),"C",COUNTIF(OFFSET(A$1,0,0,ROW(),1), "*conditie")*10)&amp; "T" &amp;(COUNTIF(OFFSET(B$1,0,0,ROW()-1,1),CONCATENATE(VLOOKUP("*ID",C:D,2,FALSE),"C",COUNTIF(OFFSET(A$1,0,0,ROW(),1), "*conditie")*10)&amp; "T*") +1) * 10</f>
        <v>NPRE10C70T10</v>
      </c>
      <c r="C122" s="295" t="s">
        <v>929</v>
      </c>
      <c r="D122" s="295"/>
      <c r="E122" s="295"/>
      <c r="F122" s="211" t="s">
        <v>141</v>
      </c>
      <c r="G122" s="211" t="s">
        <v>19</v>
      </c>
      <c r="H122" s="211" t="s">
        <v>197</v>
      </c>
    </row>
    <row r="123" spans="1:8" hidden="1" outlineLevel="2" x14ac:dyDescent="0.2">
      <c r="A123" s="110"/>
      <c r="B123" s="122"/>
      <c r="C123" s="152"/>
    </row>
    <row r="124" spans="1:8" hidden="1" outlineLevel="2" x14ac:dyDescent="0.2">
      <c r="A124" s="110" t="s">
        <v>109</v>
      </c>
      <c r="B124" s="131" t="s">
        <v>2014</v>
      </c>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928</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695</v>
      </c>
      <c r="C132" s="152"/>
    </row>
    <row r="133" spans="1:8" s="123" customFormat="1" hidden="1" outlineLevel="2" x14ac:dyDescent="0.2">
      <c r="A133" s="126"/>
    </row>
    <row r="134" spans="1:8" s="123" customFormat="1" ht="15" hidden="1" outlineLevel="2" x14ac:dyDescent="0.25">
      <c r="A134" s="110" t="s">
        <v>40</v>
      </c>
      <c r="B134" s="240" t="s">
        <v>2929</v>
      </c>
    </row>
    <row r="135" spans="1:8" s="123" customFormat="1" hidden="1" outlineLevel="2" x14ac:dyDescent="0.2">
      <c r="A135" s="126"/>
    </row>
    <row r="136" spans="1:8" s="99" customFormat="1" x14ac:dyDescent="0.2">
      <c r="A136" s="210" t="s">
        <v>158</v>
      </c>
      <c r="B136" s="209" t="str">
        <f ca="1">CONCATENATE(VLOOKUP("*ID",C:D,2,FALSE),"C",COUNTIF(OFFSET(A$1,0,0,ROW(),1), "*conditie")*10)</f>
        <v>NPRE10C80</v>
      </c>
      <c r="C136" s="296" t="s">
        <v>1048</v>
      </c>
      <c r="D136" s="297"/>
      <c r="E136" s="297"/>
      <c r="F136" s="210" t="s">
        <v>141</v>
      </c>
      <c r="G136" s="210" t="s">
        <v>19</v>
      </c>
      <c r="H136" s="210"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collapsed="1" x14ac:dyDescent="0.2">
      <c r="A140" s="211" t="s">
        <v>159</v>
      </c>
      <c r="B140" s="211" t="str">
        <f ca="1">CONCATENATE(VLOOKUP("*ID",C:D,2,FALSE),"C",COUNTIF(OFFSET(A$1,0,0,ROW(),1), "*conditie")*10)&amp; "T" &amp;(COUNTIF(OFFSET(B$1,0,0,ROW()-1,1),CONCATENATE(VLOOKUP("*ID",C:D,2,FALSE),"C",COUNTIF(OFFSET(A$1,0,0,ROW(),1), "*conditie")*10)&amp; "T*") +1) * 10</f>
        <v>NPRE10C80T10</v>
      </c>
      <c r="C140" s="295" t="s">
        <v>698</v>
      </c>
      <c r="D140" s="295"/>
      <c r="E140" s="295"/>
      <c r="F140" s="211" t="s">
        <v>141</v>
      </c>
      <c r="G140" s="211" t="s">
        <v>19</v>
      </c>
      <c r="H140" s="211" t="s">
        <v>197</v>
      </c>
    </row>
    <row r="141" spans="1:8" hidden="1" outlineLevel="2" x14ac:dyDescent="0.2">
      <c r="A141" s="110"/>
      <c r="B141" s="122"/>
      <c r="C141" s="152"/>
    </row>
    <row r="142" spans="1:8" hidden="1" outlineLevel="2" x14ac:dyDescent="0.2">
      <c r="A142" s="110" t="s">
        <v>109</v>
      </c>
      <c r="B142" s="131" t="s">
        <v>2015</v>
      </c>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700</v>
      </c>
      <c r="C150" s="152"/>
    </row>
    <row r="151" spans="1:8" s="123" customFormat="1" hidden="1" outlineLevel="2" x14ac:dyDescent="0.2">
      <c r="A151" s="126"/>
    </row>
    <row r="152" spans="1:8" s="123" customFormat="1" hidden="1" outlineLevel="2" x14ac:dyDescent="0.2">
      <c r="A152" s="110" t="s">
        <v>40</v>
      </c>
      <c r="B152" s="131" t="s">
        <v>1203</v>
      </c>
    </row>
    <row r="153" spans="1:8" s="123" customFormat="1" hidden="1" outlineLevel="2" x14ac:dyDescent="0.2">
      <c r="A153" s="126"/>
    </row>
    <row r="154" spans="1:8" s="99" customFormat="1" x14ac:dyDescent="0.2">
      <c r="A154" s="210" t="s">
        <v>158</v>
      </c>
      <c r="B154" s="209" t="str">
        <f ca="1">CONCATENATE(VLOOKUP("*ID",C:D,2,FALSE),"C",COUNTIF(OFFSET(A$1,0,0,ROW(),1), "*conditie")*10)</f>
        <v>NPRE10C90</v>
      </c>
      <c r="C154" s="296" t="s">
        <v>1049</v>
      </c>
      <c r="D154" s="297"/>
      <c r="E154" s="297"/>
      <c r="F154" s="210" t="s">
        <v>141</v>
      </c>
      <c r="G154" s="210" t="s">
        <v>19</v>
      </c>
      <c r="H154" s="210"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collapsed="1" x14ac:dyDescent="0.2">
      <c r="A158" s="211" t="s">
        <v>159</v>
      </c>
      <c r="B158" s="211" t="str">
        <f ca="1">CONCATENATE(VLOOKUP("*ID",C:D,2,FALSE),"C",COUNTIF(OFFSET(A$1,0,0,ROW(),1), "*conditie")*10)&amp; "T" &amp;(COUNTIF(OFFSET(B$1,0,0,ROW()-1,1),CONCATENATE(VLOOKUP("*ID",C:D,2,FALSE),"C",COUNTIF(OFFSET(A$1,0,0,ROW(),1), "*conditie")*10)&amp; "T*") +1) * 10</f>
        <v>NPRE10C90T10</v>
      </c>
      <c r="C158" s="295" t="s">
        <v>702</v>
      </c>
      <c r="D158" s="295"/>
      <c r="E158" s="295"/>
      <c r="F158" s="211" t="s">
        <v>141</v>
      </c>
      <c r="G158" s="211" t="s">
        <v>19</v>
      </c>
      <c r="H158" s="211" t="s">
        <v>197</v>
      </c>
    </row>
    <row r="159" spans="1:8" hidden="1" outlineLevel="2" x14ac:dyDescent="0.2">
      <c r="A159" s="110"/>
      <c r="B159" s="122"/>
      <c r="C159" s="152"/>
    </row>
    <row r="160" spans="1:8" hidden="1" outlineLevel="2" x14ac:dyDescent="0.2">
      <c r="A160" s="110" t="s">
        <v>109</v>
      </c>
      <c r="B160" s="131" t="s">
        <v>2016</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227</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704</v>
      </c>
      <c r="C168" s="152"/>
    </row>
    <row r="169" spans="1:8" s="123" customFormat="1" hidden="1" outlineLevel="2" x14ac:dyDescent="0.2">
      <c r="A169" s="126"/>
    </row>
    <row r="170" spans="1:8" s="123" customFormat="1" hidden="1" outlineLevel="2" x14ac:dyDescent="0.2">
      <c r="A170" s="110" t="s">
        <v>40</v>
      </c>
      <c r="B170" s="131" t="s">
        <v>1204</v>
      </c>
    </row>
    <row r="171" spans="1:8" s="123" customFormat="1" hidden="1" outlineLevel="2" x14ac:dyDescent="0.2">
      <c r="A171" s="126"/>
    </row>
    <row r="172" spans="1:8" s="99" customFormat="1" x14ac:dyDescent="0.2">
      <c r="A172" s="210" t="s">
        <v>158</v>
      </c>
      <c r="B172" s="209" t="str">
        <f ca="1">CONCATENATE(VLOOKUP("*ID",C:D,2,FALSE),"C",COUNTIF(OFFSET(A$1,0,0,ROW(),1), "*conditie")*10)</f>
        <v>NPRE10C100</v>
      </c>
      <c r="C172" s="296" t="s">
        <v>2162</v>
      </c>
      <c r="D172" s="297"/>
      <c r="E172" s="297"/>
      <c r="F172" s="210" t="s">
        <v>141</v>
      </c>
      <c r="G172" s="210" t="s">
        <v>19</v>
      </c>
      <c r="H172" s="210"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collapsed="1" x14ac:dyDescent="0.2">
      <c r="A176" s="211" t="s">
        <v>159</v>
      </c>
      <c r="B176" s="211" t="str">
        <f ca="1">CONCATENATE(VLOOKUP("*ID",C:D,2,FALSE),"C",COUNTIF(OFFSET(A$1,0,0,ROW(),1), "*conditie")*10)&amp; "T" &amp;(COUNTIF(OFFSET(B$1,0,0,ROW()-1,1),CONCATENATE(VLOOKUP("*ID",C:D,2,FALSE),"C",COUNTIF(OFFSET(A$1,0,0,ROW(),1), "*conditie")*10)&amp; "T*") +1) * 10</f>
        <v>NPRE10C100T10</v>
      </c>
      <c r="C176" s="295" t="s">
        <v>2163</v>
      </c>
      <c r="D176" s="295"/>
      <c r="E176" s="295"/>
      <c r="F176" s="211" t="s">
        <v>141</v>
      </c>
      <c r="G176" s="211" t="s">
        <v>19</v>
      </c>
      <c r="H176" s="211" t="s">
        <v>197</v>
      </c>
    </row>
    <row r="177" spans="1:8" hidden="1" outlineLevel="2" x14ac:dyDescent="0.2">
      <c r="A177" s="110"/>
      <c r="B177" s="122"/>
      <c r="C177" s="152"/>
    </row>
    <row r="178" spans="1:8" hidden="1" outlineLevel="2" x14ac:dyDescent="0.2">
      <c r="A178" s="110" t="s">
        <v>109</v>
      </c>
      <c r="B178" s="131" t="s">
        <v>2164</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227</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2165</v>
      </c>
      <c r="C186" s="152"/>
    </row>
    <row r="187" spans="1:8" s="123" customFormat="1" hidden="1" outlineLevel="2" x14ac:dyDescent="0.2">
      <c r="A187" s="126"/>
    </row>
    <row r="188" spans="1:8" s="123" customFormat="1" ht="15" hidden="1" outlineLevel="2" x14ac:dyDescent="0.25">
      <c r="A188" s="110" t="s">
        <v>40</v>
      </c>
      <c r="B188" s="240" t="s">
        <v>2866</v>
      </c>
    </row>
    <row r="189" spans="1:8" s="123" customFormat="1" hidden="1" outlineLevel="2" x14ac:dyDescent="0.2">
      <c r="A189" s="126"/>
    </row>
    <row r="190" spans="1:8" s="99" customFormat="1" x14ac:dyDescent="0.2">
      <c r="A190" s="210" t="s">
        <v>158</v>
      </c>
      <c r="B190" s="209" t="str">
        <f ca="1">CONCATENATE(VLOOKUP("*ID",C:D,2,FALSE),"C",COUNTIF(OFFSET(A$1,0,0,ROW(),1), "*conditie")*10)</f>
        <v>NPRE10C110</v>
      </c>
      <c r="C190" s="296" t="s">
        <v>2166</v>
      </c>
      <c r="D190" s="297"/>
      <c r="E190" s="297"/>
      <c r="F190" s="210" t="s">
        <v>141</v>
      </c>
      <c r="G190" s="210" t="s">
        <v>19</v>
      </c>
      <c r="H190" s="210"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collapsed="1" x14ac:dyDescent="0.2">
      <c r="A194" s="211" t="s">
        <v>159</v>
      </c>
      <c r="B194" s="211" t="str">
        <f ca="1">CONCATENATE(VLOOKUP("*ID",C:D,2,FALSE),"C",COUNTIF(OFFSET(A$1,0,0,ROW(),1), "*conditie")*10)&amp; "T" &amp;(COUNTIF(OFFSET(B$1,0,0,ROW()-1,1),CONCATENATE(VLOOKUP("*ID",C:D,2,FALSE),"C",COUNTIF(OFFSET(A$1,0,0,ROW(),1), "*conditie")*10)&amp; "T*") +1) * 10</f>
        <v>NPRE10C110T10</v>
      </c>
      <c r="C194" s="295" t="s">
        <v>2167</v>
      </c>
      <c r="D194" s="295"/>
      <c r="E194" s="295"/>
      <c r="F194" s="211" t="s">
        <v>141</v>
      </c>
      <c r="G194" s="211" t="s">
        <v>19</v>
      </c>
      <c r="H194" s="211" t="s">
        <v>197</v>
      </c>
    </row>
    <row r="195" spans="1:8" hidden="1" outlineLevel="2" x14ac:dyDescent="0.2">
      <c r="A195" s="110"/>
      <c r="B195" s="122"/>
      <c r="C195" s="152"/>
    </row>
    <row r="196" spans="1:8" hidden="1" outlineLevel="2" x14ac:dyDescent="0.2">
      <c r="A196" s="110" t="s">
        <v>109</v>
      </c>
      <c r="B196" s="131" t="s">
        <v>2168</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227</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2169</v>
      </c>
      <c r="C204" s="152"/>
    </row>
    <row r="205" spans="1:8" s="123" customFormat="1" hidden="1" outlineLevel="2" x14ac:dyDescent="0.2">
      <c r="A205" s="126"/>
    </row>
    <row r="206" spans="1:8" s="123" customFormat="1" ht="15" hidden="1" outlineLevel="2" x14ac:dyDescent="0.25">
      <c r="A206" s="110" t="s">
        <v>40</v>
      </c>
      <c r="B206" s="240" t="s">
        <v>2867</v>
      </c>
    </row>
    <row r="207" spans="1:8" s="123" customFormat="1" hidden="1" outlineLevel="2" x14ac:dyDescent="0.2">
      <c r="A207" s="126"/>
    </row>
    <row r="208" spans="1:8" s="99" customFormat="1" x14ac:dyDescent="0.2">
      <c r="A208" s="210" t="s">
        <v>158</v>
      </c>
      <c r="B208" s="209" t="str">
        <f ca="1">CONCATENATE(VLOOKUP("*ID",C:D,2,FALSE),"C",COUNTIF(OFFSET(A$1,0,0,ROW(),1), "*conditie")*10)</f>
        <v>NPRE10C120</v>
      </c>
      <c r="C208" s="296" t="s">
        <v>2170</v>
      </c>
      <c r="D208" s="297"/>
      <c r="E208" s="297"/>
      <c r="F208" s="210" t="s">
        <v>141</v>
      </c>
      <c r="G208" s="210" t="s">
        <v>19</v>
      </c>
      <c r="H208" s="210"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collapsed="1" x14ac:dyDescent="0.2">
      <c r="A212" s="211" t="s">
        <v>159</v>
      </c>
      <c r="B212" s="211" t="str">
        <f ca="1">CONCATENATE(VLOOKUP("*ID",C:D,2,FALSE),"C",COUNTIF(OFFSET(A$1,0,0,ROW(),1), "*conditie")*10)&amp; "T" &amp;(COUNTIF(OFFSET(B$1,0,0,ROW()-1,1),CONCATENATE(VLOOKUP("*ID",C:D,2,FALSE),"C",COUNTIF(OFFSET(A$1,0,0,ROW(),1), "*conditie")*10)&amp; "T*") +1) * 10</f>
        <v>NPRE10C120T10</v>
      </c>
      <c r="C212" s="295" t="s">
        <v>2171</v>
      </c>
      <c r="D212" s="295"/>
      <c r="E212" s="295"/>
      <c r="F212" s="211" t="s">
        <v>141</v>
      </c>
      <c r="G212" s="211" t="s">
        <v>19</v>
      </c>
      <c r="H212" s="211" t="s">
        <v>197</v>
      </c>
    </row>
    <row r="213" spans="1:8" hidden="1" outlineLevel="2" x14ac:dyDescent="0.2">
      <c r="A213" s="110"/>
      <c r="B213" s="122"/>
      <c r="C213" s="152"/>
    </row>
    <row r="214" spans="1:8" hidden="1" outlineLevel="2" x14ac:dyDescent="0.2">
      <c r="A214" s="110" t="s">
        <v>109</v>
      </c>
      <c r="B214" s="131" t="s">
        <v>2168</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227</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2172</v>
      </c>
      <c r="C222" s="152"/>
    </row>
    <row r="223" spans="1:8" s="123" customFormat="1" hidden="1" outlineLevel="2" x14ac:dyDescent="0.2">
      <c r="A223" s="126"/>
    </row>
    <row r="224" spans="1:8" s="123" customFormat="1" ht="15" hidden="1" outlineLevel="2" x14ac:dyDescent="0.25">
      <c r="A224" s="110" t="s">
        <v>40</v>
      </c>
      <c r="B224" s="240" t="s">
        <v>2868</v>
      </c>
    </row>
    <row r="225" spans="1:8" s="123" customFormat="1" hidden="1" outlineLevel="2" x14ac:dyDescent="0.2">
      <c r="A225" s="126"/>
    </row>
    <row r="226" spans="1:8" s="99" customFormat="1" x14ac:dyDescent="0.2">
      <c r="A226" s="210" t="s">
        <v>158</v>
      </c>
      <c r="B226" s="209" t="str">
        <f ca="1">CONCATENATE(VLOOKUP("*ID",C:D,2,FALSE),"C",COUNTIF(OFFSET(A$1,0,0,ROW(),1), "*conditie")*10)</f>
        <v>NPRE10C130</v>
      </c>
      <c r="C226" s="296" t="s">
        <v>769</v>
      </c>
      <c r="D226" s="297"/>
      <c r="E226" s="297"/>
      <c r="F226" s="210" t="s">
        <v>141</v>
      </c>
      <c r="G226" s="210" t="s">
        <v>19</v>
      </c>
      <c r="H226" s="210"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collapsed="1" x14ac:dyDescent="0.2">
      <c r="A230" s="211" t="s">
        <v>159</v>
      </c>
      <c r="B230" s="211" t="str">
        <f ca="1">CONCATENATE(VLOOKUP("*ID",C:D,2,FALSE),"C",COUNTIF(OFFSET(A$1,0,0,ROW(),1), "*conditie")*10)&amp; "T" &amp;(COUNTIF(OFFSET(B$1,0,0,ROW()-1,1),CONCATENATE(VLOOKUP("*ID",C:D,2,FALSE),"C",COUNTIF(OFFSET(A$1,0,0,ROW(),1), "*conditie")*10)&amp; "T*") +1) * 10</f>
        <v>NPRE10C130T10</v>
      </c>
      <c r="C230" s="295" t="s">
        <v>770</v>
      </c>
      <c r="D230" s="295"/>
      <c r="E230" s="295"/>
      <c r="F230" s="211" t="s">
        <v>141</v>
      </c>
      <c r="G230" s="211" t="s">
        <v>19</v>
      </c>
      <c r="H230" s="211" t="s">
        <v>197</v>
      </c>
    </row>
    <row r="231" spans="1:8" hidden="1" outlineLevel="2" x14ac:dyDescent="0.2">
      <c r="A231" s="110"/>
      <c r="B231" s="122"/>
      <c r="C231" s="152"/>
    </row>
    <row r="232" spans="1:8" hidden="1" outlineLevel="2" x14ac:dyDescent="0.2">
      <c r="A232" s="110" t="s">
        <v>109</v>
      </c>
      <c r="B232" s="131" t="s">
        <v>2173</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928</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772</v>
      </c>
      <c r="C240" s="152"/>
    </row>
    <row r="241" spans="1:8" s="123" customFormat="1" hidden="1" outlineLevel="2" x14ac:dyDescent="0.2">
      <c r="A241" s="126"/>
    </row>
    <row r="242" spans="1:8" s="123" customFormat="1" hidden="1" outlineLevel="2" x14ac:dyDescent="0.2">
      <c r="A242" s="110" t="s">
        <v>40</v>
      </c>
      <c r="B242" s="131" t="s">
        <v>1301</v>
      </c>
    </row>
    <row r="243" spans="1:8" s="123" customFormat="1" hidden="1" outlineLevel="2" x14ac:dyDescent="0.2">
      <c r="A243" s="126"/>
    </row>
    <row r="244" spans="1:8" s="99" customFormat="1" x14ac:dyDescent="0.2">
      <c r="A244" s="210" t="s">
        <v>158</v>
      </c>
      <c r="B244" s="209" t="str">
        <f ca="1">CONCATENATE(VLOOKUP("*ID",C:D,2,FALSE),"C",COUNTIF(OFFSET(A$1,0,0,ROW(),1), "*conditie")*10)</f>
        <v>NPRE10C140</v>
      </c>
      <c r="C244" s="296" t="s">
        <v>773</v>
      </c>
      <c r="D244" s="297"/>
      <c r="E244" s="297"/>
      <c r="F244" s="210" t="s">
        <v>141</v>
      </c>
      <c r="G244" s="210" t="s">
        <v>19</v>
      </c>
      <c r="H244" s="210"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collapsed="1" x14ac:dyDescent="0.2">
      <c r="A248" s="211" t="s">
        <v>159</v>
      </c>
      <c r="B248" s="211" t="str">
        <f ca="1">CONCATENATE(VLOOKUP("*ID",C:D,2,FALSE),"C",COUNTIF(OFFSET(A$1,0,0,ROW(),1), "*conditie")*10)&amp; "T" &amp;(COUNTIF(OFFSET(B$1,0,0,ROW()-1,1),CONCATENATE(VLOOKUP("*ID",C:D,2,FALSE),"C",COUNTIF(OFFSET(A$1,0,0,ROW(),1), "*conditie")*10)&amp; "T*") +1) * 10</f>
        <v>NPRE10C140T10</v>
      </c>
      <c r="C248" s="295" t="s">
        <v>774</v>
      </c>
      <c r="D248" s="295"/>
      <c r="E248" s="295"/>
      <c r="F248" s="211" t="s">
        <v>141</v>
      </c>
      <c r="G248" s="211" t="s">
        <v>19</v>
      </c>
      <c r="H248" s="211" t="s">
        <v>197</v>
      </c>
    </row>
    <row r="249" spans="1:8" hidden="1" outlineLevel="2" x14ac:dyDescent="0.2">
      <c r="A249" s="110"/>
      <c r="B249" s="122"/>
      <c r="C249" s="152"/>
    </row>
    <row r="250" spans="1:8" hidden="1" outlineLevel="2" x14ac:dyDescent="0.2">
      <c r="A250" s="110" t="s">
        <v>109</v>
      </c>
      <c r="B250" s="131" t="s">
        <v>2174</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928</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776</v>
      </c>
      <c r="C258" s="152"/>
    </row>
    <row r="259" spans="1:8" s="123" customFormat="1" hidden="1" outlineLevel="2" x14ac:dyDescent="0.2">
      <c r="A259" s="126"/>
    </row>
    <row r="260" spans="1:8" s="123" customFormat="1" hidden="1" outlineLevel="2" x14ac:dyDescent="0.2">
      <c r="A260" s="110" t="s">
        <v>40</v>
      </c>
      <c r="B260" s="131" t="s">
        <v>1303</v>
      </c>
    </row>
    <row r="261" spans="1:8" s="123" customFormat="1" hidden="1" outlineLevel="2" x14ac:dyDescent="0.2">
      <c r="A261" s="126"/>
    </row>
    <row r="262" spans="1:8" s="99" customFormat="1" x14ac:dyDescent="0.2">
      <c r="A262" s="210" t="s">
        <v>158</v>
      </c>
      <c r="B262" s="209" t="str">
        <f ca="1">CONCATENATE(VLOOKUP("*ID",C:D,2,FALSE),"C",COUNTIF(OFFSET(A$1,0,0,ROW(),1), "*conditie")*10)</f>
        <v>NPRE10C150</v>
      </c>
      <c r="C262" s="296" t="s">
        <v>777</v>
      </c>
      <c r="D262" s="297"/>
      <c r="E262" s="297"/>
      <c r="F262" s="210" t="s">
        <v>141</v>
      </c>
      <c r="G262" s="210" t="s">
        <v>19</v>
      </c>
      <c r="H262" s="210"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collapsed="1" x14ac:dyDescent="0.2">
      <c r="A266" s="211" t="s">
        <v>159</v>
      </c>
      <c r="B266" s="211" t="str">
        <f ca="1">CONCATENATE(VLOOKUP("*ID",C:D,2,FALSE),"C",COUNTIF(OFFSET(A$1,0,0,ROW(),1), "*conditie")*10)&amp; "T" &amp;(COUNTIF(OFFSET(B$1,0,0,ROW()-1,1),CONCATENATE(VLOOKUP("*ID",C:D,2,FALSE),"C",COUNTIF(OFFSET(A$1,0,0,ROW(),1), "*conditie")*10)&amp; "T*") +1) * 10</f>
        <v>NPRE10C150T10</v>
      </c>
      <c r="C266" s="295" t="s">
        <v>778</v>
      </c>
      <c r="D266" s="295"/>
      <c r="E266" s="295"/>
      <c r="F266" s="211" t="s">
        <v>141</v>
      </c>
      <c r="G266" s="211" t="s">
        <v>19</v>
      </c>
      <c r="H266" s="211" t="s">
        <v>197</v>
      </c>
    </row>
    <row r="267" spans="1:8" hidden="1" outlineLevel="2" x14ac:dyDescent="0.2">
      <c r="A267" s="110"/>
      <c r="B267" s="122"/>
      <c r="C267" s="152"/>
    </row>
    <row r="268" spans="1:8" hidden="1" outlineLevel="2" x14ac:dyDescent="0.2">
      <c r="A268" s="110" t="s">
        <v>109</v>
      </c>
      <c r="B268" s="131" t="s">
        <v>2175</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928</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780</v>
      </c>
      <c r="C276" s="152"/>
    </row>
    <row r="277" spans="1:8" s="123" customFormat="1" hidden="1" outlineLevel="2" x14ac:dyDescent="0.2">
      <c r="A277" s="126"/>
    </row>
    <row r="278" spans="1:8" s="123" customFormat="1" hidden="1" outlineLevel="2" x14ac:dyDescent="0.2">
      <c r="A278" s="110" t="s">
        <v>40</v>
      </c>
      <c r="B278" s="131" t="s">
        <v>1304</v>
      </c>
    </row>
    <row r="279" spans="1:8" s="123" customFormat="1" hidden="1" outlineLevel="2" x14ac:dyDescent="0.2">
      <c r="A279" s="126"/>
    </row>
    <row r="280" spans="1:8" s="99" customFormat="1" x14ac:dyDescent="0.2">
      <c r="A280" s="210" t="s">
        <v>158</v>
      </c>
      <c r="B280" s="209" t="str">
        <f ca="1">CONCATENATE(VLOOKUP("*ID",C:D,2,FALSE),"C",COUNTIF(OFFSET(A$1,0,0,ROW(),1), "*conditie")*10)</f>
        <v>NPRE10C160</v>
      </c>
      <c r="C280" s="296" t="s">
        <v>781</v>
      </c>
      <c r="D280" s="297"/>
      <c r="E280" s="297"/>
      <c r="F280" s="210" t="s">
        <v>141</v>
      </c>
      <c r="G280" s="210" t="s">
        <v>19</v>
      </c>
      <c r="H280" s="210"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collapsed="1" x14ac:dyDescent="0.2">
      <c r="A284" s="211" t="s">
        <v>159</v>
      </c>
      <c r="B284" s="211" t="str">
        <f ca="1">CONCATENATE(VLOOKUP("*ID",C:D,2,FALSE),"C",COUNTIF(OFFSET(A$1,0,0,ROW(),1), "*conditie")*10)&amp; "T" &amp;(COUNTIF(OFFSET(B$1,0,0,ROW()-1,1),CONCATENATE(VLOOKUP("*ID",C:D,2,FALSE),"C",COUNTIF(OFFSET(A$1,0,0,ROW(),1), "*conditie")*10)&amp; "T*") +1) * 10</f>
        <v>NPRE10C160T10</v>
      </c>
      <c r="C284" s="295" t="s">
        <v>782</v>
      </c>
      <c r="D284" s="295"/>
      <c r="E284" s="295"/>
      <c r="F284" s="211" t="s">
        <v>141</v>
      </c>
      <c r="G284" s="211" t="s">
        <v>19</v>
      </c>
      <c r="H284" s="211" t="s">
        <v>197</v>
      </c>
    </row>
    <row r="285" spans="1:8" hidden="1" outlineLevel="2" x14ac:dyDescent="0.2">
      <c r="A285" s="110"/>
      <c r="B285" s="122"/>
      <c r="C285" s="152"/>
    </row>
    <row r="286" spans="1:8" hidden="1" outlineLevel="2" x14ac:dyDescent="0.2">
      <c r="A286" s="110" t="s">
        <v>109</v>
      </c>
      <c r="B286" s="131" t="s">
        <v>2176</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784</v>
      </c>
      <c r="C294" s="152"/>
    </row>
    <row r="295" spans="1:8" s="123" customFormat="1" hidden="1" outlineLevel="2" x14ac:dyDescent="0.2">
      <c r="A295" s="126"/>
    </row>
    <row r="296" spans="1:8" s="123" customFormat="1" hidden="1" outlineLevel="2" x14ac:dyDescent="0.2">
      <c r="A296" s="110" t="s">
        <v>40</v>
      </c>
      <c r="B296" s="131" t="s">
        <v>1208</v>
      </c>
    </row>
    <row r="297" spans="1:8" s="123" customFormat="1" hidden="1" outlineLevel="2" x14ac:dyDescent="0.2">
      <c r="A297" s="126"/>
    </row>
    <row r="298" spans="1:8" s="99" customFormat="1" x14ac:dyDescent="0.2">
      <c r="A298" s="210" t="s">
        <v>158</v>
      </c>
      <c r="B298" s="209" t="str">
        <f ca="1">CONCATENATE(VLOOKUP("*ID",C:D,2,FALSE),"C",COUNTIF(OFFSET(A$1,0,0,ROW(),1), "*conditie")*10)</f>
        <v>NPRE10C170</v>
      </c>
      <c r="C298" s="296" t="s">
        <v>785</v>
      </c>
      <c r="D298" s="297"/>
      <c r="E298" s="297"/>
      <c r="F298" s="210" t="s">
        <v>141</v>
      </c>
      <c r="G298" s="210" t="s">
        <v>19</v>
      </c>
      <c r="H298" s="210"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collapsed="1" x14ac:dyDescent="0.2">
      <c r="A302" s="211" t="s">
        <v>159</v>
      </c>
      <c r="B302" s="211" t="str">
        <f ca="1">CONCATENATE(VLOOKUP("*ID",C:D,2,FALSE),"C",COUNTIF(OFFSET(A$1,0,0,ROW(),1), "*conditie")*10)&amp; "T" &amp;(COUNTIF(OFFSET(B$1,0,0,ROW()-1,1),CONCATENATE(VLOOKUP("*ID",C:D,2,FALSE),"C",COUNTIF(OFFSET(A$1,0,0,ROW(),1), "*conditie")*10)&amp; "T*") +1) * 10</f>
        <v>NPRE10C170T10</v>
      </c>
      <c r="C302" s="295" t="s">
        <v>786</v>
      </c>
      <c r="D302" s="295"/>
      <c r="E302" s="295"/>
      <c r="F302" s="211" t="s">
        <v>141</v>
      </c>
      <c r="G302" s="211" t="s">
        <v>19</v>
      </c>
      <c r="H302" s="211" t="s">
        <v>197</v>
      </c>
    </row>
    <row r="303" spans="1:8" hidden="1" outlineLevel="2" x14ac:dyDescent="0.2">
      <c r="A303" s="110"/>
      <c r="B303" s="122"/>
      <c r="C303" s="152"/>
    </row>
    <row r="304" spans="1:8" hidden="1" outlineLevel="2" x14ac:dyDescent="0.2">
      <c r="A304" s="110" t="s">
        <v>109</v>
      </c>
      <c r="B304" s="131" t="s">
        <v>2177</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227</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788</v>
      </c>
      <c r="C312" s="152"/>
    </row>
    <row r="313" spans="1:8" s="123" customFormat="1" hidden="1" outlineLevel="2" x14ac:dyDescent="0.2">
      <c r="A313" s="126"/>
    </row>
    <row r="314" spans="1:8" s="123" customFormat="1" hidden="1" outlineLevel="2" x14ac:dyDescent="0.2">
      <c r="A314" s="110" t="s">
        <v>40</v>
      </c>
      <c r="B314" s="131" t="s">
        <v>1209</v>
      </c>
    </row>
    <row r="315" spans="1:8" s="123" customFormat="1" hidden="1" outlineLevel="2" x14ac:dyDescent="0.2">
      <c r="A315" s="126"/>
    </row>
    <row r="316" spans="1:8" s="99" customFormat="1" x14ac:dyDescent="0.2">
      <c r="A316" s="210" t="s">
        <v>158</v>
      </c>
      <c r="B316" s="209" t="str">
        <f ca="1">CONCATENATE(VLOOKUP("*ID",C:D,2,FALSE),"C",COUNTIF(OFFSET(A$1,0,0,ROW(),1), "*conditie")*10)</f>
        <v>NPRE10C180</v>
      </c>
      <c r="C316" s="296" t="s">
        <v>1075</v>
      </c>
      <c r="D316" s="297"/>
      <c r="E316" s="297"/>
      <c r="F316" s="210" t="s">
        <v>141</v>
      </c>
      <c r="G316" s="210" t="s">
        <v>19</v>
      </c>
      <c r="H316" s="210" t="s">
        <v>197</v>
      </c>
    </row>
    <row r="317" spans="1:8" s="99" customFormat="1" outlineLevel="1" x14ac:dyDescent="0.2">
      <c r="A317" s="110"/>
      <c r="B317" s="118"/>
      <c r="C317" s="102"/>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collapsed="1" x14ac:dyDescent="0.2">
      <c r="A320" s="211" t="s">
        <v>159</v>
      </c>
      <c r="B320" s="211" t="str">
        <f ca="1">CONCATENATE(VLOOKUP("*ID",C:D,2,FALSE),"C",COUNTIF(OFFSET(A$1,0,0,ROW(),1), "*conditie")*10)&amp; "T" &amp;(COUNTIF(OFFSET(B$1,0,0,ROW()-1,1),CONCATENATE(VLOOKUP("*ID",C:D,2,FALSE),"C",COUNTIF(OFFSET(A$1,0,0,ROW(),1), "*conditie")*10)&amp; "T*") +1) * 10</f>
        <v>NPRE10C180T10</v>
      </c>
      <c r="C320" s="295" t="s">
        <v>790</v>
      </c>
      <c r="D320" s="295"/>
      <c r="E320" s="295"/>
      <c r="F320" s="211" t="s">
        <v>141</v>
      </c>
      <c r="G320" s="211" t="s">
        <v>19</v>
      </c>
      <c r="H320" s="211" t="s">
        <v>197</v>
      </c>
    </row>
    <row r="321" spans="1:8" hidden="1" outlineLevel="2" x14ac:dyDescent="0.2">
      <c r="A321" s="110"/>
      <c r="B321" s="122"/>
      <c r="C321" s="152"/>
    </row>
    <row r="322" spans="1:8" hidden="1" outlineLevel="2" x14ac:dyDescent="0.2">
      <c r="A322" s="110" t="s">
        <v>109</v>
      </c>
      <c r="B322" s="131" t="s">
        <v>2178</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31" t="s">
        <v>792</v>
      </c>
      <c r="C330" s="152"/>
    </row>
    <row r="331" spans="1:8" s="123" customFormat="1" hidden="1" outlineLevel="2" x14ac:dyDescent="0.2">
      <c r="A331" s="126"/>
    </row>
    <row r="332" spans="1:8" s="123" customFormat="1" hidden="1" outlineLevel="2" x14ac:dyDescent="0.2">
      <c r="A332" s="110" t="s">
        <v>40</v>
      </c>
      <c r="B332" s="131" t="s">
        <v>1210</v>
      </c>
    </row>
    <row r="333" spans="1:8" s="123" customFormat="1" hidden="1" outlineLevel="2" x14ac:dyDescent="0.2">
      <c r="A333" s="126"/>
    </row>
    <row r="334" spans="1:8" s="99" customFormat="1" x14ac:dyDescent="0.2">
      <c r="A334" s="210" t="s">
        <v>158</v>
      </c>
      <c r="B334" s="209" t="str">
        <f ca="1">CONCATENATE(VLOOKUP("*ID",C:D,2,FALSE),"C",COUNTIF(OFFSET(A$1,0,0,ROW(),1), "*conditie")*10)</f>
        <v>NPRE10C190</v>
      </c>
      <c r="C334" s="296" t="s">
        <v>3187</v>
      </c>
      <c r="D334" s="297"/>
      <c r="E334" s="297"/>
      <c r="F334" s="210" t="s">
        <v>141</v>
      </c>
      <c r="G334" s="210" t="s">
        <v>19</v>
      </c>
      <c r="H334" s="210" t="s">
        <v>197</v>
      </c>
    </row>
    <row r="335" spans="1:8" s="99" customFormat="1" outlineLevel="1" x14ac:dyDescent="0.2">
      <c r="A335" s="110"/>
      <c r="B335" s="118"/>
      <c r="C335" s="102"/>
    </row>
    <row r="336" spans="1:8" s="99" customFormat="1" outlineLevel="1" x14ac:dyDescent="0.2">
      <c r="A336" s="110"/>
      <c r="B336" s="131" t="s">
        <v>3188</v>
      </c>
      <c r="C336" s="102"/>
    </row>
    <row r="337" spans="1:8" s="99" customFormat="1" outlineLevel="1" x14ac:dyDescent="0.2">
      <c r="A337" s="110"/>
      <c r="B337" s="118"/>
      <c r="C337" s="102"/>
    </row>
    <row r="338" spans="1:8" s="88" customFormat="1" outlineLevel="1" collapsed="1" x14ac:dyDescent="0.2">
      <c r="A338" s="211" t="s">
        <v>159</v>
      </c>
      <c r="B338" s="211" t="str">
        <f ca="1">CONCATENATE(VLOOKUP("*ID",C:D,2,FALSE),"C",COUNTIF(OFFSET(A$1,0,0,ROW(),1), "*conditie")*10)&amp; "T" &amp;(COUNTIF(OFFSET(B$1,0,0,ROW()-1,1),CONCATENATE(VLOOKUP("*ID",C:D,2,FALSE),"C",COUNTIF(OFFSET(A$1,0,0,ROW(),1), "*conditie")*10)&amp; "T*") +1) * 10</f>
        <v>NPRE10C190T10</v>
      </c>
      <c r="C338" s="295" t="s">
        <v>3189</v>
      </c>
      <c r="D338" s="295"/>
      <c r="E338" s="295"/>
      <c r="F338" s="211" t="s">
        <v>141</v>
      </c>
      <c r="G338" s="211" t="s">
        <v>19</v>
      </c>
      <c r="H338" s="211" t="s">
        <v>197</v>
      </c>
    </row>
    <row r="339" spans="1:8" hidden="1" outlineLevel="2" x14ac:dyDescent="0.2">
      <c r="A339" s="110"/>
      <c r="B339" s="122"/>
      <c r="C339" s="152"/>
    </row>
    <row r="340" spans="1:8" hidden="1" outlineLevel="2" x14ac:dyDescent="0.2">
      <c r="A340" s="110" t="s">
        <v>109</v>
      </c>
      <c r="B340" s="131"/>
      <c r="C340" s="152"/>
    </row>
    <row r="341" spans="1:8" hidden="1" outlineLevel="2" x14ac:dyDescent="0.2">
      <c r="A341" s="110"/>
      <c r="B341" s="122"/>
      <c r="C341" s="152"/>
    </row>
    <row r="342" spans="1:8" hidden="1" outlineLevel="2" x14ac:dyDescent="0.2">
      <c r="A342" s="110" t="s">
        <v>111</v>
      </c>
      <c r="B342" s="122" t="s">
        <v>108</v>
      </c>
      <c r="C342" s="152"/>
    </row>
    <row r="343" spans="1:8" hidden="1" outlineLevel="2" x14ac:dyDescent="0.2">
      <c r="A343" s="110"/>
      <c r="B343" s="122"/>
      <c r="C343" s="152"/>
    </row>
    <row r="344" spans="1:8" hidden="1" outlineLevel="2" x14ac:dyDescent="0.2">
      <c r="A344" s="110" t="s">
        <v>32</v>
      </c>
      <c r="B344" s="125" t="s">
        <v>227</v>
      </c>
      <c r="C344" s="125"/>
      <c r="D344" s="125"/>
      <c r="E344" s="125"/>
      <c r="F344" s="125"/>
      <c r="G344" s="125"/>
    </row>
    <row r="345" spans="1:8" hidden="1" outlineLevel="2" x14ac:dyDescent="0.2">
      <c r="A345" s="110"/>
      <c r="B345" s="122"/>
      <c r="C345" s="152"/>
    </row>
    <row r="346" spans="1:8" hidden="1" outlineLevel="2" x14ac:dyDescent="0.2">
      <c r="A346" s="111" t="s">
        <v>33</v>
      </c>
      <c r="B346" s="122" t="s">
        <v>194</v>
      </c>
      <c r="C346" s="152"/>
    </row>
    <row r="347" spans="1:8" hidden="1" outlineLevel="2" x14ac:dyDescent="0.2">
      <c r="A347" s="110"/>
      <c r="B347" s="122"/>
      <c r="C347" s="152"/>
    </row>
    <row r="348" spans="1:8" hidden="1" outlineLevel="2" x14ac:dyDescent="0.2">
      <c r="A348" s="110" t="s">
        <v>138</v>
      </c>
      <c r="B348" s="131" t="s">
        <v>1189</v>
      </c>
      <c r="C348" s="152"/>
    </row>
    <row r="349" spans="1:8" s="123" customFormat="1" hidden="1" outlineLevel="2" x14ac:dyDescent="0.2">
      <c r="A349" s="126"/>
    </row>
    <row r="350" spans="1:8" s="123" customFormat="1" hidden="1" outlineLevel="2" x14ac:dyDescent="0.2">
      <c r="A350" s="110" t="s">
        <v>40</v>
      </c>
      <c r="B350" s="131" t="s">
        <v>1309</v>
      </c>
    </row>
    <row r="351" spans="1:8" s="123" customFormat="1" hidden="1" outlineLevel="2" x14ac:dyDescent="0.2">
      <c r="A351" s="126"/>
    </row>
    <row r="352" spans="1:8" s="88" customFormat="1" outlineLevel="1" collapsed="1" x14ac:dyDescent="0.2">
      <c r="A352" s="211" t="s">
        <v>159</v>
      </c>
      <c r="B352" s="211" t="str">
        <f ca="1">CONCATENATE(VLOOKUP("*ID",C:D,2,FALSE),"C",COUNTIF(OFFSET(A$1,0,0,ROW(),1), "*conditie")*10)&amp; "T" &amp;(COUNTIF(OFFSET(B$1,0,0,ROW()-1,1),CONCATENATE(VLOOKUP("*ID",C:D,2,FALSE),"C",COUNTIF(OFFSET(A$1,0,0,ROW(),1), "*conditie")*10)&amp; "T*") +1) * 10</f>
        <v>NPRE10C190T20</v>
      </c>
      <c r="C352" s="295" t="s">
        <v>3190</v>
      </c>
      <c r="D352" s="295"/>
      <c r="E352" s="295"/>
      <c r="F352" s="211" t="s">
        <v>141</v>
      </c>
      <c r="G352" s="211" t="s">
        <v>19</v>
      </c>
      <c r="H352" s="211" t="s">
        <v>197</v>
      </c>
    </row>
    <row r="353" spans="1:8" hidden="1" outlineLevel="2" x14ac:dyDescent="0.2">
      <c r="A353" s="110"/>
      <c r="B353" s="122"/>
      <c r="C353" s="152"/>
    </row>
    <row r="354" spans="1:8" hidden="1" outlineLevel="2" x14ac:dyDescent="0.2">
      <c r="A354" s="110" t="s">
        <v>109</v>
      </c>
      <c r="B354" s="131" t="s">
        <v>3136</v>
      </c>
      <c r="C354" s="152"/>
    </row>
    <row r="355" spans="1:8" hidden="1" outlineLevel="2" x14ac:dyDescent="0.2">
      <c r="A355" s="110"/>
      <c r="B355" s="122"/>
      <c r="C355" s="152"/>
    </row>
    <row r="356" spans="1:8" hidden="1" outlineLevel="2" x14ac:dyDescent="0.2">
      <c r="A356" s="110" t="s">
        <v>111</v>
      </c>
      <c r="B356" s="122" t="s">
        <v>108</v>
      </c>
      <c r="C356" s="152"/>
    </row>
    <row r="357" spans="1:8" hidden="1" outlineLevel="2" x14ac:dyDescent="0.2">
      <c r="A357" s="110"/>
      <c r="B357" s="122"/>
      <c r="C357" s="152"/>
    </row>
    <row r="358" spans="1:8" hidden="1" outlineLevel="2" x14ac:dyDescent="0.2">
      <c r="A358" s="110" t="s">
        <v>32</v>
      </c>
      <c r="B358" s="125" t="s">
        <v>227</v>
      </c>
      <c r="C358" s="125"/>
      <c r="D358" s="125"/>
      <c r="E358" s="125"/>
      <c r="F358" s="125"/>
      <c r="G358" s="125"/>
    </row>
    <row r="359" spans="1:8" hidden="1" outlineLevel="2" x14ac:dyDescent="0.2">
      <c r="A359" s="110"/>
      <c r="B359" s="122"/>
      <c r="C359" s="152"/>
    </row>
    <row r="360" spans="1:8" hidden="1" outlineLevel="2" x14ac:dyDescent="0.2">
      <c r="A360" s="111" t="s">
        <v>33</v>
      </c>
      <c r="B360" s="122" t="s">
        <v>194</v>
      </c>
      <c r="C360" s="152"/>
    </row>
    <row r="361" spans="1:8" hidden="1" outlineLevel="2" x14ac:dyDescent="0.2">
      <c r="A361" s="110"/>
      <c r="B361" s="122"/>
      <c r="C361" s="152"/>
    </row>
    <row r="362" spans="1:8" hidden="1" outlineLevel="2" x14ac:dyDescent="0.2">
      <c r="A362" s="110" t="s">
        <v>138</v>
      </c>
      <c r="B362" s="131" t="s">
        <v>1189</v>
      </c>
      <c r="C362" s="152"/>
    </row>
    <row r="363" spans="1:8" s="123" customFormat="1" hidden="1" outlineLevel="2" x14ac:dyDescent="0.2">
      <c r="A363" s="126"/>
    </row>
    <row r="364" spans="1:8" s="123" customFormat="1" hidden="1" outlineLevel="2" x14ac:dyDescent="0.2">
      <c r="A364" s="110" t="s">
        <v>40</v>
      </c>
      <c r="B364" s="131" t="s">
        <v>1311</v>
      </c>
    </row>
    <row r="365" spans="1:8" s="123" customFormat="1" hidden="1" outlineLevel="2" x14ac:dyDescent="0.2">
      <c r="A365" s="126"/>
    </row>
    <row r="366" spans="1:8" s="88" customFormat="1" outlineLevel="1" collapsed="1" x14ac:dyDescent="0.2">
      <c r="A366" s="211" t="s">
        <v>159</v>
      </c>
      <c r="B366" s="211" t="str">
        <f ca="1">CONCATENATE(VLOOKUP("*ID",C:D,2,FALSE),"C",COUNTIF(OFFSET(A$1,0,0,ROW(),1), "*conditie")*10)&amp; "T" &amp;(COUNTIF(OFFSET(B$1,0,0,ROW()-1,1),CONCATENATE(VLOOKUP("*ID",C:D,2,FALSE),"C",COUNTIF(OFFSET(A$1,0,0,ROW(),1), "*conditie")*10)&amp; "T*") +1) * 10</f>
        <v>NPRE10C190T30</v>
      </c>
      <c r="C366" s="295" t="s">
        <v>3191</v>
      </c>
      <c r="D366" s="295"/>
      <c r="E366" s="295"/>
      <c r="F366" s="211" t="s">
        <v>141</v>
      </c>
      <c r="G366" s="211" t="s">
        <v>19</v>
      </c>
      <c r="H366" s="211" t="s">
        <v>197</v>
      </c>
    </row>
    <row r="367" spans="1:8" hidden="1" outlineLevel="2" x14ac:dyDescent="0.2">
      <c r="A367" s="110"/>
      <c r="B367" s="122"/>
      <c r="C367" s="152"/>
    </row>
    <row r="368" spans="1:8" hidden="1" outlineLevel="2" x14ac:dyDescent="0.2">
      <c r="A368" s="110" t="s">
        <v>109</v>
      </c>
      <c r="B368" s="131"/>
      <c r="C368" s="152"/>
    </row>
    <row r="369" spans="1:8" hidden="1" outlineLevel="2" x14ac:dyDescent="0.2">
      <c r="A369" s="110"/>
      <c r="B369" s="122"/>
      <c r="C369" s="152"/>
    </row>
    <row r="370" spans="1:8" hidden="1" outlineLevel="2" x14ac:dyDescent="0.2">
      <c r="A370" s="110" t="s">
        <v>111</v>
      </c>
      <c r="B370" s="122" t="s">
        <v>108</v>
      </c>
      <c r="C370" s="152"/>
    </row>
    <row r="371" spans="1:8" hidden="1" outlineLevel="2" x14ac:dyDescent="0.2">
      <c r="A371" s="110"/>
      <c r="B371" s="122"/>
      <c r="C371" s="152"/>
    </row>
    <row r="372" spans="1:8" hidden="1" outlineLevel="2" x14ac:dyDescent="0.2">
      <c r="A372" s="110" t="s">
        <v>32</v>
      </c>
      <c r="B372" s="125" t="s">
        <v>227</v>
      </c>
      <c r="C372" s="125"/>
      <c r="D372" s="125"/>
      <c r="E372" s="125"/>
      <c r="F372" s="125"/>
      <c r="G372" s="125"/>
    </row>
    <row r="373" spans="1:8" hidden="1" outlineLevel="2" x14ac:dyDescent="0.2">
      <c r="A373" s="110"/>
      <c r="B373" s="122"/>
      <c r="C373" s="152"/>
    </row>
    <row r="374" spans="1:8" hidden="1" outlineLevel="2" x14ac:dyDescent="0.2">
      <c r="A374" s="111" t="s">
        <v>33</v>
      </c>
      <c r="B374" s="122" t="s">
        <v>194</v>
      </c>
      <c r="C374" s="152"/>
    </row>
    <row r="375" spans="1:8" hidden="1" outlineLevel="2" x14ac:dyDescent="0.2">
      <c r="A375" s="110"/>
      <c r="B375" s="122"/>
      <c r="C375" s="152"/>
    </row>
    <row r="376" spans="1:8" hidden="1" outlineLevel="2" x14ac:dyDescent="0.2">
      <c r="A376" s="110" t="s">
        <v>138</v>
      </c>
      <c r="B376" s="131" t="s">
        <v>234</v>
      </c>
      <c r="C376" s="152"/>
    </row>
    <row r="377" spans="1:8" s="123" customFormat="1" hidden="1" outlineLevel="2" x14ac:dyDescent="0.2">
      <c r="A377" s="126"/>
    </row>
    <row r="378" spans="1:8" s="123" customFormat="1" hidden="1" outlineLevel="2" x14ac:dyDescent="0.2">
      <c r="A378" s="110" t="s">
        <v>40</v>
      </c>
      <c r="B378" s="131" t="s">
        <v>1313</v>
      </c>
    </row>
    <row r="379" spans="1:8" s="123" customFormat="1" hidden="1" outlineLevel="2" x14ac:dyDescent="0.2">
      <c r="A379" s="126"/>
    </row>
    <row r="380" spans="1:8" s="88" customFormat="1" outlineLevel="1" collapsed="1" x14ac:dyDescent="0.2">
      <c r="A380" s="211" t="s">
        <v>159</v>
      </c>
      <c r="B380" s="211" t="str">
        <f ca="1">CONCATENATE(VLOOKUP("*ID",C:D,2,FALSE),"C",COUNTIF(OFFSET(A$1,0,0,ROW(),1), "*conditie")*10)&amp; "T" &amp;(COUNTIF(OFFSET(B$1,0,0,ROW()-1,1),CONCATENATE(VLOOKUP("*ID",C:D,2,FALSE),"C",COUNTIF(OFFSET(A$1,0,0,ROW(),1), "*conditie")*10)&amp; "T*") +1) * 10</f>
        <v>NPRE10C190T40</v>
      </c>
      <c r="C380" s="295" t="s">
        <v>3192</v>
      </c>
      <c r="D380" s="295"/>
      <c r="E380" s="295"/>
      <c r="F380" s="211" t="s">
        <v>141</v>
      </c>
      <c r="G380" s="211" t="s">
        <v>19</v>
      </c>
      <c r="H380" s="211" t="s">
        <v>197</v>
      </c>
    </row>
    <row r="381" spans="1:8" hidden="1" outlineLevel="2" x14ac:dyDescent="0.2">
      <c r="A381" s="110"/>
      <c r="B381" s="122"/>
      <c r="C381" s="152"/>
    </row>
    <row r="382" spans="1:8" hidden="1" outlineLevel="2" x14ac:dyDescent="0.2">
      <c r="A382" s="110" t="s">
        <v>109</v>
      </c>
      <c r="B382" s="131" t="s">
        <v>2041</v>
      </c>
      <c r="C382" s="152"/>
    </row>
    <row r="383" spans="1:8" hidden="1" outlineLevel="2" x14ac:dyDescent="0.2">
      <c r="A383" s="110"/>
      <c r="B383" s="122" t="s">
        <v>3136</v>
      </c>
      <c r="C383" s="152"/>
    </row>
    <row r="384" spans="1:8" hidden="1" outlineLevel="2" x14ac:dyDescent="0.2">
      <c r="A384" s="110" t="s">
        <v>111</v>
      </c>
      <c r="B384" s="122" t="s">
        <v>108</v>
      </c>
      <c r="C384" s="152"/>
    </row>
    <row r="385" spans="1:8" hidden="1" outlineLevel="2" x14ac:dyDescent="0.2">
      <c r="A385" s="110"/>
      <c r="B385" s="122"/>
      <c r="C385" s="152"/>
    </row>
    <row r="386" spans="1:8" hidden="1" outlineLevel="2" x14ac:dyDescent="0.2">
      <c r="A386" s="110" t="s">
        <v>32</v>
      </c>
      <c r="B386" s="125" t="s">
        <v>227</v>
      </c>
      <c r="C386" s="125"/>
      <c r="D386" s="125"/>
      <c r="E386" s="125"/>
      <c r="F386" s="125"/>
      <c r="G386" s="125"/>
    </row>
    <row r="387" spans="1:8" hidden="1" outlineLevel="2" x14ac:dyDescent="0.2">
      <c r="A387" s="110"/>
      <c r="B387" s="122"/>
      <c r="C387" s="152"/>
    </row>
    <row r="388" spans="1:8" hidden="1" outlineLevel="2" x14ac:dyDescent="0.2">
      <c r="A388" s="111" t="s">
        <v>33</v>
      </c>
      <c r="B388" s="122" t="s">
        <v>194</v>
      </c>
      <c r="C388" s="152"/>
    </row>
    <row r="389" spans="1:8" hidden="1" outlineLevel="2" x14ac:dyDescent="0.2">
      <c r="A389" s="110"/>
      <c r="B389" s="122"/>
      <c r="C389" s="152"/>
    </row>
    <row r="390" spans="1:8" hidden="1" outlineLevel="2" x14ac:dyDescent="0.2">
      <c r="A390" s="110" t="s">
        <v>138</v>
      </c>
      <c r="B390" s="131" t="s">
        <v>234</v>
      </c>
      <c r="C390" s="152"/>
    </row>
    <row r="391" spans="1:8" s="123" customFormat="1" hidden="1" outlineLevel="2" x14ac:dyDescent="0.2">
      <c r="A391" s="126"/>
    </row>
    <row r="392" spans="1:8" s="123" customFormat="1" hidden="1" outlineLevel="2" x14ac:dyDescent="0.2">
      <c r="A392" s="110" t="s">
        <v>40</v>
      </c>
      <c r="B392" s="131" t="s">
        <v>1315</v>
      </c>
    </row>
    <row r="393" spans="1:8" s="123" customFormat="1" hidden="1" outlineLevel="2" x14ac:dyDescent="0.2">
      <c r="A393" s="126"/>
    </row>
    <row r="394" spans="1:8" s="99" customFormat="1" x14ac:dyDescent="0.2">
      <c r="A394" s="210" t="s">
        <v>158</v>
      </c>
      <c r="B394" s="209" t="str">
        <f ca="1">CONCATENATE(VLOOKUP("*ID",C:D,2,FALSE),"C",COUNTIF(OFFSET(A$1,0,0,ROW(),1), "*conditie")*10)</f>
        <v>NPRE10C200</v>
      </c>
      <c r="C394" s="296" t="s">
        <v>476</v>
      </c>
      <c r="D394" s="297"/>
      <c r="E394" s="297"/>
      <c r="F394" s="210" t="s">
        <v>141</v>
      </c>
      <c r="G394" s="210" t="s">
        <v>19</v>
      </c>
      <c r="H394" s="210" t="s">
        <v>197</v>
      </c>
    </row>
    <row r="395" spans="1:8" s="99" customFormat="1" outlineLevel="1" x14ac:dyDescent="0.2">
      <c r="A395" s="110"/>
      <c r="B395" s="118"/>
      <c r="C395" s="102"/>
    </row>
    <row r="396" spans="1:8" s="99" customFormat="1" outlineLevel="1" x14ac:dyDescent="0.2">
      <c r="A396" s="110" t="s">
        <v>55</v>
      </c>
      <c r="B396" s="122"/>
      <c r="C396" s="102"/>
    </row>
    <row r="397" spans="1:8" s="99" customFormat="1" outlineLevel="1" x14ac:dyDescent="0.2">
      <c r="A397" s="110"/>
      <c r="B397" s="118"/>
      <c r="C397" s="102"/>
    </row>
    <row r="398" spans="1:8" s="88" customFormat="1" outlineLevel="1" x14ac:dyDescent="0.2">
      <c r="A398" s="211" t="s">
        <v>159</v>
      </c>
      <c r="B398" s="211" t="str">
        <f ca="1">CONCATENATE(VLOOKUP("*ID",C:D,2,FALSE),"C",COUNTIF(OFFSET(A$1,0,0,ROW(),1), "*conditie")*10)&amp; "T" &amp;(COUNTIF(OFFSET(B$1,0,0,ROW()-1,1),CONCATENATE(VLOOKUP("*ID",C:D,2,FALSE),"C",COUNTIF(OFFSET(A$1,0,0,ROW(),1), "*conditie")*10)&amp; "T*") +1) * 10</f>
        <v>NPRE10C200T10</v>
      </c>
      <c r="C398" s="295" t="s">
        <v>478</v>
      </c>
      <c r="D398" s="295"/>
      <c r="E398" s="295"/>
      <c r="F398" s="211" t="s">
        <v>141</v>
      </c>
      <c r="G398" s="211" t="s">
        <v>19</v>
      </c>
      <c r="H398" s="211" t="s">
        <v>197</v>
      </c>
    </row>
    <row r="399" spans="1:8" outlineLevel="2" x14ac:dyDescent="0.2">
      <c r="A399" s="110"/>
      <c r="B399" s="122"/>
      <c r="C399" s="152"/>
    </row>
    <row r="400" spans="1:8" outlineLevel="2" x14ac:dyDescent="0.2">
      <c r="A400" s="110" t="s">
        <v>109</v>
      </c>
      <c r="B400" s="131" t="s">
        <v>2179</v>
      </c>
      <c r="C400" s="152"/>
    </row>
    <row r="401" spans="1:8" outlineLevel="2" x14ac:dyDescent="0.2">
      <c r="A401" s="110"/>
      <c r="B401" s="122"/>
      <c r="C401" s="152"/>
    </row>
    <row r="402" spans="1:8" outlineLevel="2" x14ac:dyDescent="0.2">
      <c r="A402" s="110" t="s">
        <v>111</v>
      </c>
      <c r="B402" s="122" t="s">
        <v>108</v>
      </c>
      <c r="C402" s="152"/>
    </row>
    <row r="403" spans="1:8" outlineLevel="2" x14ac:dyDescent="0.2">
      <c r="A403" s="110"/>
      <c r="B403" s="122"/>
      <c r="C403" s="152"/>
    </row>
    <row r="404" spans="1:8" outlineLevel="2" x14ac:dyDescent="0.2">
      <c r="A404" s="110" t="s">
        <v>32</v>
      </c>
      <c r="B404" s="125" t="s">
        <v>227</v>
      </c>
      <c r="C404" s="125"/>
      <c r="D404" s="125"/>
      <c r="E404" s="125"/>
      <c r="F404" s="125"/>
      <c r="G404" s="125"/>
    </row>
    <row r="405" spans="1:8" outlineLevel="2" x14ac:dyDescent="0.2">
      <c r="A405" s="110"/>
      <c r="B405" s="122"/>
      <c r="C405" s="152"/>
    </row>
    <row r="406" spans="1:8" outlineLevel="2" x14ac:dyDescent="0.2">
      <c r="A406" s="111" t="s">
        <v>33</v>
      </c>
      <c r="B406" s="122" t="s">
        <v>194</v>
      </c>
      <c r="C406" s="152"/>
    </row>
    <row r="407" spans="1:8" outlineLevel="2" x14ac:dyDescent="0.2">
      <c r="A407" s="110"/>
      <c r="B407" s="122"/>
      <c r="C407" s="152"/>
    </row>
    <row r="408" spans="1:8" outlineLevel="2" x14ac:dyDescent="0.2">
      <c r="A408" s="110" t="s">
        <v>138</v>
      </c>
      <c r="B408" s="199" t="s">
        <v>479</v>
      </c>
      <c r="C408" s="152"/>
    </row>
    <row r="409" spans="1:8" s="123" customFormat="1" outlineLevel="2" x14ac:dyDescent="0.2">
      <c r="A409" s="126"/>
    </row>
    <row r="410" spans="1:8" s="123" customFormat="1" outlineLevel="2" x14ac:dyDescent="0.2">
      <c r="A410" s="110" t="s">
        <v>40</v>
      </c>
      <c r="B410" s="131" t="s">
        <v>1317</v>
      </c>
    </row>
    <row r="411" spans="1:8" s="123" customFormat="1" outlineLevel="2" x14ac:dyDescent="0.2">
      <c r="A411" s="126"/>
    </row>
    <row r="412" spans="1:8" s="88" customFormat="1" outlineLevel="1" collapsed="1" x14ac:dyDescent="0.2">
      <c r="A412" s="211" t="s">
        <v>159</v>
      </c>
      <c r="B412" s="211" t="str">
        <f ca="1">CONCATENATE(VLOOKUP("*ID",C:D,2,FALSE),"C",COUNTIF(OFFSET(A$1,0,0,ROW(),1), "*conditie")*10)&amp; "T" &amp;(COUNTIF(OFFSET(B$1,0,0,ROW()-1,1),CONCATENATE(VLOOKUP("*ID",C:D,2,FALSE),"C",COUNTIF(OFFSET(A$1,0,0,ROW(),1), "*conditie")*10)&amp; "T*") +1) * 10</f>
        <v>NPRE10C200T20</v>
      </c>
      <c r="C412" s="295" t="s">
        <v>480</v>
      </c>
      <c r="D412" s="295"/>
      <c r="E412" s="295"/>
      <c r="F412" s="211" t="s">
        <v>141</v>
      </c>
      <c r="G412" s="211" t="s">
        <v>19</v>
      </c>
      <c r="H412" s="211" t="s">
        <v>197</v>
      </c>
    </row>
    <row r="413" spans="1:8" hidden="1" outlineLevel="2" x14ac:dyDescent="0.2">
      <c r="A413" s="110"/>
      <c r="B413" s="122"/>
      <c r="C413" s="152"/>
    </row>
    <row r="414" spans="1:8" hidden="1" outlineLevel="2" x14ac:dyDescent="0.2">
      <c r="A414" s="110" t="s">
        <v>109</v>
      </c>
      <c r="B414" s="131" t="s">
        <v>2179</v>
      </c>
      <c r="C414" s="152"/>
    </row>
    <row r="415" spans="1:8" hidden="1" outlineLevel="2" x14ac:dyDescent="0.2">
      <c r="A415" s="110"/>
      <c r="B415" s="122"/>
      <c r="C415" s="152"/>
    </row>
    <row r="416" spans="1:8" hidden="1" outlineLevel="2" x14ac:dyDescent="0.2">
      <c r="A416" s="110" t="s">
        <v>111</v>
      </c>
      <c r="B416" s="122" t="s">
        <v>108</v>
      </c>
      <c r="C416" s="152"/>
    </row>
    <row r="417" spans="1:8" hidden="1" outlineLevel="2" x14ac:dyDescent="0.2">
      <c r="A417" s="110"/>
      <c r="B417" s="122"/>
      <c r="C417" s="152"/>
    </row>
    <row r="418" spans="1:8" hidden="1" outlineLevel="2" x14ac:dyDescent="0.2">
      <c r="A418" s="110" t="s">
        <v>32</v>
      </c>
      <c r="B418" s="125" t="s">
        <v>227</v>
      </c>
      <c r="C418" s="125"/>
      <c r="D418" s="125"/>
      <c r="E418" s="125"/>
      <c r="F418" s="125"/>
      <c r="G418" s="125"/>
    </row>
    <row r="419" spans="1:8" hidden="1" outlineLevel="2" x14ac:dyDescent="0.2">
      <c r="A419" s="110"/>
      <c r="B419" s="122"/>
      <c r="C419" s="152"/>
    </row>
    <row r="420" spans="1:8" hidden="1" outlineLevel="2" x14ac:dyDescent="0.2">
      <c r="A420" s="111" t="s">
        <v>33</v>
      </c>
      <c r="B420" s="122" t="s">
        <v>194</v>
      </c>
      <c r="C420" s="152"/>
    </row>
    <row r="421" spans="1:8" hidden="1" outlineLevel="2" x14ac:dyDescent="0.2">
      <c r="A421" s="110"/>
      <c r="B421" s="122"/>
      <c r="C421" s="152"/>
    </row>
    <row r="422" spans="1:8" hidden="1" outlineLevel="2" x14ac:dyDescent="0.2">
      <c r="A422" s="110" t="s">
        <v>138</v>
      </c>
      <c r="B422" s="131" t="s">
        <v>479</v>
      </c>
      <c r="C422" s="152"/>
    </row>
    <row r="423" spans="1:8" s="123" customFormat="1" hidden="1" outlineLevel="2" x14ac:dyDescent="0.2">
      <c r="A423" s="126"/>
    </row>
    <row r="424" spans="1:8" s="123" customFormat="1" hidden="1" outlineLevel="2" x14ac:dyDescent="0.2">
      <c r="A424" s="110" t="s">
        <v>40</v>
      </c>
      <c r="B424" s="131" t="s">
        <v>1318</v>
      </c>
    </row>
    <row r="425" spans="1:8" s="123" customFormat="1" hidden="1" outlineLevel="2" x14ac:dyDescent="0.2">
      <c r="A425" s="126"/>
    </row>
    <row r="426" spans="1:8" s="99" customFormat="1" x14ac:dyDescent="0.2">
      <c r="A426" s="210" t="s">
        <v>158</v>
      </c>
      <c r="B426" s="209" t="str">
        <f ca="1">CONCATENATE(VLOOKUP("*ID",C:D,2,FALSE),"C",COUNTIF(OFFSET(A$1,0,0,ROW(),1), "*conditie")*10)</f>
        <v>NPRE10C210</v>
      </c>
      <c r="C426" s="296" t="s">
        <v>486</v>
      </c>
      <c r="D426" s="297"/>
      <c r="E426" s="297"/>
      <c r="F426" s="210" t="s">
        <v>141</v>
      </c>
      <c r="G426" s="210" t="s">
        <v>19</v>
      </c>
      <c r="H426" s="210" t="s">
        <v>197</v>
      </c>
    </row>
    <row r="427" spans="1:8" s="99" customFormat="1" outlineLevel="1" x14ac:dyDescent="0.2">
      <c r="A427" s="110"/>
      <c r="B427" s="118"/>
      <c r="C427" s="102"/>
    </row>
    <row r="428" spans="1:8" s="99" customFormat="1" outlineLevel="1" x14ac:dyDescent="0.2">
      <c r="A428" s="110" t="s">
        <v>55</v>
      </c>
      <c r="B428" s="122"/>
      <c r="C428" s="102"/>
    </row>
    <row r="429" spans="1:8" s="99" customFormat="1" outlineLevel="1" x14ac:dyDescent="0.2">
      <c r="A429" s="110"/>
      <c r="B429" s="118"/>
      <c r="C429" s="102"/>
    </row>
    <row r="430" spans="1:8" s="88" customFormat="1" outlineLevel="1" collapsed="1" x14ac:dyDescent="0.2">
      <c r="A430" s="211" t="s">
        <v>159</v>
      </c>
      <c r="B430" s="211" t="str">
        <f ca="1">CONCATENATE(VLOOKUP("*ID",C:D,2,FALSE),"C",COUNTIF(OFFSET(A$1,0,0,ROW(),1), "*conditie")*10)&amp; "T" &amp;(COUNTIF(OFFSET(B$1,0,0,ROW()-1,1),CONCATENATE(VLOOKUP("*ID",C:D,2,FALSE),"C",COUNTIF(OFFSET(A$1,0,0,ROW(),1), "*conditie")*10)&amp; "T*") +1) * 10</f>
        <v>NPRE10C210T10</v>
      </c>
      <c r="C430" s="295" t="s">
        <v>487</v>
      </c>
      <c r="D430" s="295"/>
      <c r="E430" s="295"/>
      <c r="F430" s="211" t="s">
        <v>141</v>
      </c>
      <c r="G430" s="211" t="s">
        <v>19</v>
      </c>
      <c r="H430" s="211" t="s">
        <v>197</v>
      </c>
    </row>
    <row r="431" spans="1:8" hidden="1" outlineLevel="2" x14ac:dyDescent="0.2">
      <c r="A431" s="110"/>
      <c r="B431" s="122"/>
      <c r="C431" s="152"/>
    </row>
    <row r="432" spans="1:8" hidden="1" outlineLevel="2" x14ac:dyDescent="0.2">
      <c r="A432" s="110" t="s">
        <v>109</v>
      </c>
      <c r="B432" s="131" t="s">
        <v>2180</v>
      </c>
      <c r="C432" s="152"/>
    </row>
    <row r="433" spans="1:8" hidden="1" outlineLevel="2" x14ac:dyDescent="0.2">
      <c r="A433" s="110"/>
      <c r="B433" s="122"/>
      <c r="C433" s="152"/>
    </row>
    <row r="434" spans="1:8" hidden="1" outlineLevel="2" x14ac:dyDescent="0.2">
      <c r="A434" s="110" t="s">
        <v>111</v>
      </c>
      <c r="B434" s="122" t="s">
        <v>108</v>
      </c>
      <c r="C434" s="152"/>
    </row>
    <row r="435" spans="1:8" hidden="1" outlineLevel="2" x14ac:dyDescent="0.2">
      <c r="A435" s="110"/>
      <c r="B435" s="122"/>
      <c r="C435" s="152"/>
    </row>
    <row r="436" spans="1:8" hidden="1" outlineLevel="2" x14ac:dyDescent="0.2">
      <c r="A436" s="110" t="s">
        <v>32</v>
      </c>
      <c r="B436" s="125" t="s">
        <v>227</v>
      </c>
      <c r="C436" s="125"/>
      <c r="D436" s="125"/>
      <c r="E436" s="125"/>
      <c r="F436" s="125"/>
      <c r="G436" s="125"/>
    </row>
    <row r="437" spans="1:8" hidden="1" outlineLevel="2" x14ac:dyDescent="0.2">
      <c r="A437" s="110"/>
      <c r="B437" s="122"/>
      <c r="C437" s="152"/>
    </row>
    <row r="438" spans="1:8" hidden="1" outlineLevel="2" x14ac:dyDescent="0.2">
      <c r="A438" s="111" t="s">
        <v>33</v>
      </c>
      <c r="B438" s="122" t="s">
        <v>194</v>
      </c>
      <c r="C438" s="152"/>
    </row>
    <row r="439" spans="1:8" hidden="1" outlineLevel="2" x14ac:dyDescent="0.2">
      <c r="A439" s="110"/>
      <c r="B439" s="122"/>
      <c r="C439" s="152"/>
    </row>
    <row r="440" spans="1:8" hidden="1" outlineLevel="2" x14ac:dyDescent="0.2">
      <c r="A440" s="110" t="s">
        <v>138</v>
      </c>
      <c r="B440" s="131" t="s">
        <v>489</v>
      </c>
      <c r="C440" s="152"/>
    </row>
    <row r="441" spans="1:8" s="123" customFormat="1" hidden="1" outlineLevel="2" x14ac:dyDescent="0.2">
      <c r="A441" s="126"/>
    </row>
    <row r="442" spans="1:8" s="123" customFormat="1" hidden="1" outlineLevel="2" x14ac:dyDescent="0.2">
      <c r="A442" s="110" t="s">
        <v>40</v>
      </c>
      <c r="B442" s="131" t="s">
        <v>935</v>
      </c>
    </row>
    <row r="443" spans="1:8" s="123" customFormat="1" hidden="1" outlineLevel="2" x14ac:dyDescent="0.2">
      <c r="A443" s="126"/>
    </row>
    <row r="444" spans="1:8" s="88" customFormat="1" outlineLevel="1" collapsed="1" x14ac:dyDescent="0.2">
      <c r="A444" s="211" t="s">
        <v>159</v>
      </c>
      <c r="B444" s="211" t="str">
        <f ca="1">CONCATENATE(VLOOKUP("*ID",C:D,2,FALSE),"C",COUNTIF(OFFSET(A$1,0,0,ROW(),1), "*conditie")*10)&amp; "T" &amp;(COUNTIF(OFFSET(B$1,0,0,ROW()-1,1),CONCATENATE(VLOOKUP("*ID",C:D,2,FALSE),"C",COUNTIF(OFFSET(A$1,0,0,ROW(),1), "*conditie")*10)&amp; "T*") +1) * 10</f>
        <v>NPRE10C210T20</v>
      </c>
      <c r="C444" s="295" t="s">
        <v>490</v>
      </c>
      <c r="D444" s="295"/>
      <c r="E444" s="295"/>
      <c r="F444" s="211" t="s">
        <v>141</v>
      </c>
      <c r="G444" s="211" t="s">
        <v>19</v>
      </c>
      <c r="H444" s="211" t="s">
        <v>197</v>
      </c>
    </row>
    <row r="445" spans="1:8" hidden="1" outlineLevel="2" x14ac:dyDescent="0.2">
      <c r="A445" s="110"/>
      <c r="B445" s="122"/>
      <c r="C445" s="152"/>
    </row>
    <row r="446" spans="1:8" hidden="1" outlineLevel="2" x14ac:dyDescent="0.2">
      <c r="A446" s="110" t="s">
        <v>109</v>
      </c>
      <c r="B446" s="131" t="s">
        <v>2181</v>
      </c>
      <c r="C446" s="152"/>
    </row>
    <row r="447" spans="1:8" hidden="1" outlineLevel="2" x14ac:dyDescent="0.2">
      <c r="A447" s="110"/>
      <c r="B447" s="122"/>
      <c r="C447" s="152"/>
    </row>
    <row r="448" spans="1:8" hidden="1" outlineLevel="2" x14ac:dyDescent="0.2">
      <c r="A448" s="110" t="s">
        <v>111</v>
      </c>
      <c r="B448" s="122" t="s">
        <v>108</v>
      </c>
      <c r="C448" s="152"/>
    </row>
    <row r="449" spans="1:8" hidden="1" outlineLevel="2" x14ac:dyDescent="0.2">
      <c r="A449" s="110"/>
      <c r="B449" s="122"/>
      <c r="C449" s="152"/>
    </row>
    <row r="450" spans="1:8" hidden="1" outlineLevel="2" x14ac:dyDescent="0.2">
      <c r="A450" s="110" t="s">
        <v>32</v>
      </c>
      <c r="B450" s="125" t="s">
        <v>227</v>
      </c>
      <c r="C450" s="125"/>
      <c r="D450" s="125"/>
      <c r="E450" s="125"/>
      <c r="F450" s="125"/>
      <c r="G450" s="125"/>
    </row>
    <row r="451" spans="1:8" hidden="1" outlineLevel="2" x14ac:dyDescent="0.2">
      <c r="A451" s="110"/>
      <c r="B451" s="122"/>
      <c r="C451" s="152"/>
    </row>
    <row r="452" spans="1:8" hidden="1" outlineLevel="2" x14ac:dyDescent="0.2">
      <c r="A452" s="111" t="s">
        <v>33</v>
      </c>
      <c r="B452" s="122" t="s">
        <v>194</v>
      </c>
      <c r="C452" s="152"/>
    </row>
    <row r="453" spans="1:8" hidden="1" outlineLevel="2" x14ac:dyDescent="0.2">
      <c r="A453" s="110"/>
      <c r="B453" s="122"/>
      <c r="C453" s="152"/>
    </row>
    <row r="454" spans="1:8" hidden="1" outlineLevel="2" x14ac:dyDescent="0.2">
      <c r="A454" s="110" t="s">
        <v>138</v>
      </c>
      <c r="B454" s="131" t="s">
        <v>489</v>
      </c>
      <c r="C454" s="152"/>
    </row>
    <row r="455" spans="1:8" s="123" customFormat="1" hidden="1" outlineLevel="2" x14ac:dyDescent="0.2">
      <c r="A455" s="126"/>
    </row>
    <row r="456" spans="1:8" s="123" customFormat="1" hidden="1" outlineLevel="2" x14ac:dyDescent="0.2">
      <c r="A456" s="110" t="s">
        <v>40</v>
      </c>
      <c r="B456" s="131" t="s">
        <v>936</v>
      </c>
    </row>
    <row r="457" spans="1:8" s="123" customFormat="1" hidden="1" outlineLevel="2" x14ac:dyDescent="0.2">
      <c r="A457" s="126"/>
    </row>
    <row r="458" spans="1:8" s="99" customFormat="1" x14ac:dyDescent="0.2">
      <c r="A458" s="210" t="s">
        <v>158</v>
      </c>
      <c r="B458" s="209" t="str">
        <f ca="1">CONCATENATE(VLOOKUP("*ID",C:D,2,FALSE),"C",COUNTIF(OFFSET(A$1,0,0,ROW(),1), "*conditie")*10)</f>
        <v>NPRE10C220</v>
      </c>
      <c r="C458" s="296" t="s">
        <v>2257</v>
      </c>
      <c r="D458" s="297"/>
      <c r="E458" s="297"/>
      <c r="F458" s="210" t="s">
        <v>141</v>
      </c>
      <c r="G458" s="210" t="s">
        <v>19</v>
      </c>
      <c r="H458" s="210" t="s">
        <v>197</v>
      </c>
    </row>
    <row r="459" spans="1:8" s="99" customFormat="1" outlineLevel="1" x14ac:dyDescent="0.2">
      <c r="A459" s="110"/>
      <c r="B459" s="118"/>
      <c r="C459" s="102"/>
    </row>
    <row r="460" spans="1:8" s="99" customFormat="1" outlineLevel="1" x14ac:dyDescent="0.2">
      <c r="A460" s="110" t="s">
        <v>55</v>
      </c>
      <c r="B460" s="122"/>
      <c r="C460" s="102"/>
    </row>
    <row r="461" spans="1:8" s="99" customFormat="1" outlineLevel="1" x14ac:dyDescent="0.2">
      <c r="A461" s="110"/>
      <c r="B461" s="118"/>
      <c r="C461" s="102"/>
    </row>
    <row r="462" spans="1:8" s="88" customFormat="1" outlineLevel="1" collapsed="1" x14ac:dyDescent="0.2">
      <c r="A462" s="211" t="s">
        <v>159</v>
      </c>
      <c r="B462" s="211" t="str">
        <f ca="1">CONCATENATE(VLOOKUP("*ID",C:D,2,FALSE),"C",COUNTIF(OFFSET(A$1,0,0,ROW(),1), "*conditie")*10)&amp; "T" &amp;(COUNTIF(OFFSET(B$1,0,0,ROW()-1,1),CONCATENATE(VLOOKUP("*ID",C:D,2,FALSE),"C",COUNTIF(OFFSET(A$1,0,0,ROW(),1), "*conditie")*10)&amp; "T*") +1) * 10</f>
        <v>NPRE10C220T10</v>
      </c>
      <c r="C462" s="295" t="s">
        <v>2182</v>
      </c>
      <c r="D462" s="295"/>
      <c r="E462" s="295"/>
      <c r="F462" s="211" t="s">
        <v>141</v>
      </c>
      <c r="G462" s="211" t="s">
        <v>19</v>
      </c>
      <c r="H462" s="211" t="s">
        <v>197</v>
      </c>
    </row>
    <row r="463" spans="1:8" hidden="1" outlineLevel="2" x14ac:dyDescent="0.2">
      <c r="A463" s="110"/>
      <c r="B463" s="122"/>
      <c r="C463" s="152"/>
    </row>
    <row r="464" spans="1:8" hidden="1" outlineLevel="2" x14ac:dyDescent="0.2">
      <c r="A464" s="110" t="s">
        <v>109</v>
      </c>
      <c r="B464" s="131"/>
      <c r="C464" s="152"/>
    </row>
    <row r="465" spans="1:8" hidden="1" outlineLevel="2" x14ac:dyDescent="0.2">
      <c r="A465" s="110"/>
      <c r="B465" s="122"/>
      <c r="C465" s="152"/>
    </row>
    <row r="466" spans="1:8" hidden="1" outlineLevel="2" x14ac:dyDescent="0.2">
      <c r="A466" s="110" t="s">
        <v>111</v>
      </c>
      <c r="B466" s="122" t="s">
        <v>108</v>
      </c>
      <c r="C466" s="152"/>
    </row>
    <row r="467" spans="1:8" hidden="1" outlineLevel="2" x14ac:dyDescent="0.2">
      <c r="A467" s="110"/>
      <c r="B467" s="122"/>
      <c r="C467" s="152"/>
    </row>
    <row r="468" spans="1:8" hidden="1" outlineLevel="2" x14ac:dyDescent="0.2">
      <c r="A468" s="110" t="s">
        <v>32</v>
      </c>
      <c r="B468" s="125" t="s">
        <v>227</v>
      </c>
      <c r="C468" s="125"/>
      <c r="D468" s="125"/>
      <c r="E468" s="125"/>
      <c r="F468" s="125"/>
      <c r="G468" s="125"/>
    </row>
    <row r="469" spans="1:8" hidden="1" outlineLevel="2" x14ac:dyDescent="0.2">
      <c r="A469" s="110"/>
      <c r="B469" s="122"/>
      <c r="C469" s="152"/>
    </row>
    <row r="470" spans="1:8" hidden="1" outlineLevel="2" x14ac:dyDescent="0.2">
      <c r="A470" s="111" t="s">
        <v>33</v>
      </c>
      <c r="B470" s="122" t="s">
        <v>194</v>
      </c>
      <c r="C470" s="152"/>
    </row>
    <row r="471" spans="1:8" hidden="1" outlineLevel="2" x14ac:dyDescent="0.2">
      <c r="A471" s="110"/>
      <c r="B471" s="122"/>
      <c r="C471" s="152"/>
    </row>
    <row r="472" spans="1:8" hidden="1" outlineLevel="2" x14ac:dyDescent="0.2">
      <c r="A472" s="110" t="s">
        <v>138</v>
      </c>
      <c r="B472" s="131" t="s">
        <v>2183</v>
      </c>
      <c r="C472" s="152"/>
    </row>
    <row r="473" spans="1:8" s="123" customFormat="1" hidden="1" outlineLevel="2" x14ac:dyDescent="0.2">
      <c r="A473" s="126"/>
    </row>
    <row r="474" spans="1:8" s="123" customFormat="1" ht="15" hidden="1" outlineLevel="2" x14ac:dyDescent="0.25">
      <c r="A474" s="110" t="s">
        <v>40</v>
      </c>
      <c r="B474" s="240" t="s">
        <v>2577</v>
      </c>
    </row>
    <row r="475" spans="1:8" s="123" customFormat="1" hidden="1" outlineLevel="2" x14ac:dyDescent="0.2">
      <c r="A475" s="126"/>
    </row>
    <row r="476" spans="1:8" s="99" customFormat="1" x14ac:dyDescent="0.2">
      <c r="A476" s="210" t="s">
        <v>158</v>
      </c>
      <c r="B476" s="209" t="str">
        <f ca="1">CONCATENATE(VLOOKUP("*ID",C:D,2,FALSE),"C",COUNTIF(OFFSET(A$1,0,0,ROW(),1), "*conditie")*10)</f>
        <v>NPRE10C230</v>
      </c>
      <c r="C476" s="296" t="s">
        <v>2258</v>
      </c>
      <c r="D476" s="297"/>
      <c r="E476" s="297"/>
      <c r="F476" s="210" t="s">
        <v>141</v>
      </c>
      <c r="G476" s="210" t="s">
        <v>19</v>
      </c>
      <c r="H476" s="210" t="s">
        <v>197</v>
      </c>
    </row>
    <row r="477" spans="1:8" s="99" customFormat="1" outlineLevel="1" x14ac:dyDescent="0.2">
      <c r="A477" s="110"/>
      <c r="B477" s="118"/>
      <c r="C477" s="102"/>
    </row>
    <row r="478" spans="1:8" s="99" customFormat="1" outlineLevel="1" x14ac:dyDescent="0.2">
      <c r="A478" s="110" t="s">
        <v>55</v>
      </c>
      <c r="B478" s="122"/>
      <c r="C478" s="102"/>
    </row>
    <row r="479" spans="1:8" s="99" customFormat="1" outlineLevel="1" x14ac:dyDescent="0.2">
      <c r="A479" s="110"/>
      <c r="B479" s="118"/>
      <c r="C479" s="102"/>
    </row>
    <row r="480" spans="1:8" s="88" customFormat="1" outlineLevel="1" collapsed="1" x14ac:dyDescent="0.2">
      <c r="A480" s="211" t="s">
        <v>159</v>
      </c>
      <c r="B480" s="211" t="str">
        <f ca="1">CONCATENATE(VLOOKUP("*ID",C:D,2,FALSE),"C",COUNTIF(OFFSET(A$1,0,0,ROW(),1), "*conditie")*10)&amp; "T" &amp;(COUNTIF(OFFSET(B$1,0,0,ROW()-1,1),CONCATENATE(VLOOKUP("*ID",C:D,2,FALSE),"C",COUNTIF(OFFSET(A$1,0,0,ROW(),1), "*conditie")*10)&amp; "T*") +1) * 10</f>
        <v>NPRE10C230T10</v>
      </c>
      <c r="C480" s="295" t="s">
        <v>2184</v>
      </c>
      <c r="D480" s="295"/>
      <c r="E480" s="295"/>
      <c r="F480" s="211" t="s">
        <v>141</v>
      </c>
      <c r="G480" s="211" t="s">
        <v>19</v>
      </c>
      <c r="H480" s="211" t="s">
        <v>197</v>
      </c>
    </row>
    <row r="481" spans="1:8" hidden="1" outlineLevel="2" x14ac:dyDescent="0.2">
      <c r="A481" s="110"/>
      <c r="B481" s="122"/>
      <c r="C481" s="152"/>
    </row>
    <row r="482" spans="1:8" hidden="1" outlineLevel="2" x14ac:dyDescent="0.2">
      <c r="A482" s="110" t="s">
        <v>109</v>
      </c>
      <c r="B482" s="131"/>
      <c r="C482" s="152"/>
    </row>
    <row r="483" spans="1:8" hidden="1" outlineLevel="2" x14ac:dyDescent="0.2">
      <c r="A483" s="110"/>
      <c r="B483" s="122"/>
      <c r="C483" s="152"/>
    </row>
    <row r="484" spans="1:8" hidden="1" outlineLevel="2" x14ac:dyDescent="0.2">
      <c r="A484" s="110" t="s">
        <v>111</v>
      </c>
      <c r="B484" s="122" t="s">
        <v>108</v>
      </c>
      <c r="C484" s="152"/>
    </row>
    <row r="485" spans="1:8" hidden="1" outlineLevel="2" x14ac:dyDescent="0.2">
      <c r="A485" s="110"/>
      <c r="B485" s="122"/>
      <c r="C485" s="152"/>
    </row>
    <row r="486" spans="1:8" hidden="1" outlineLevel="2" x14ac:dyDescent="0.2">
      <c r="A486" s="110" t="s">
        <v>32</v>
      </c>
      <c r="B486" s="125" t="s">
        <v>227</v>
      </c>
      <c r="C486" s="125"/>
      <c r="D486" s="125"/>
      <c r="E486" s="125"/>
      <c r="F486" s="125"/>
      <c r="G486" s="125"/>
    </row>
    <row r="487" spans="1:8" hidden="1" outlineLevel="2" x14ac:dyDescent="0.2">
      <c r="A487" s="110"/>
      <c r="B487" s="122"/>
      <c r="C487" s="152"/>
    </row>
    <row r="488" spans="1:8" hidden="1" outlineLevel="2" x14ac:dyDescent="0.2">
      <c r="A488" s="111" t="s">
        <v>33</v>
      </c>
      <c r="B488" s="122" t="s">
        <v>194</v>
      </c>
      <c r="C488" s="152"/>
    </row>
    <row r="489" spans="1:8" hidden="1" outlineLevel="2" x14ac:dyDescent="0.2">
      <c r="A489" s="110"/>
      <c r="B489" s="122"/>
      <c r="C489" s="152"/>
    </row>
    <row r="490" spans="1:8" hidden="1" outlineLevel="2" x14ac:dyDescent="0.2">
      <c r="A490" s="110" t="s">
        <v>138</v>
      </c>
      <c r="B490" s="131" t="s">
        <v>2185</v>
      </c>
      <c r="C490" s="152"/>
    </row>
    <row r="491" spans="1:8" s="123" customFormat="1" hidden="1" outlineLevel="2" x14ac:dyDescent="0.2">
      <c r="A491" s="126"/>
    </row>
    <row r="492" spans="1:8" s="123" customFormat="1" ht="15" hidden="1" outlineLevel="2" x14ac:dyDescent="0.25">
      <c r="A492" s="110" t="s">
        <v>40</v>
      </c>
      <c r="B492" s="240" t="s">
        <v>2583</v>
      </c>
    </row>
    <row r="493" spans="1:8" s="123" customFormat="1" hidden="1" outlineLevel="2" x14ac:dyDescent="0.2">
      <c r="A493" s="126"/>
    </row>
    <row r="494" spans="1:8" s="99" customFormat="1" x14ac:dyDescent="0.2">
      <c r="A494" s="210" t="s">
        <v>158</v>
      </c>
      <c r="B494" s="209" t="str">
        <f ca="1">CONCATENATE(VLOOKUP("*ID",C:D,2,FALSE),"C",COUNTIF(OFFSET(A$1,0,0,ROW(),1), "*conditie")*10)</f>
        <v>NPRE10C240</v>
      </c>
      <c r="C494" s="296" t="s">
        <v>2259</v>
      </c>
      <c r="D494" s="297"/>
      <c r="E494" s="297"/>
      <c r="F494" s="210" t="s">
        <v>141</v>
      </c>
      <c r="G494" s="210" t="s">
        <v>19</v>
      </c>
      <c r="H494" s="210" t="s">
        <v>197</v>
      </c>
    </row>
    <row r="495" spans="1:8" s="99" customFormat="1" outlineLevel="1" x14ac:dyDescent="0.2">
      <c r="A495" s="110"/>
      <c r="B495" s="118"/>
      <c r="C495" s="102"/>
    </row>
    <row r="496" spans="1:8" s="99" customFormat="1" outlineLevel="1" x14ac:dyDescent="0.2">
      <c r="A496" s="110" t="s">
        <v>55</v>
      </c>
      <c r="B496" s="122"/>
      <c r="C496" s="102"/>
    </row>
    <row r="497" spans="1:8" s="99" customFormat="1" outlineLevel="1" x14ac:dyDescent="0.2">
      <c r="A497" s="110"/>
      <c r="B497" s="118"/>
      <c r="C497" s="102"/>
    </row>
    <row r="498" spans="1:8" s="88" customFormat="1" outlineLevel="1" collapsed="1" x14ac:dyDescent="0.2">
      <c r="A498" s="211" t="s">
        <v>159</v>
      </c>
      <c r="B498" s="211" t="str">
        <f ca="1">CONCATENATE(VLOOKUP("*ID",C:D,2,FALSE),"C",COUNTIF(OFFSET(A$1,0,0,ROW(),1), "*conditie")*10)&amp; "T" &amp;(COUNTIF(OFFSET(B$1,0,0,ROW()-1,1),CONCATENATE(VLOOKUP("*ID",C:D,2,FALSE),"C",COUNTIF(OFFSET(A$1,0,0,ROW(),1), "*conditie")*10)&amp; "T*") +1) * 10</f>
        <v>NPRE10C240T10</v>
      </c>
      <c r="C498" s="295" t="s">
        <v>2186</v>
      </c>
      <c r="D498" s="295"/>
      <c r="E498" s="295"/>
      <c r="F498" s="211" t="s">
        <v>141</v>
      </c>
      <c r="G498" s="211" t="s">
        <v>19</v>
      </c>
      <c r="H498" s="211" t="s">
        <v>197</v>
      </c>
    </row>
    <row r="499" spans="1:8" hidden="1" outlineLevel="2" x14ac:dyDescent="0.2">
      <c r="A499" s="110"/>
      <c r="B499" s="122"/>
      <c r="C499" s="152"/>
    </row>
    <row r="500" spans="1:8" hidden="1" outlineLevel="2" x14ac:dyDescent="0.2">
      <c r="A500" s="110" t="s">
        <v>109</v>
      </c>
      <c r="B500" s="131"/>
      <c r="C500" s="152"/>
    </row>
    <row r="501" spans="1:8" hidden="1" outlineLevel="2" x14ac:dyDescent="0.2">
      <c r="A501" s="110"/>
      <c r="B501" s="122"/>
      <c r="C501" s="152"/>
    </row>
    <row r="502" spans="1:8" hidden="1" outlineLevel="2" x14ac:dyDescent="0.2">
      <c r="A502" s="110" t="s">
        <v>111</v>
      </c>
      <c r="B502" s="122" t="s">
        <v>108</v>
      </c>
      <c r="C502" s="152"/>
    </row>
    <row r="503" spans="1:8" hidden="1" outlineLevel="2" x14ac:dyDescent="0.2">
      <c r="A503" s="110"/>
      <c r="B503" s="122"/>
      <c r="C503" s="152"/>
    </row>
    <row r="504" spans="1:8" hidden="1" outlineLevel="2" x14ac:dyDescent="0.2">
      <c r="A504" s="110" t="s">
        <v>32</v>
      </c>
      <c r="B504" s="125" t="s">
        <v>227</v>
      </c>
      <c r="C504" s="125"/>
      <c r="D504" s="125"/>
      <c r="E504" s="125"/>
      <c r="F504" s="125"/>
      <c r="G504" s="125"/>
    </row>
    <row r="505" spans="1:8" hidden="1" outlineLevel="2" x14ac:dyDescent="0.2">
      <c r="A505" s="110"/>
      <c r="B505" s="122"/>
      <c r="C505" s="152"/>
    </row>
    <row r="506" spans="1:8" hidden="1" outlineLevel="2" x14ac:dyDescent="0.2">
      <c r="A506" s="111" t="s">
        <v>33</v>
      </c>
      <c r="B506" s="122" t="s">
        <v>194</v>
      </c>
      <c r="C506" s="152"/>
    </row>
    <row r="507" spans="1:8" hidden="1" outlineLevel="2" x14ac:dyDescent="0.2">
      <c r="A507" s="110"/>
      <c r="B507" s="122"/>
      <c r="C507" s="152"/>
    </row>
    <row r="508" spans="1:8" hidden="1" outlineLevel="2" x14ac:dyDescent="0.2">
      <c r="A508" s="110" t="s">
        <v>138</v>
      </c>
      <c r="B508" s="199" t="s">
        <v>2187</v>
      </c>
      <c r="C508" s="152"/>
    </row>
    <row r="509" spans="1:8" s="123" customFormat="1" ht="15" hidden="1" outlineLevel="2" x14ac:dyDescent="0.2">
      <c r="A509" s="126"/>
      <c r="B509" s="228" t="s">
        <v>2543</v>
      </c>
    </row>
    <row r="510" spans="1:8" s="123" customFormat="1" ht="15" hidden="1" outlineLevel="2" x14ac:dyDescent="0.25">
      <c r="A510" s="110" t="s">
        <v>40</v>
      </c>
      <c r="B510" s="240" t="s">
        <v>2654</v>
      </c>
    </row>
    <row r="511" spans="1:8" s="123" customFormat="1" hidden="1" outlineLevel="2" x14ac:dyDescent="0.2">
      <c r="A511" s="126"/>
    </row>
    <row r="512" spans="1:8" s="99" customFormat="1" x14ac:dyDescent="0.2">
      <c r="A512" s="210" t="s">
        <v>158</v>
      </c>
      <c r="B512" s="209" t="str">
        <f ca="1">CONCATENATE(VLOOKUP("*ID",C:D,2,FALSE),"C",COUNTIF(OFFSET(A$1,0,0,ROW(),1), "*conditie")*10)</f>
        <v>NPRE10C250</v>
      </c>
      <c r="C512" s="296" t="s">
        <v>2188</v>
      </c>
      <c r="D512" s="297"/>
      <c r="E512" s="297"/>
      <c r="F512" s="210" t="s">
        <v>141</v>
      </c>
      <c r="G512" s="210" t="s">
        <v>19</v>
      </c>
      <c r="H512" s="210" t="s">
        <v>197</v>
      </c>
    </row>
    <row r="513" spans="1:8" s="99" customFormat="1" outlineLevel="1" x14ac:dyDescent="0.2">
      <c r="A513" s="110"/>
      <c r="B513" s="118"/>
      <c r="C513" s="102"/>
    </row>
    <row r="514" spans="1:8" s="99" customFormat="1" outlineLevel="1" x14ac:dyDescent="0.2">
      <c r="A514" s="110" t="s">
        <v>55</v>
      </c>
      <c r="B514" s="122"/>
      <c r="C514" s="102"/>
    </row>
    <row r="515" spans="1:8" s="99" customFormat="1" outlineLevel="1" x14ac:dyDescent="0.2">
      <c r="A515" s="110"/>
      <c r="B515" s="118"/>
      <c r="C515" s="102"/>
    </row>
    <row r="516" spans="1:8" s="88" customFormat="1" outlineLevel="1" collapsed="1" x14ac:dyDescent="0.2">
      <c r="A516" s="211" t="s">
        <v>159</v>
      </c>
      <c r="B516" s="211" t="str">
        <f ca="1">CONCATENATE(VLOOKUP("*ID",C:D,2,FALSE),"C",COUNTIF(OFFSET(A$1,0,0,ROW(),1), "*conditie")*10)&amp; "T" &amp;(COUNTIF(OFFSET(B$1,0,0,ROW()-1,1),CONCATENATE(VLOOKUP("*ID",C:D,2,FALSE),"C",COUNTIF(OFFSET(A$1,0,0,ROW(),1), "*conditie")*10)&amp; "T*") +1) * 10</f>
        <v>NPRE10C250T10</v>
      </c>
      <c r="C516" s="295" t="s">
        <v>2189</v>
      </c>
      <c r="D516" s="295"/>
      <c r="E516" s="295"/>
      <c r="F516" s="211" t="s">
        <v>141</v>
      </c>
      <c r="G516" s="211" t="s">
        <v>19</v>
      </c>
      <c r="H516" s="211" t="s">
        <v>197</v>
      </c>
    </row>
    <row r="517" spans="1:8" hidden="1" outlineLevel="2" x14ac:dyDescent="0.2">
      <c r="A517" s="110"/>
      <c r="B517" s="122"/>
      <c r="C517" s="152"/>
    </row>
    <row r="518" spans="1:8" hidden="1" outlineLevel="2" x14ac:dyDescent="0.2">
      <c r="A518" s="110" t="s">
        <v>109</v>
      </c>
      <c r="B518" s="131"/>
      <c r="C518" s="152"/>
    </row>
    <row r="519" spans="1:8" hidden="1" outlineLevel="2" x14ac:dyDescent="0.2">
      <c r="A519" s="110"/>
      <c r="B519" s="122"/>
      <c r="C519" s="152"/>
    </row>
    <row r="520" spans="1:8" hidden="1" outlineLevel="2" x14ac:dyDescent="0.2">
      <c r="A520" s="110" t="s">
        <v>111</v>
      </c>
      <c r="B520" s="122" t="s">
        <v>108</v>
      </c>
      <c r="C520" s="152"/>
    </row>
    <row r="521" spans="1:8" hidden="1" outlineLevel="2" x14ac:dyDescent="0.2">
      <c r="A521" s="110"/>
      <c r="B521" s="122"/>
      <c r="C521" s="152"/>
    </row>
    <row r="522" spans="1:8" hidden="1" outlineLevel="2" x14ac:dyDescent="0.2">
      <c r="A522" s="110" t="s">
        <v>32</v>
      </c>
      <c r="B522" s="125" t="s">
        <v>227</v>
      </c>
      <c r="C522" s="125"/>
      <c r="D522" s="125"/>
      <c r="E522" s="125"/>
      <c r="F522" s="125"/>
      <c r="G522" s="125"/>
    </row>
    <row r="523" spans="1:8" hidden="1" outlineLevel="2" x14ac:dyDescent="0.2">
      <c r="A523" s="110"/>
      <c r="B523" s="122"/>
      <c r="C523" s="152"/>
    </row>
    <row r="524" spans="1:8" hidden="1" outlineLevel="2" x14ac:dyDescent="0.2">
      <c r="A524" s="111" t="s">
        <v>33</v>
      </c>
      <c r="B524" s="122" t="s">
        <v>194</v>
      </c>
      <c r="C524" s="152"/>
    </row>
    <row r="525" spans="1:8" hidden="1" outlineLevel="2" x14ac:dyDescent="0.2">
      <c r="A525" s="110"/>
      <c r="B525" s="122"/>
      <c r="C525" s="152"/>
    </row>
    <row r="526" spans="1:8" hidden="1" outlineLevel="2" x14ac:dyDescent="0.2">
      <c r="A526" s="110" t="s">
        <v>138</v>
      </c>
      <c r="B526" s="131" t="s">
        <v>2190</v>
      </c>
      <c r="C526" s="152"/>
    </row>
    <row r="527" spans="1:8" s="123" customFormat="1" hidden="1" outlineLevel="2" x14ac:dyDescent="0.2">
      <c r="A527" s="126"/>
    </row>
    <row r="528" spans="1:8" s="123" customFormat="1" ht="15" hidden="1" outlineLevel="2" x14ac:dyDescent="0.25">
      <c r="A528" s="110" t="s">
        <v>40</v>
      </c>
      <c r="B528" s="240" t="s">
        <v>2869</v>
      </c>
    </row>
    <row r="529" spans="1:8" s="123" customFormat="1" hidden="1" outlineLevel="2" x14ac:dyDescent="0.2">
      <c r="A529" s="126"/>
    </row>
    <row r="530" spans="1:8" s="99" customFormat="1" x14ac:dyDescent="0.2">
      <c r="A530" s="210" t="s">
        <v>158</v>
      </c>
      <c r="B530" s="209" t="str">
        <f ca="1">CONCATENATE(VLOOKUP("*ID",C:D,2,FALSE),"C",COUNTIF(OFFSET(A$1,0,0,ROW(),1), "*conditie")*10)</f>
        <v>NPRE10C260</v>
      </c>
      <c r="C530" s="296" t="s">
        <v>2191</v>
      </c>
      <c r="D530" s="297"/>
      <c r="E530" s="297"/>
      <c r="F530" s="210" t="s">
        <v>141</v>
      </c>
      <c r="G530" s="210" t="s">
        <v>19</v>
      </c>
      <c r="H530" s="210" t="s">
        <v>197</v>
      </c>
    </row>
    <row r="531" spans="1:8" s="99" customFormat="1" outlineLevel="1" x14ac:dyDescent="0.2">
      <c r="A531" s="110"/>
      <c r="B531" s="118"/>
      <c r="C531" s="102"/>
    </row>
    <row r="532" spans="1:8" s="99" customFormat="1" outlineLevel="1" x14ac:dyDescent="0.2">
      <c r="A532" s="110" t="s">
        <v>55</v>
      </c>
      <c r="B532" s="122"/>
      <c r="C532" s="102"/>
    </row>
    <row r="533" spans="1:8" s="99" customFormat="1" outlineLevel="1" x14ac:dyDescent="0.2">
      <c r="A533" s="110"/>
      <c r="B533" s="118"/>
      <c r="C533" s="102"/>
    </row>
    <row r="534" spans="1:8" s="88" customFormat="1" outlineLevel="1" collapsed="1" x14ac:dyDescent="0.2">
      <c r="A534" s="211" t="s">
        <v>159</v>
      </c>
      <c r="B534" s="211" t="str">
        <f ca="1">CONCATENATE(VLOOKUP("*ID",C:D,2,FALSE),"C",COUNTIF(OFFSET(A$1,0,0,ROW(),1), "*conditie")*10)&amp; "T" &amp;(COUNTIF(OFFSET(B$1,0,0,ROW()-1,1),CONCATENATE(VLOOKUP("*ID",C:D,2,FALSE),"C",COUNTIF(OFFSET(A$1,0,0,ROW(),1), "*conditie")*10)&amp; "T*") +1) * 10</f>
        <v>NPRE10C260T10</v>
      </c>
      <c r="C534" s="295" t="s">
        <v>2192</v>
      </c>
      <c r="D534" s="295"/>
      <c r="E534" s="295"/>
      <c r="F534" s="211" t="s">
        <v>141</v>
      </c>
      <c r="G534" s="211" t="s">
        <v>19</v>
      </c>
      <c r="H534" s="211" t="s">
        <v>197</v>
      </c>
    </row>
    <row r="535" spans="1:8" hidden="1" outlineLevel="2" x14ac:dyDescent="0.2">
      <c r="A535" s="110"/>
      <c r="B535" s="122"/>
      <c r="C535" s="152"/>
    </row>
    <row r="536" spans="1:8" hidden="1" outlineLevel="2" x14ac:dyDescent="0.2">
      <c r="A536" s="110" t="s">
        <v>109</v>
      </c>
      <c r="B536" s="131"/>
      <c r="C536" s="152"/>
    </row>
    <row r="537" spans="1:8" hidden="1" outlineLevel="2" x14ac:dyDescent="0.2">
      <c r="A537" s="110"/>
      <c r="B537" s="122"/>
      <c r="C537" s="152"/>
    </row>
    <row r="538" spans="1:8" hidden="1" outlineLevel="2" x14ac:dyDescent="0.2">
      <c r="A538" s="110" t="s">
        <v>111</v>
      </c>
      <c r="B538" s="122" t="s">
        <v>108</v>
      </c>
      <c r="C538" s="152"/>
    </row>
    <row r="539" spans="1:8" hidden="1" outlineLevel="2" x14ac:dyDescent="0.2">
      <c r="A539" s="110"/>
      <c r="B539" s="122"/>
      <c r="C539" s="152"/>
    </row>
    <row r="540" spans="1:8" hidden="1" outlineLevel="2" x14ac:dyDescent="0.2">
      <c r="A540" s="110" t="s">
        <v>32</v>
      </c>
      <c r="B540" s="125" t="s">
        <v>227</v>
      </c>
      <c r="C540" s="125"/>
      <c r="D540" s="125"/>
      <c r="E540" s="125"/>
      <c r="F540" s="125"/>
      <c r="G540" s="125"/>
    </row>
    <row r="541" spans="1:8" hidden="1" outlineLevel="2" x14ac:dyDescent="0.2">
      <c r="A541" s="110"/>
      <c r="B541" s="122"/>
      <c r="C541" s="152"/>
    </row>
    <row r="542" spans="1:8" hidden="1" outlineLevel="2" x14ac:dyDescent="0.2">
      <c r="A542" s="111" t="s">
        <v>33</v>
      </c>
      <c r="B542" s="122" t="s">
        <v>194</v>
      </c>
      <c r="C542" s="152"/>
    </row>
    <row r="543" spans="1:8" hidden="1" outlineLevel="2" x14ac:dyDescent="0.2">
      <c r="A543" s="110"/>
      <c r="B543" s="122"/>
      <c r="C543" s="152"/>
    </row>
    <row r="544" spans="1:8" hidden="1" outlineLevel="2" x14ac:dyDescent="0.2">
      <c r="A544" s="110" t="s">
        <v>138</v>
      </c>
      <c r="B544" s="131" t="s">
        <v>2193</v>
      </c>
      <c r="C544" s="152"/>
    </row>
    <row r="545" spans="1:8" s="123" customFormat="1" hidden="1" outlineLevel="2" x14ac:dyDescent="0.2">
      <c r="A545" s="126"/>
    </row>
    <row r="546" spans="1:8" s="123" customFormat="1" ht="15" hidden="1" outlineLevel="2" x14ac:dyDescent="0.25">
      <c r="A546" s="110" t="s">
        <v>40</v>
      </c>
      <c r="B546" s="240" t="s">
        <v>2870</v>
      </c>
    </row>
    <row r="547" spans="1:8" s="123" customFormat="1" hidden="1" outlineLevel="2" x14ac:dyDescent="0.2">
      <c r="A547" s="126"/>
    </row>
    <row r="548" spans="1:8" s="99" customFormat="1" x14ac:dyDescent="0.2">
      <c r="A548" s="210" t="s">
        <v>158</v>
      </c>
      <c r="B548" s="209" t="str">
        <f ca="1">CONCATENATE(VLOOKUP("*ID",C:D,2,FALSE),"C",COUNTIF(OFFSET(A$1,0,0,ROW(),1), "*conditie")*10)</f>
        <v>NPRE10C270</v>
      </c>
      <c r="C548" s="296" t="s">
        <v>2194</v>
      </c>
      <c r="D548" s="297"/>
      <c r="E548" s="297"/>
      <c r="F548" s="210" t="s">
        <v>141</v>
      </c>
      <c r="G548" s="210" t="s">
        <v>19</v>
      </c>
      <c r="H548" s="210" t="s">
        <v>197</v>
      </c>
    </row>
    <row r="549" spans="1:8" s="99" customFormat="1" outlineLevel="1" x14ac:dyDescent="0.2">
      <c r="A549" s="110"/>
      <c r="B549" s="118"/>
      <c r="C549" s="102"/>
    </row>
    <row r="550" spans="1:8" s="99" customFormat="1" outlineLevel="1" x14ac:dyDescent="0.2">
      <c r="A550" s="110" t="s">
        <v>55</v>
      </c>
      <c r="B550" s="122"/>
      <c r="C550" s="102"/>
    </row>
    <row r="551" spans="1:8" s="99" customFormat="1" outlineLevel="1" x14ac:dyDescent="0.2">
      <c r="A551" s="110"/>
      <c r="B551" s="118"/>
      <c r="C551" s="102"/>
    </row>
    <row r="552" spans="1:8" s="88" customFormat="1" outlineLevel="1" collapsed="1" x14ac:dyDescent="0.2">
      <c r="A552" s="211" t="s">
        <v>159</v>
      </c>
      <c r="B552" s="211" t="str">
        <f ca="1">CONCATENATE(VLOOKUP("*ID",C:D,2,FALSE),"C",COUNTIF(OFFSET(A$1,0,0,ROW(),1), "*conditie")*10)&amp; "T" &amp;(COUNTIF(OFFSET(B$1,0,0,ROW()-1,1),CONCATENATE(VLOOKUP("*ID",C:D,2,FALSE),"C",COUNTIF(OFFSET(A$1,0,0,ROW(),1), "*conditie")*10)&amp; "T*") +1) * 10</f>
        <v>NPRE10C270T10</v>
      </c>
      <c r="C552" s="295" t="s">
        <v>2198</v>
      </c>
      <c r="D552" s="295"/>
      <c r="E552" s="295"/>
      <c r="F552" s="211" t="s">
        <v>141</v>
      </c>
      <c r="G552" s="211" t="s">
        <v>19</v>
      </c>
      <c r="H552" s="211" t="s">
        <v>197</v>
      </c>
    </row>
    <row r="553" spans="1:8" hidden="1" outlineLevel="2" x14ac:dyDescent="0.2">
      <c r="A553" s="110"/>
      <c r="B553" s="122"/>
      <c r="C553" s="152"/>
    </row>
    <row r="554" spans="1:8" hidden="1" outlineLevel="2" x14ac:dyDescent="0.2">
      <c r="A554" s="110" t="s">
        <v>109</v>
      </c>
      <c r="B554" s="131" t="s">
        <v>1766</v>
      </c>
      <c r="C554" s="152"/>
    </row>
    <row r="555" spans="1:8" hidden="1" outlineLevel="2" x14ac:dyDescent="0.2">
      <c r="A555" s="110"/>
      <c r="B555" s="122"/>
      <c r="C555" s="152"/>
    </row>
    <row r="556" spans="1:8" hidden="1" outlineLevel="2" x14ac:dyDescent="0.2">
      <c r="A556" s="110" t="s">
        <v>111</v>
      </c>
      <c r="B556" s="122" t="s">
        <v>108</v>
      </c>
      <c r="C556" s="152"/>
    </row>
    <row r="557" spans="1:8" hidden="1" outlineLevel="2" x14ac:dyDescent="0.2">
      <c r="A557" s="110"/>
      <c r="B557" s="122"/>
      <c r="C557" s="152"/>
    </row>
    <row r="558" spans="1:8" hidden="1" outlineLevel="2" x14ac:dyDescent="0.2">
      <c r="A558" s="110" t="s">
        <v>32</v>
      </c>
      <c r="B558" s="125" t="s">
        <v>227</v>
      </c>
      <c r="C558" s="125"/>
      <c r="D558" s="125"/>
      <c r="E558" s="125"/>
      <c r="F558" s="125"/>
      <c r="G558" s="125"/>
    </row>
    <row r="559" spans="1:8" hidden="1" outlineLevel="2" x14ac:dyDescent="0.2">
      <c r="A559" s="110"/>
      <c r="B559" s="122"/>
      <c r="C559" s="152"/>
    </row>
    <row r="560" spans="1:8" hidden="1" outlineLevel="2" x14ac:dyDescent="0.2">
      <c r="A560" s="111" t="s">
        <v>33</v>
      </c>
      <c r="B560" s="122" t="s">
        <v>194</v>
      </c>
      <c r="C560" s="152"/>
    </row>
    <row r="561" spans="1:8" hidden="1" outlineLevel="2" x14ac:dyDescent="0.2">
      <c r="A561" s="110"/>
      <c r="B561" s="122"/>
      <c r="C561" s="152"/>
    </row>
    <row r="562" spans="1:8" hidden="1" outlineLevel="2" x14ac:dyDescent="0.2">
      <c r="A562" s="110" t="s">
        <v>138</v>
      </c>
      <c r="B562" s="131" t="s">
        <v>2195</v>
      </c>
      <c r="C562" s="152"/>
    </row>
    <row r="563" spans="1:8" s="123" customFormat="1" hidden="1" outlineLevel="2" x14ac:dyDescent="0.2">
      <c r="A563" s="126"/>
    </row>
    <row r="564" spans="1:8" s="123" customFormat="1" ht="15" hidden="1" outlineLevel="2" x14ac:dyDescent="0.25">
      <c r="A564" s="110" t="s">
        <v>40</v>
      </c>
      <c r="B564" s="240" t="s">
        <v>2871</v>
      </c>
    </row>
    <row r="565" spans="1:8" s="123" customFormat="1" hidden="1" outlineLevel="2" x14ac:dyDescent="0.2">
      <c r="A565" s="126"/>
    </row>
    <row r="566" spans="1:8" s="99" customFormat="1" x14ac:dyDescent="0.2">
      <c r="A566" s="210" t="s">
        <v>158</v>
      </c>
      <c r="B566" s="209" t="str">
        <f ca="1">CONCATENATE(VLOOKUP("*ID",C:D,2,FALSE),"C",COUNTIF(OFFSET(A$1,0,0,ROW(),1), "*conditie")*10)</f>
        <v>NPRE10C280</v>
      </c>
      <c r="C566" s="296" t="s">
        <v>2196</v>
      </c>
      <c r="D566" s="297"/>
      <c r="E566" s="297"/>
      <c r="F566" s="210" t="s">
        <v>141</v>
      </c>
      <c r="G566" s="210" t="s">
        <v>19</v>
      </c>
      <c r="H566" s="210" t="s">
        <v>197</v>
      </c>
    </row>
    <row r="567" spans="1:8" s="99" customFormat="1" outlineLevel="1" x14ac:dyDescent="0.2">
      <c r="A567" s="110"/>
      <c r="B567" s="118"/>
      <c r="C567" s="102"/>
    </row>
    <row r="568" spans="1:8" s="99" customFormat="1" outlineLevel="1" x14ac:dyDescent="0.2">
      <c r="A568" s="110" t="s">
        <v>55</v>
      </c>
      <c r="B568" s="122"/>
      <c r="C568" s="102"/>
    </row>
    <row r="569" spans="1:8" s="99" customFormat="1" outlineLevel="1" x14ac:dyDescent="0.2">
      <c r="A569" s="110"/>
      <c r="B569" s="118"/>
      <c r="C569" s="102"/>
    </row>
    <row r="570" spans="1:8" s="88" customFormat="1" outlineLevel="1" collapsed="1" x14ac:dyDescent="0.2">
      <c r="A570" s="211" t="s">
        <v>159</v>
      </c>
      <c r="B570" s="211" t="str">
        <f ca="1">CONCATENATE(VLOOKUP("*ID",C:D,2,FALSE),"C",COUNTIF(OFFSET(A$1,0,0,ROW(),1), "*conditie")*10)&amp; "T" &amp;(COUNTIF(OFFSET(B$1,0,0,ROW()-1,1),CONCATENATE(VLOOKUP("*ID",C:D,2,FALSE),"C",COUNTIF(OFFSET(A$1,0,0,ROW(),1), "*conditie")*10)&amp; "T*") +1) * 10</f>
        <v>NPRE10C280T10</v>
      </c>
      <c r="C570" s="295" t="s">
        <v>2197</v>
      </c>
      <c r="D570" s="295"/>
      <c r="E570" s="295"/>
      <c r="F570" s="211" t="s">
        <v>141</v>
      </c>
      <c r="G570" s="211" t="s">
        <v>19</v>
      </c>
      <c r="H570" s="211" t="s">
        <v>197</v>
      </c>
    </row>
    <row r="571" spans="1:8" hidden="1" outlineLevel="2" x14ac:dyDescent="0.2">
      <c r="A571" s="110"/>
      <c r="B571" s="122"/>
      <c r="C571" s="152"/>
    </row>
    <row r="572" spans="1:8" hidden="1" outlineLevel="2" x14ac:dyDescent="0.2">
      <c r="A572" s="110" t="s">
        <v>109</v>
      </c>
      <c r="B572" s="131" t="s">
        <v>1766</v>
      </c>
      <c r="C572" s="152"/>
    </row>
    <row r="573" spans="1:8" hidden="1" outlineLevel="2" x14ac:dyDescent="0.2">
      <c r="A573" s="110"/>
      <c r="B573" s="122"/>
      <c r="C573" s="152"/>
    </row>
    <row r="574" spans="1:8" hidden="1" outlineLevel="2" x14ac:dyDescent="0.2">
      <c r="A574" s="110" t="s">
        <v>111</v>
      </c>
      <c r="B574" s="122" t="s">
        <v>108</v>
      </c>
      <c r="C574" s="152"/>
    </row>
    <row r="575" spans="1:8" hidden="1" outlineLevel="2" x14ac:dyDescent="0.2">
      <c r="A575" s="110"/>
      <c r="B575" s="122"/>
      <c r="C575" s="152"/>
    </row>
    <row r="576" spans="1:8" hidden="1" outlineLevel="2" x14ac:dyDescent="0.2">
      <c r="A576" s="110" t="s">
        <v>32</v>
      </c>
      <c r="B576" s="125" t="s">
        <v>227</v>
      </c>
      <c r="C576" s="125"/>
      <c r="D576" s="125"/>
      <c r="E576" s="125"/>
      <c r="F576" s="125"/>
      <c r="G576" s="125"/>
    </row>
    <row r="577" spans="1:8" hidden="1" outlineLevel="2" x14ac:dyDescent="0.2">
      <c r="A577" s="110"/>
      <c r="B577" s="122"/>
      <c r="C577" s="152"/>
    </row>
    <row r="578" spans="1:8" hidden="1" outlineLevel="2" x14ac:dyDescent="0.2">
      <c r="A578" s="111" t="s">
        <v>33</v>
      </c>
      <c r="B578" s="122" t="s">
        <v>194</v>
      </c>
      <c r="C578" s="152"/>
    </row>
    <row r="579" spans="1:8" hidden="1" outlineLevel="2" x14ac:dyDescent="0.2">
      <c r="A579" s="110"/>
      <c r="B579" s="122"/>
      <c r="C579" s="152"/>
    </row>
    <row r="580" spans="1:8" hidden="1" outlineLevel="2" x14ac:dyDescent="0.2">
      <c r="A580" s="110" t="s">
        <v>138</v>
      </c>
      <c r="B580" s="131" t="s">
        <v>2199</v>
      </c>
      <c r="C580" s="152"/>
    </row>
    <row r="581" spans="1:8" s="123" customFormat="1" hidden="1" outlineLevel="2" x14ac:dyDescent="0.2">
      <c r="A581" s="126"/>
    </row>
    <row r="582" spans="1:8" s="123" customFormat="1" ht="15" hidden="1" outlineLevel="2" x14ac:dyDescent="0.25">
      <c r="A582" s="110" t="s">
        <v>40</v>
      </c>
      <c r="B582" s="240" t="s">
        <v>2872</v>
      </c>
    </row>
    <row r="583" spans="1:8" s="123" customFormat="1" hidden="1" outlineLevel="2" x14ac:dyDescent="0.2">
      <c r="A583" s="126"/>
    </row>
    <row r="584" spans="1:8" s="99" customFormat="1" x14ac:dyDescent="0.2">
      <c r="A584" s="210" t="s">
        <v>158</v>
      </c>
      <c r="B584" s="209" t="str">
        <f ca="1">CONCATENATE(VLOOKUP("*ID",C:D,2,FALSE),"C",COUNTIF(OFFSET(A$1,0,0,ROW(),1), "*conditie")*10)</f>
        <v>NPRE10C290</v>
      </c>
      <c r="C584" s="296" t="s">
        <v>352</v>
      </c>
      <c r="D584" s="297"/>
      <c r="E584" s="297"/>
      <c r="F584" s="210" t="s">
        <v>141</v>
      </c>
      <c r="G584" s="210" t="s">
        <v>19</v>
      </c>
      <c r="H584" s="210" t="s">
        <v>197</v>
      </c>
    </row>
    <row r="585" spans="1:8" s="99" customFormat="1" outlineLevel="1" x14ac:dyDescent="0.2">
      <c r="A585" s="110"/>
      <c r="B585" s="118"/>
      <c r="C585" s="102"/>
    </row>
    <row r="586" spans="1:8" s="99" customFormat="1" outlineLevel="1" x14ac:dyDescent="0.2">
      <c r="A586" s="110" t="s">
        <v>55</v>
      </c>
      <c r="B586" s="129"/>
      <c r="C586" s="132"/>
    </row>
    <row r="587" spans="1:8" s="99" customFormat="1" outlineLevel="1" x14ac:dyDescent="0.2">
      <c r="A587" s="110"/>
      <c r="B587" s="118"/>
      <c r="C587" s="102"/>
    </row>
    <row r="588" spans="1:8" s="88" customFormat="1" outlineLevel="1" collapsed="1" x14ac:dyDescent="0.2">
      <c r="A588" s="211" t="s">
        <v>159</v>
      </c>
      <c r="B588" s="211" t="str">
        <f ca="1">CONCATENATE(VLOOKUP("*ID",C:D,2,FALSE),"C",COUNTIF(OFFSET(A$1,0,0,ROW(),1), "*conditie")*10)&amp; "T" &amp;(COUNTIF(OFFSET(B$1,0,0,ROW()-1,1),CONCATENATE(VLOOKUP("*ID",C:D,2,FALSE),"C",COUNTIF(OFFSET(A$1,0,0,ROW(),1), "*conditie")*10)&amp; "T*") +1) * 10</f>
        <v>NPRE10C290T10</v>
      </c>
      <c r="C588" s="295" t="s">
        <v>353</v>
      </c>
      <c r="D588" s="295"/>
      <c r="E588" s="295"/>
      <c r="F588" s="211" t="s">
        <v>141</v>
      </c>
      <c r="G588" s="211" t="s">
        <v>19</v>
      </c>
      <c r="H588" s="211" t="s">
        <v>197</v>
      </c>
    </row>
    <row r="589" spans="1:8" hidden="1" outlineLevel="2" x14ac:dyDescent="0.2">
      <c r="A589" s="110"/>
      <c r="B589" s="122"/>
      <c r="C589" s="152"/>
    </row>
    <row r="590" spans="1:8" hidden="1" outlineLevel="2" x14ac:dyDescent="0.2">
      <c r="A590" s="110" t="s">
        <v>109</v>
      </c>
      <c r="B590" s="131" t="s">
        <v>2200</v>
      </c>
      <c r="C590" s="152"/>
    </row>
    <row r="591" spans="1:8" hidden="1" outlineLevel="2" x14ac:dyDescent="0.2">
      <c r="A591" s="110"/>
      <c r="B591" s="122"/>
      <c r="C591" s="152"/>
    </row>
    <row r="592" spans="1:8" hidden="1" outlineLevel="2" x14ac:dyDescent="0.2">
      <c r="A592" s="110" t="s">
        <v>111</v>
      </c>
      <c r="B592" s="131" t="s">
        <v>3137</v>
      </c>
      <c r="C592" s="152"/>
    </row>
    <row r="593" spans="1:8" hidden="1" outlineLevel="2" x14ac:dyDescent="0.2">
      <c r="A593" s="110"/>
      <c r="B593" s="122"/>
      <c r="C593" s="152"/>
    </row>
    <row r="594" spans="1:8" hidden="1" outlineLevel="2" x14ac:dyDescent="0.2">
      <c r="A594" s="110"/>
      <c r="B594" s="123"/>
      <c r="C594" s="123"/>
      <c r="D594" s="123"/>
      <c r="E594" s="124"/>
      <c r="F594" s="123"/>
      <c r="G594" s="123"/>
    </row>
    <row r="595" spans="1:8" hidden="1" outlineLevel="2" x14ac:dyDescent="0.2">
      <c r="A595" s="110" t="s">
        <v>32</v>
      </c>
      <c r="B595" s="125" t="s">
        <v>227</v>
      </c>
      <c r="C595" s="125"/>
      <c r="D595" s="125"/>
      <c r="E595" s="125"/>
      <c r="F595" s="125"/>
      <c r="G595" s="125"/>
    </row>
    <row r="596" spans="1:8" hidden="1" outlineLevel="2" x14ac:dyDescent="0.2">
      <c r="A596" s="110"/>
      <c r="B596" s="122"/>
      <c r="C596" s="152"/>
    </row>
    <row r="597" spans="1:8" hidden="1" outlineLevel="2" x14ac:dyDescent="0.2">
      <c r="A597" s="111" t="s">
        <v>33</v>
      </c>
      <c r="B597" s="122" t="s">
        <v>194</v>
      </c>
      <c r="C597" s="152"/>
    </row>
    <row r="598" spans="1:8" hidden="1" outlineLevel="2" x14ac:dyDescent="0.2">
      <c r="A598" s="110"/>
      <c r="B598" s="122"/>
      <c r="C598" s="152"/>
    </row>
    <row r="599" spans="1:8" hidden="1" outlineLevel="2" x14ac:dyDescent="0.2">
      <c r="A599" s="110" t="s">
        <v>138</v>
      </c>
      <c r="B599" s="131" t="s">
        <v>355</v>
      </c>
      <c r="C599" s="152"/>
    </row>
    <row r="600" spans="1:8" s="123" customFormat="1" hidden="1" outlineLevel="2" x14ac:dyDescent="0.2">
      <c r="A600" s="126"/>
    </row>
    <row r="601" spans="1:8" hidden="1" outlineLevel="2" x14ac:dyDescent="0.2">
      <c r="A601" s="110" t="s">
        <v>40</v>
      </c>
      <c r="B601" s="131" t="s">
        <v>985</v>
      </c>
      <c r="C601" s="152"/>
    </row>
    <row r="602" spans="1:8" s="123" customFormat="1" hidden="1" outlineLevel="2" x14ac:dyDescent="0.2">
      <c r="A602" s="126"/>
    </row>
    <row r="603" spans="1:8" s="88" customFormat="1" outlineLevel="1" collapsed="1" x14ac:dyDescent="0.2">
      <c r="A603" s="211" t="s">
        <v>159</v>
      </c>
      <c r="B603" s="211" t="str">
        <f ca="1">CONCATENATE(VLOOKUP("*ID",C:D,2,FALSE),"C",COUNTIF(OFFSET(A$1,0,0,ROW(),1), "*conditie")*10)&amp; "T" &amp;(COUNTIF(OFFSET(B$1,0,0,ROW()-1,1),CONCATENATE(VLOOKUP("*ID",C:D,2,FALSE),"C",COUNTIF(OFFSET(A$1,0,0,ROW(),1), "*conditie")*10)&amp; "T*") +1) * 10</f>
        <v>NPRE10C290T20</v>
      </c>
      <c r="C603" s="295" t="s">
        <v>641</v>
      </c>
      <c r="D603" s="295"/>
      <c r="E603" s="295"/>
      <c r="F603" s="211" t="s">
        <v>141</v>
      </c>
      <c r="G603" s="211" t="s">
        <v>19</v>
      </c>
      <c r="H603" s="211" t="s">
        <v>197</v>
      </c>
    </row>
    <row r="604" spans="1:8" hidden="1" outlineLevel="2" x14ac:dyDescent="0.2">
      <c r="A604" s="110"/>
      <c r="B604" s="122"/>
      <c r="C604" s="152"/>
    </row>
    <row r="605" spans="1:8" hidden="1" outlineLevel="2" x14ac:dyDescent="0.2">
      <c r="A605" s="110" t="s">
        <v>109</v>
      </c>
      <c r="B605" s="131" t="s">
        <v>2201</v>
      </c>
      <c r="C605" s="152"/>
    </row>
    <row r="606" spans="1:8" hidden="1" outlineLevel="2" x14ac:dyDescent="0.2">
      <c r="A606" s="110"/>
      <c r="B606" s="122"/>
      <c r="C606" s="152"/>
    </row>
    <row r="607" spans="1:8" hidden="1" outlineLevel="2" x14ac:dyDescent="0.2">
      <c r="A607" s="110" t="s">
        <v>111</v>
      </c>
      <c r="B607" s="131" t="s">
        <v>3137</v>
      </c>
      <c r="C607" s="152"/>
    </row>
    <row r="608" spans="1:8" hidden="1" outlineLevel="2" x14ac:dyDescent="0.2">
      <c r="A608" s="110"/>
      <c r="B608" s="122"/>
      <c r="C608" s="152"/>
    </row>
    <row r="609" spans="1:8" hidden="1" outlineLevel="2" x14ac:dyDescent="0.2">
      <c r="A609" s="110"/>
      <c r="B609" s="123"/>
      <c r="C609" s="123"/>
      <c r="D609" s="123"/>
      <c r="E609" s="124"/>
      <c r="F609" s="123"/>
      <c r="G609" s="123"/>
    </row>
    <row r="610" spans="1:8" hidden="1" outlineLevel="2" x14ac:dyDescent="0.2">
      <c r="A610" s="110" t="s">
        <v>32</v>
      </c>
      <c r="B610" s="125" t="s">
        <v>227</v>
      </c>
      <c r="C610" s="125"/>
      <c r="D610" s="125"/>
      <c r="E610" s="125"/>
      <c r="F610" s="125"/>
      <c r="G610" s="125"/>
    </row>
    <row r="611" spans="1:8" hidden="1" outlineLevel="2" x14ac:dyDescent="0.2">
      <c r="A611" s="110"/>
      <c r="B611" s="122"/>
      <c r="C611" s="152"/>
    </row>
    <row r="612" spans="1:8" hidden="1" outlineLevel="2" x14ac:dyDescent="0.2">
      <c r="A612" s="111" t="s">
        <v>33</v>
      </c>
      <c r="B612" s="122" t="s">
        <v>194</v>
      </c>
      <c r="C612" s="152"/>
    </row>
    <row r="613" spans="1:8" hidden="1" outlineLevel="2" x14ac:dyDescent="0.2">
      <c r="A613" s="110"/>
      <c r="B613" s="122"/>
      <c r="C613" s="152"/>
    </row>
    <row r="614" spans="1:8" hidden="1" outlineLevel="2" x14ac:dyDescent="0.2">
      <c r="A614" s="110" t="s">
        <v>138</v>
      </c>
      <c r="B614" s="131" t="s">
        <v>355</v>
      </c>
      <c r="C614" s="152"/>
    </row>
    <row r="615" spans="1:8" s="123" customFormat="1" hidden="1" outlineLevel="2" x14ac:dyDescent="0.2">
      <c r="A615" s="126"/>
    </row>
    <row r="616" spans="1:8" hidden="1" outlineLevel="2" x14ac:dyDescent="0.2">
      <c r="A616" s="110" t="s">
        <v>40</v>
      </c>
      <c r="B616" s="131" t="s">
        <v>986</v>
      </c>
      <c r="C616" s="152"/>
    </row>
    <row r="617" spans="1:8" s="123" customFormat="1" hidden="1" outlineLevel="2" x14ac:dyDescent="0.2">
      <c r="A617" s="126"/>
    </row>
    <row r="618" spans="1:8" s="99" customFormat="1" x14ac:dyDescent="0.2">
      <c r="A618" s="210" t="s">
        <v>158</v>
      </c>
      <c r="B618" s="209" t="str">
        <f ca="1">CONCATENATE(VLOOKUP("*ID",C:D,2,FALSE),"C",COUNTIF(OFFSET(A$1,0,0,ROW(),1), "*conditie")*10)</f>
        <v>NPRE10C300</v>
      </c>
      <c r="C618" s="296" t="s">
        <v>358</v>
      </c>
      <c r="D618" s="297"/>
      <c r="E618" s="297"/>
      <c r="F618" s="210" t="s">
        <v>141</v>
      </c>
      <c r="G618" s="210" t="s">
        <v>19</v>
      </c>
      <c r="H618" s="210" t="s">
        <v>197</v>
      </c>
    </row>
    <row r="619" spans="1:8" s="99" customFormat="1" outlineLevel="1" x14ac:dyDescent="0.2">
      <c r="A619" s="110"/>
      <c r="B619" s="118"/>
      <c r="C619" s="102"/>
    </row>
    <row r="620" spans="1:8" s="99" customFormat="1" outlineLevel="1" x14ac:dyDescent="0.2">
      <c r="A620" s="110" t="s">
        <v>55</v>
      </c>
      <c r="B620" s="129"/>
      <c r="C620" s="132"/>
    </row>
    <row r="621" spans="1:8" s="99" customFormat="1" outlineLevel="1" x14ac:dyDescent="0.2">
      <c r="A621" s="110"/>
      <c r="B621" s="118"/>
      <c r="C621" s="102"/>
    </row>
    <row r="622" spans="1:8" s="88" customFormat="1" outlineLevel="1" collapsed="1" x14ac:dyDescent="0.2">
      <c r="A622" s="211" t="s">
        <v>159</v>
      </c>
      <c r="B622" s="211" t="str">
        <f ca="1">CONCATENATE(VLOOKUP("*ID",C:D,2,FALSE),"C",COUNTIF(OFFSET(A$1,0,0,ROW(),1), "*conditie")*10)&amp; "T" &amp;(COUNTIF(OFFSET(B$1,0,0,ROW()-1,1),CONCATENATE(VLOOKUP("*ID",C:D,2,FALSE),"C",COUNTIF(OFFSET(A$1,0,0,ROW(),1), "*conditie")*10)&amp; "T*") +1) * 10</f>
        <v>NPRE10C300T10</v>
      </c>
      <c r="C622" s="295" t="s">
        <v>359</v>
      </c>
      <c r="D622" s="295"/>
      <c r="E622" s="295"/>
      <c r="F622" s="211" t="s">
        <v>141</v>
      </c>
      <c r="G622" s="211" t="s">
        <v>19</v>
      </c>
      <c r="H622" s="211" t="s">
        <v>197</v>
      </c>
    </row>
    <row r="623" spans="1:8" hidden="1" outlineLevel="2" x14ac:dyDescent="0.2">
      <c r="A623" s="110"/>
      <c r="B623" s="122"/>
      <c r="C623" s="152"/>
    </row>
    <row r="624" spans="1:8" hidden="1" outlineLevel="2" x14ac:dyDescent="0.2">
      <c r="A624" s="110" t="s">
        <v>109</v>
      </c>
      <c r="B624" s="131" t="s">
        <v>2202</v>
      </c>
      <c r="C624" s="152"/>
    </row>
    <row r="625" spans="1:8" hidden="1" outlineLevel="2" x14ac:dyDescent="0.2">
      <c r="A625" s="110"/>
      <c r="B625" s="122"/>
      <c r="C625" s="152"/>
    </row>
    <row r="626" spans="1:8" hidden="1" outlineLevel="2" x14ac:dyDescent="0.2">
      <c r="A626" s="110" t="s">
        <v>111</v>
      </c>
      <c r="B626" s="131" t="s">
        <v>3137</v>
      </c>
      <c r="C626" s="152"/>
    </row>
    <row r="627" spans="1:8" hidden="1" outlineLevel="2" x14ac:dyDescent="0.2">
      <c r="A627" s="110"/>
      <c r="B627" s="122"/>
      <c r="C627" s="152"/>
    </row>
    <row r="628" spans="1:8" hidden="1" outlineLevel="2" x14ac:dyDescent="0.2">
      <c r="A628" s="110"/>
      <c r="B628" s="123"/>
      <c r="C628" s="123"/>
      <c r="D628" s="123"/>
      <c r="E628" s="124"/>
      <c r="F628" s="123"/>
      <c r="G628" s="123"/>
    </row>
    <row r="629" spans="1:8" hidden="1" outlineLevel="2" x14ac:dyDescent="0.2">
      <c r="A629" s="110" t="s">
        <v>32</v>
      </c>
      <c r="B629" s="125" t="s">
        <v>227</v>
      </c>
      <c r="C629" s="125"/>
      <c r="D629" s="125"/>
      <c r="E629" s="125"/>
      <c r="F629" s="125"/>
      <c r="G629" s="125"/>
    </row>
    <row r="630" spans="1:8" hidden="1" outlineLevel="2" x14ac:dyDescent="0.2">
      <c r="A630" s="110"/>
      <c r="B630" s="122"/>
      <c r="C630" s="152"/>
    </row>
    <row r="631" spans="1:8" hidden="1" outlineLevel="2" x14ac:dyDescent="0.2">
      <c r="A631" s="111" t="s">
        <v>33</v>
      </c>
      <c r="B631" s="122" t="s">
        <v>194</v>
      </c>
      <c r="C631" s="152"/>
    </row>
    <row r="632" spans="1:8" hidden="1" outlineLevel="2" x14ac:dyDescent="0.2">
      <c r="A632" s="110"/>
      <c r="B632" s="122"/>
      <c r="C632" s="152"/>
    </row>
    <row r="633" spans="1:8" hidden="1" outlineLevel="2" x14ac:dyDescent="0.2">
      <c r="A633" s="110" t="s">
        <v>138</v>
      </c>
      <c r="B633" s="131" t="s">
        <v>361</v>
      </c>
      <c r="C633" s="152"/>
    </row>
    <row r="634" spans="1:8" s="123" customFormat="1" hidden="1" outlineLevel="2" x14ac:dyDescent="0.2">
      <c r="A634" s="126"/>
    </row>
    <row r="635" spans="1:8" hidden="1" outlineLevel="2" x14ac:dyDescent="0.2">
      <c r="A635" s="110" t="s">
        <v>40</v>
      </c>
      <c r="B635" s="131" t="s">
        <v>987</v>
      </c>
      <c r="C635" s="152"/>
    </row>
    <row r="636" spans="1:8" s="123" customFormat="1" hidden="1" outlineLevel="2" x14ac:dyDescent="0.2">
      <c r="A636" s="126"/>
    </row>
    <row r="637" spans="1:8" s="88" customFormat="1" outlineLevel="1" collapsed="1" x14ac:dyDescent="0.2">
      <c r="A637" s="211" t="s">
        <v>159</v>
      </c>
      <c r="B637" s="211" t="str">
        <f ca="1">CONCATENATE(VLOOKUP("*ID",C:D,2,FALSE),"C",COUNTIF(OFFSET(A$1,0,0,ROW(),1), "*conditie")*10)&amp; "T" &amp;(COUNTIF(OFFSET(B$1,0,0,ROW()-1,1),CONCATENATE(VLOOKUP("*ID",C:D,2,FALSE),"C",COUNTIF(OFFSET(A$1,0,0,ROW(),1), "*conditie")*10)&amp; "T*") +1) * 10</f>
        <v>NPRE10C300T20</v>
      </c>
      <c r="C637" s="295" t="s">
        <v>642</v>
      </c>
      <c r="D637" s="295"/>
      <c r="E637" s="295"/>
      <c r="F637" s="211" t="s">
        <v>141</v>
      </c>
      <c r="G637" s="211" t="s">
        <v>19</v>
      </c>
      <c r="H637" s="211" t="s">
        <v>197</v>
      </c>
    </row>
    <row r="638" spans="1:8" hidden="1" outlineLevel="2" x14ac:dyDescent="0.2">
      <c r="A638" s="110"/>
      <c r="B638" s="122"/>
      <c r="C638" s="152"/>
    </row>
    <row r="639" spans="1:8" hidden="1" outlineLevel="2" x14ac:dyDescent="0.2">
      <c r="A639" s="110" t="s">
        <v>109</v>
      </c>
      <c r="B639" s="131" t="s">
        <v>2203</v>
      </c>
      <c r="C639" s="152"/>
    </row>
    <row r="640" spans="1:8" hidden="1" outlineLevel="2" x14ac:dyDescent="0.2">
      <c r="A640" s="110"/>
      <c r="B640" s="122"/>
      <c r="C640" s="152"/>
    </row>
    <row r="641" spans="1:8" hidden="1" outlineLevel="2" x14ac:dyDescent="0.2">
      <c r="A641" s="110" t="s">
        <v>111</v>
      </c>
      <c r="B641" s="131" t="s">
        <v>3137</v>
      </c>
      <c r="C641" s="152"/>
    </row>
    <row r="642" spans="1:8" hidden="1" outlineLevel="2" x14ac:dyDescent="0.2">
      <c r="A642" s="110"/>
      <c r="B642" s="122"/>
      <c r="C642" s="152"/>
    </row>
    <row r="643" spans="1:8" hidden="1" outlineLevel="2" x14ac:dyDescent="0.2">
      <c r="A643" s="110"/>
      <c r="B643" s="123"/>
      <c r="C643" s="123"/>
      <c r="D643" s="123"/>
      <c r="E643" s="124"/>
      <c r="F643" s="123"/>
      <c r="G643" s="123"/>
    </row>
    <row r="644" spans="1:8" hidden="1" outlineLevel="2" x14ac:dyDescent="0.2">
      <c r="A644" s="110" t="s">
        <v>32</v>
      </c>
      <c r="B644" s="125" t="s">
        <v>227</v>
      </c>
      <c r="C644" s="125"/>
      <c r="D644" s="125"/>
      <c r="E644" s="125"/>
      <c r="F644" s="125"/>
      <c r="G644" s="125"/>
    </row>
    <row r="645" spans="1:8" hidden="1" outlineLevel="2" x14ac:dyDescent="0.2">
      <c r="A645" s="110"/>
      <c r="B645" s="122"/>
      <c r="C645" s="152"/>
    </row>
    <row r="646" spans="1:8" hidden="1" outlineLevel="2" x14ac:dyDescent="0.2">
      <c r="A646" s="111" t="s">
        <v>33</v>
      </c>
      <c r="B646" s="122" t="s">
        <v>194</v>
      </c>
      <c r="C646" s="152"/>
    </row>
    <row r="647" spans="1:8" hidden="1" outlineLevel="2" x14ac:dyDescent="0.2">
      <c r="A647" s="110"/>
      <c r="B647" s="122"/>
      <c r="C647" s="152"/>
    </row>
    <row r="648" spans="1:8" hidden="1" outlineLevel="2" x14ac:dyDescent="0.2">
      <c r="A648" s="110" t="s">
        <v>138</v>
      </c>
      <c r="B648" s="131" t="s">
        <v>361</v>
      </c>
      <c r="C648" s="152"/>
    </row>
    <row r="649" spans="1:8" s="123" customFormat="1" hidden="1" outlineLevel="2" x14ac:dyDescent="0.2">
      <c r="A649" s="126"/>
    </row>
    <row r="650" spans="1:8" hidden="1" outlineLevel="2" x14ac:dyDescent="0.2">
      <c r="A650" s="110" t="s">
        <v>40</v>
      </c>
      <c r="B650" s="131" t="s">
        <v>988</v>
      </c>
      <c r="C650" s="152"/>
    </row>
    <row r="651" spans="1:8" s="123" customFormat="1" hidden="1" outlineLevel="2" x14ac:dyDescent="0.2">
      <c r="A651" s="126"/>
    </row>
    <row r="652" spans="1:8" s="99" customFormat="1" x14ac:dyDescent="0.2">
      <c r="A652" s="210" t="s">
        <v>158</v>
      </c>
      <c r="B652" s="209" t="str">
        <f ca="1">CONCATENATE(VLOOKUP("*ID",C:D,2,FALSE),"C",COUNTIF(OFFSET(A$1,0,0,ROW(),1), "*conditie")*10)</f>
        <v>NPRE10C310</v>
      </c>
      <c r="C652" s="296" t="s">
        <v>364</v>
      </c>
      <c r="D652" s="297"/>
      <c r="E652" s="297"/>
      <c r="F652" s="210" t="s">
        <v>141</v>
      </c>
      <c r="G652" s="210" t="s">
        <v>19</v>
      </c>
      <c r="H652" s="210" t="s">
        <v>197</v>
      </c>
    </row>
    <row r="653" spans="1:8" s="99" customFormat="1" outlineLevel="1" x14ac:dyDescent="0.2">
      <c r="A653" s="110"/>
      <c r="B653" s="118"/>
      <c r="C653" s="102"/>
    </row>
    <row r="654" spans="1:8" s="99" customFormat="1" outlineLevel="1" x14ac:dyDescent="0.2">
      <c r="A654" s="110" t="s">
        <v>55</v>
      </c>
      <c r="B654" s="129"/>
      <c r="C654" s="132"/>
    </row>
    <row r="655" spans="1:8" s="99" customFormat="1" outlineLevel="1" x14ac:dyDescent="0.2">
      <c r="A655" s="110"/>
      <c r="B655" s="118"/>
      <c r="C655" s="102"/>
    </row>
    <row r="656" spans="1:8" s="88" customFormat="1" outlineLevel="1" collapsed="1" x14ac:dyDescent="0.2">
      <c r="A656" s="211" t="s">
        <v>159</v>
      </c>
      <c r="B656" s="211" t="str">
        <f ca="1">CONCATENATE(VLOOKUP("*ID",C:D,2,FALSE),"C",COUNTIF(OFFSET(A$1,0,0,ROW(),1), "*conditie")*10)&amp; "T" &amp;(COUNTIF(OFFSET(B$1,0,0,ROW()-1,1),CONCATENATE(VLOOKUP("*ID",C:D,2,FALSE),"C",COUNTIF(OFFSET(A$1,0,0,ROW(),1), "*conditie")*10)&amp; "T*") +1) * 10</f>
        <v>NPRE10C310T10</v>
      </c>
      <c r="C656" s="295" t="s">
        <v>365</v>
      </c>
      <c r="D656" s="295"/>
      <c r="E656" s="295"/>
      <c r="F656" s="211" t="s">
        <v>141</v>
      </c>
      <c r="G656" s="211" t="s">
        <v>19</v>
      </c>
      <c r="H656" s="211" t="s">
        <v>197</v>
      </c>
    </row>
    <row r="657" spans="1:8" hidden="1" outlineLevel="2" x14ac:dyDescent="0.2">
      <c r="A657" s="110"/>
      <c r="B657" s="122"/>
      <c r="C657" s="152"/>
    </row>
    <row r="658" spans="1:8" hidden="1" outlineLevel="2" x14ac:dyDescent="0.2">
      <c r="A658" s="110" t="s">
        <v>109</v>
      </c>
      <c r="B658" s="131" t="s">
        <v>2204</v>
      </c>
      <c r="C658" s="152"/>
    </row>
    <row r="659" spans="1:8" hidden="1" outlineLevel="2" x14ac:dyDescent="0.2">
      <c r="A659" s="110"/>
      <c r="B659" s="122"/>
      <c r="C659" s="152"/>
    </row>
    <row r="660" spans="1:8" hidden="1" outlineLevel="2" x14ac:dyDescent="0.2">
      <c r="A660" s="110" t="s">
        <v>111</v>
      </c>
      <c r="B660" s="131" t="s">
        <v>3137</v>
      </c>
      <c r="C660" s="152"/>
    </row>
    <row r="661" spans="1:8" hidden="1" outlineLevel="2" x14ac:dyDescent="0.2">
      <c r="A661" s="110"/>
      <c r="B661" s="122"/>
      <c r="C661" s="152"/>
    </row>
    <row r="662" spans="1:8" hidden="1" outlineLevel="2" x14ac:dyDescent="0.2">
      <c r="A662" s="110"/>
      <c r="B662" s="123"/>
      <c r="C662" s="123"/>
      <c r="D662" s="123"/>
      <c r="E662" s="124"/>
      <c r="F662" s="123"/>
      <c r="G662" s="123"/>
    </row>
    <row r="663" spans="1:8" hidden="1" outlineLevel="2" x14ac:dyDescent="0.2">
      <c r="A663" s="110" t="s">
        <v>32</v>
      </c>
      <c r="B663" s="125" t="s">
        <v>227</v>
      </c>
      <c r="C663" s="125"/>
      <c r="D663" s="125"/>
      <c r="E663" s="125"/>
      <c r="F663" s="125"/>
      <c r="G663" s="125"/>
    </row>
    <row r="664" spans="1:8" hidden="1" outlineLevel="2" x14ac:dyDescent="0.2">
      <c r="A664" s="110"/>
      <c r="B664" s="122"/>
      <c r="C664" s="152"/>
    </row>
    <row r="665" spans="1:8" hidden="1" outlineLevel="2" x14ac:dyDescent="0.2">
      <c r="A665" s="111" t="s">
        <v>33</v>
      </c>
      <c r="B665" s="122" t="s">
        <v>194</v>
      </c>
      <c r="C665" s="152"/>
    </row>
    <row r="666" spans="1:8" hidden="1" outlineLevel="2" x14ac:dyDescent="0.2">
      <c r="A666" s="110"/>
      <c r="B666" s="122"/>
      <c r="C666" s="152"/>
    </row>
    <row r="667" spans="1:8" hidden="1" outlineLevel="2" x14ac:dyDescent="0.2">
      <c r="A667" s="110" t="s">
        <v>138</v>
      </c>
      <c r="B667" s="131" t="s">
        <v>367</v>
      </c>
      <c r="C667" s="152"/>
    </row>
    <row r="668" spans="1:8" s="123" customFormat="1" hidden="1" outlineLevel="2" x14ac:dyDescent="0.2">
      <c r="A668" s="126"/>
    </row>
    <row r="669" spans="1:8" hidden="1" outlineLevel="2" x14ac:dyDescent="0.2">
      <c r="A669" s="110" t="s">
        <v>40</v>
      </c>
      <c r="B669" s="131" t="s">
        <v>989</v>
      </c>
      <c r="C669" s="152"/>
    </row>
    <row r="670" spans="1:8" s="123" customFormat="1" hidden="1" outlineLevel="2" x14ac:dyDescent="0.2">
      <c r="A670" s="126"/>
    </row>
    <row r="671" spans="1:8" s="88" customFormat="1" outlineLevel="1" collapsed="1" x14ac:dyDescent="0.2">
      <c r="A671" s="211" t="s">
        <v>159</v>
      </c>
      <c r="B671" s="211" t="str">
        <f ca="1">CONCATENATE(VLOOKUP("*ID",C:D,2,FALSE),"C",COUNTIF(OFFSET(A$1,0,0,ROW(),1), "*conditie")*10)&amp; "T" &amp;(COUNTIF(OFFSET(B$1,0,0,ROW()-1,1),CONCATENATE(VLOOKUP("*ID",C:D,2,FALSE),"C",COUNTIF(OFFSET(A$1,0,0,ROW(),1), "*conditie")*10)&amp; "T*") +1) * 10</f>
        <v>NPRE10C310T20</v>
      </c>
      <c r="C671" s="295" t="s">
        <v>645</v>
      </c>
      <c r="D671" s="295"/>
      <c r="E671" s="295"/>
      <c r="F671" s="211" t="s">
        <v>141</v>
      </c>
      <c r="G671" s="211" t="s">
        <v>19</v>
      </c>
      <c r="H671" s="211" t="s">
        <v>197</v>
      </c>
    </row>
    <row r="672" spans="1:8" hidden="1" outlineLevel="2" x14ac:dyDescent="0.2">
      <c r="A672" s="110"/>
      <c r="B672" s="122"/>
      <c r="C672" s="152"/>
    </row>
    <row r="673" spans="1:8" hidden="1" outlineLevel="2" x14ac:dyDescent="0.2">
      <c r="A673" s="110" t="s">
        <v>109</v>
      </c>
      <c r="B673" s="131" t="s">
        <v>2205</v>
      </c>
      <c r="C673" s="152"/>
    </row>
    <row r="674" spans="1:8" hidden="1" outlineLevel="2" x14ac:dyDescent="0.2">
      <c r="A674" s="110"/>
      <c r="B674" s="122"/>
      <c r="C674" s="152"/>
    </row>
    <row r="675" spans="1:8" hidden="1" outlineLevel="2" x14ac:dyDescent="0.2">
      <c r="A675" s="110" t="s">
        <v>111</v>
      </c>
      <c r="B675" s="131" t="s">
        <v>3137</v>
      </c>
      <c r="C675" s="152"/>
    </row>
    <row r="676" spans="1:8" hidden="1" outlineLevel="2" x14ac:dyDescent="0.2">
      <c r="A676" s="110"/>
      <c r="B676" s="122"/>
      <c r="C676" s="152"/>
    </row>
    <row r="677" spans="1:8" hidden="1" outlineLevel="2" x14ac:dyDescent="0.2">
      <c r="A677" s="110"/>
      <c r="B677" s="123"/>
      <c r="C677" s="123"/>
      <c r="D677" s="123"/>
      <c r="E677" s="124"/>
      <c r="F677" s="123"/>
      <c r="G677" s="123"/>
    </row>
    <row r="678" spans="1:8" hidden="1" outlineLevel="2" x14ac:dyDescent="0.2">
      <c r="A678" s="110" t="s">
        <v>32</v>
      </c>
      <c r="B678" s="125" t="s">
        <v>227</v>
      </c>
      <c r="C678" s="125"/>
      <c r="D678" s="125"/>
      <c r="E678" s="125"/>
      <c r="F678" s="125"/>
      <c r="G678" s="125"/>
    </row>
    <row r="679" spans="1:8" hidden="1" outlineLevel="2" x14ac:dyDescent="0.2">
      <c r="A679" s="110"/>
      <c r="B679" s="122"/>
      <c r="C679" s="152"/>
    </row>
    <row r="680" spans="1:8" hidden="1" outlineLevel="2" x14ac:dyDescent="0.2">
      <c r="A680" s="111" t="s">
        <v>33</v>
      </c>
      <c r="B680" s="122" t="s">
        <v>194</v>
      </c>
      <c r="C680" s="152"/>
    </row>
    <row r="681" spans="1:8" hidden="1" outlineLevel="2" x14ac:dyDescent="0.2">
      <c r="A681" s="110"/>
      <c r="B681" s="122"/>
      <c r="C681" s="152"/>
    </row>
    <row r="682" spans="1:8" hidden="1" outlineLevel="2" x14ac:dyDescent="0.2">
      <c r="A682" s="110" t="s">
        <v>138</v>
      </c>
      <c r="B682" s="131" t="s">
        <v>367</v>
      </c>
      <c r="C682" s="152"/>
    </row>
    <row r="683" spans="1:8" s="123" customFormat="1" hidden="1" outlineLevel="2" x14ac:dyDescent="0.2">
      <c r="A683" s="126"/>
    </row>
    <row r="684" spans="1:8" hidden="1" outlineLevel="2" x14ac:dyDescent="0.2">
      <c r="A684" s="110" t="s">
        <v>40</v>
      </c>
      <c r="B684" s="131" t="s">
        <v>990</v>
      </c>
      <c r="C684" s="152"/>
    </row>
    <row r="685" spans="1:8" s="123" customFormat="1" hidden="1" outlineLevel="2" x14ac:dyDescent="0.2">
      <c r="A685" s="126"/>
    </row>
    <row r="686" spans="1:8" s="99" customFormat="1" x14ac:dyDescent="0.2">
      <c r="A686" s="210" t="s">
        <v>158</v>
      </c>
      <c r="B686" s="209" t="str">
        <f ca="1">CONCATENATE(VLOOKUP("*ID",C:D,2,FALSE),"C",COUNTIF(OFFSET(A$1,0,0,ROW(),1), "*conditie")*10)</f>
        <v>NPRE10C320</v>
      </c>
      <c r="C686" s="296" t="s">
        <v>368</v>
      </c>
      <c r="D686" s="297"/>
      <c r="E686" s="297"/>
      <c r="F686" s="210" t="s">
        <v>141</v>
      </c>
      <c r="G686" s="210" t="s">
        <v>19</v>
      </c>
      <c r="H686" s="210" t="s">
        <v>197</v>
      </c>
    </row>
    <row r="687" spans="1:8" s="99" customFormat="1" outlineLevel="1" x14ac:dyDescent="0.2">
      <c r="A687" s="110"/>
      <c r="B687" s="118"/>
      <c r="C687" s="102"/>
    </row>
    <row r="688" spans="1:8" s="99" customFormat="1" outlineLevel="1" x14ac:dyDescent="0.2">
      <c r="A688" s="110" t="s">
        <v>55</v>
      </c>
      <c r="B688" s="129"/>
      <c r="C688" s="132"/>
    </row>
    <row r="689" spans="1:8" s="99" customFormat="1" outlineLevel="1" x14ac:dyDescent="0.2">
      <c r="A689" s="110"/>
      <c r="B689" s="118"/>
      <c r="C689" s="102"/>
    </row>
    <row r="690" spans="1:8" s="88" customFormat="1" outlineLevel="1" collapsed="1" x14ac:dyDescent="0.2">
      <c r="A690" s="211" t="s">
        <v>159</v>
      </c>
      <c r="B690" s="211" t="str">
        <f ca="1">CONCATENATE(VLOOKUP("*ID",C:D,2,FALSE),"C",COUNTIF(OFFSET(A$1,0,0,ROW(),1), "*conditie")*10)&amp; "T" &amp;(COUNTIF(OFFSET(B$1,0,0,ROW()-1,1),CONCATENATE(VLOOKUP("*ID",C:D,2,FALSE),"C",COUNTIF(OFFSET(A$1,0,0,ROW(),1), "*conditie")*10)&amp; "T*") +1) * 10</f>
        <v>NPRE10C320T10</v>
      </c>
      <c r="C690" s="295" t="s">
        <v>369</v>
      </c>
      <c r="D690" s="295"/>
      <c r="E690" s="295"/>
      <c r="F690" s="211" t="s">
        <v>141</v>
      </c>
      <c r="G690" s="211" t="s">
        <v>19</v>
      </c>
      <c r="H690" s="211" t="s">
        <v>197</v>
      </c>
    </row>
    <row r="691" spans="1:8" hidden="1" outlineLevel="2" x14ac:dyDescent="0.2">
      <c r="A691" s="110"/>
      <c r="B691" s="122"/>
      <c r="C691" s="152"/>
    </row>
    <row r="692" spans="1:8" hidden="1" outlineLevel="2" x14ac:dyDescent="0.2">
      <c r="A692" s="110" t="s">
        <v>109</v>
      </c>
      <c r="B692" s="131" t="s">
        <v>2206</v>
      </c>
      <c r="C692" s="152"/>
    </row>
    <row r="693" spans="1:8" hidden="1" outlineLevel="2" x14ac:dyDescent="0.2">
      <c r="A693" s="110"/>
      <c r="B693" s="122"/>
      <c r="C693" s="152"/>
    </row>
    <row r="694" spans="1:8" hidden="1" outlineLevel="2" x14ac:dyDescent="0.2">
      <c r="A694" s="110" t="s">
        <v>111</v>
      </c>
      <c r="B694" s="131" t="s">
        <v>3137</v>
      </c>
      <c r="C694" s="152"/>
    </row>
    <row r="695" spans="1:8" hidden="1" outlineLevel="2" x14ac:dyDescent="0.2">
      <c r="A695" s="110"/>
      <c r="B695" s="122"/>
      <c r="C695" s="152"/>
    </row>
    <row r="696" spans="1:8" hidden="1" outlineLevel="2" x14ac:dyDescent="0.2">
      <c r="A696" s="110"/>
      <c r="B696" s="123"/>
      <c r="C696" s="123"/>
      <c r="D696" s="123"/>
      <c r="E696" s="124"/>
      <c r="F696" s="123"/>
      <c r="G696" s="123"/>
    </row>
    <row r="697" spans="1:8" hidden="1" outlineLevel="2" x14ac:dyDescent="0.2">
      <c r="A697" s="110" t="s">
        <v>32</v>
      </c>
      <c r="B697" s="125" t="s">
        <v>227</v>
      </c>
      <c r="C697" s="125"/>
      <c r="D697" s="125"/>
      <c r="E697" s="125"/>
      <c r="F697" s="125"/>
      <c r="G697" s="125"/>
    </row>
    <row r="698" spans="1:8" hidden="1" outlineLevel="2" x14ac:dyDescent="0.2">
      <c r="A698" s="110"/>
      <c r="B698" s="122"/>
      <c r="C698" s="152"/>
    </row>
    <row r="699" spans="1:8" hidden="1" outlineLevel="2" x14ac:dyDescent="0.2">
      <c r="A699" s="111" t="s">
        <v>33</v>
      </c>
      <c r="B699" s="122" t="s">
        <v>194</v>
      </c>
      <c r="C699" s="152"/>
    </row>
    <row r="700" spans="1:8" hidden="1" outlineLevel="2" x14ac:dyDescent="0.2">
      <c r="A700" s="110"/>
      <c r="B700" s="122"/>
      <c r="C700" s="152"/>
    </row>
    <row r="701" spans="1:8" hidden="1" outlineLevel="2" x14ac:dyDescent="0.2">
      <c r="A701" s="110" t="s">
        <v>138</v>
      </c>
      <c r="B701" s="131" t="s">
        <v>371</v>
      </c>
      <c r="C701" s="152"/>
    </row>
    <row r="702" spans="1:8" s="123" customFormat="1" hidden="1" outlineLevel="2" x14ac:dyDescent="0.2">
      <c r="A702" s="126"/>
    </row>
    <row r="703" spans="1:8" hidden="1" outlineLevel="2" x14ac:dyDescent="0.2">
      <c r="A703" s="110" t="s">
        <v>40</v>
      </c>
      <c r="B703" s="131" t="s">
        <v>991</v>
      </c>
      <c r="C703" s="152"/>
    </row>
    <row r="704" spans="1:8" s="123" customFormat="1" hidden="1" outlineLevel="2" x14ac:dyDescent="0.2">
      <c r="A704" s="126"/>
    </row>
    <row r="705" spans="1:8" s="88" customFormat="1" outlineLevel="1" collapsed="1" x14ac:dyDescent="0.2">
      <c r="A705" s="211" t="s">
        <v>159</v>
      </c>
      <c r="B705" s="211" t="str">
        <f ca="1">CONCATENATE(VLOOKUP("*ID",C:D,2,FALSE),"C",COUNTIF(OFFSET(A$1,0,0,ROW(),1), "*conditie")*10)&amp; "T" &amp;(COUNTIF(OFFSET(B$1,0,0,ROW()-1,1),CONCATENATE(VLOOKUP("*ID",C:D,2,FALSE),"C",COUNTIF(OFFSET(A$1,0,0,ROW(),1), "*conditie")*10)&amp; "T*") +1) * 10</f>
        <v>NPRE10C320T20</v>
      </c>
      <c r="C705" s="295" t="s">
        <v>647</v>
      </c>
      <c r="D705" s="295"/>
      <c r="E705" s="295"/>
      <c r="F705" s="211" t="s">
        <v>141</v>
      </c>
      <c r="G705" s="211" t="s">
        <v>19</v>
      </c>
      <c r="H705" s="211" t="s">
        <v>197</v>
      </c>
    </row>
    <row r="706" spans="1:8" hidden="1" outlineLevel="2" x14ac:dyDescent="0.2">
      <c r="A706" s="110"/>
      <c r="B706" s="122"/>
      <c r="C706" s="152"/>
    </row>
    <row r="707" spans="1:8" hidden="1" outlineLevel="2" x14ac:dyDescent="0.2">
      <c r="A707" s="110" t="s">
        <v>109</v>
      </c>
      <c r="B707" s="131" t="s">
        <v>2207</v>
      </c>
      <c r="C707" s="152"/>
    </row>
    <row r="708" spans="1:8" hidden="1" outlineLevel="2" x14ac:dyDescent="0.2">
      <c r="A708" s="110"/>
      <c r="B708" s="122"/>
      <c r="C708" s="152"/>
    </row>
    <row r="709" spans="1:8" hidden="1" outlineLevel="2" x14ac:dyDescent="0.2">
      <c r="A709" s="110" t="s">
        <v>111</v>
      </c>
      <c r="B709" s="131" t="s">
        <v>3137</v>
      </c>
      <c r="C709" s="152"/>
    </row>
    <row r="710" spans="1:8" hidden="1" outlineLevel="2" x14ac:dyDescent="0.2">
      <c r="A710" s="110"/>
      <c r="B710" s="122"/>
      <c r="C710" s="152"/>
    </row>
    <row r="711" spans="1:8" hidden="1" outlineLevel="2" x14ac:dyDescent="0.2">
      <c r="A711" s="110"/>
      <c r="B711" s="123"/>
      <c r="C711" s="123"/>
      <c r="D711" s="123"/>
      <c r="E711" s="124"/>
      <c r="F711" s="123"/>
      <c r="G711" s="123"/>
    </row>
    <row r="712" spans="1:8" hidden="1" outlineLevel="2" x14ac:dyDescent="0.2">
      <c r="A712" s="110" t="s">
        <v>32</v>
      </c>
      <c r="B712" s="125" t="s">
        <v>227</v>
      </c>
      <c r="C712" s="125"/>
      <c r="D712" s="125"/>
      <c r="E712" s="125"/>
      <c r="F712" s="125"/>
      <c r="G712" s="125"/>
    </row>
    <row r="713" spans="1:8" hidden="1" outlineLevel="2" x14ac:dyDescent="0.2">
      <c r="A713" s="110"/>
      <c r="B713" s="122"/>
      <c r="C713" s="152"/>
    </row>
    <row r="714" spans="1:8" hidden="1" outlineLevel="2" x14ac:dyDescent="0.2">
      <c r="A714" s="111" t="s">
        <v>33</v>
      </c>
      <c r="B714" s="122" t="s">
        <v>194</v>
      </c>
      <c r="C714" s="152"/>
    </row>
    <row r="715" spans="1:8" hidden="1" outlineLevel="2" x14ac:dyDescent="0.2">
      <c r="A715" s="110"/>
      <c r="B715" s="122"/>
      <c r="C715" s="152"/>
    </row>
    <row r="716" spans="1:8" hidden="1" outlineLevel="2" x14ac:dyDescent="0.2">
      <c r="A716" s="110" t="s">
        <v>138</v>
      </c>
      <c r="B716" s="131" t="s">
        <v>371</v>
      </c>
      <c r="C716" s="152"/>
    </row>
    <row r="717" spans="1:8" s="123" customFormat="1" hidden="1" outlineLevel="2" x14ac:dyDescent="0.2">
      <c r="A717" s="126"/>
    </row>
    <row r="718" spans="1:8" hidden="1" outlineLevel="2" x14ac:dyDescent="0.2">
      <c r="A718" s="110" t="s">
        <v>40</v>
      </c>
      <c r="B718" s="131" t="s">
        <v>992</v>
      </c>
      <c r="C718" s="152"/>
    </row>
    <row r="719" spans="1:8" s="123" customFormat="1" hidden="1" outlineLevel="2" x14ac:dyDescent="0.2">
      <c r="A719" s="126"/>
    </row>
    <row r="720" spans="1:8" s="99" customFormat="1" x14ac:dyDescent="0.2">
      <c r="A720" s="210" t="s">
        <v>158</v>
      </c>
      <c r="B720" s="209" t="str">
        <f ca="1">CONCATENATE(VLOOKUP("*ID",C:D,2,FALSE),"C",COUNTIF(OFFSET(A$1,0,0,ROW(),1), "*conditie")*10)</f>
        <v>NPRE10C330</v>
      </c>
      <c r="C720" s="296" t="s">
        <v>2208</v>
      </c>
      <c r="D720" s="297"/>
      <c r="E720" s="297"/>
      <c r="F720" s="210" t="s">
        <v>141</v>
      </c>
      <c r="G720" s="210" t="s">
        <v>19</v>
      </c>
      <c r="H720" s="210" t="s">
        <v>197</v>
      </c>
    </row>
    <row r="721" spans="1:8" s="99" customFormat="1" outlineLevel="1" x14ac:dyDescent="0.2">
      <c r="A721" s="110"/>
      <c r="B721" s="118"/>
      <c r="C721" s="102"/>
    </row>
    <row r="722" spans="1:8" s="99" customFormat="1" outlineLevel="1" x14ac:dyDescent="0.2">
      <c r="A722" s="110" t="s">
        <v>55</v>
      </c>
      <c r="B722" s="129"/>
      <c r="C722" s="132"/>
    </row>
    <row r="723" spans="1:8" s="99" customFormat="1" outlineLevel="1" x14ac:dyDescent="0.2">
      <c r="A723" s="110"/>
      <c r="B723" s="118"/>
      <c r="C723" s="102"/>
    </row>
    <row r="724" spans="1:8" s="88" customFormat="1" outlineLevel="1" collapsed="1" x14ac:dyDescent="0.2">
      <c r="A724" s="211" t="s">
        <v>159</v>
      </c>
      <c r="B724" s="211" t="str">
        <f ca="1">CONCATENATE(VLOOKUP("*ID",C:D,2,FALSE),"C",COUNTIF(OFFSET(A$1,0,0,ROW(),1), "*conditie")*10)&amp; "T" &amp;(COUNTIF(OFFSET(B$1,0,0,ROW()-1,1),CONCATENATE(VLOOKUP("*ID",C:D,2,FALSE),"C",COUNTIF(OFFSET(A$1,0,0,ROW(),1), "*conditie")*10)&amp; "T*") +1) * 10</f>
        <v>NPRE10C330T10</v>
      </c>
      <c r="C724" s="295" t="s">
        <v>2209</v>
      </c>
      <c r="D724" s="295"/>
      <c r="E724" s="295"/>
      <c r="F724" s="211" t="s">
        <v>141</v>
      </c>
      <c r="G724" s="211" t="s">
        <v>19</v>
      </c>
      <c r="H724" s="211" t="s">
        <v>197</v>
      </c>
    </row>
    <row r="725" spans="1:8" hidden="1" outlineLevel="2" x14ac:dyDescent="0.2">
      <c r="A725" s="110"/>
      <c r="B725" s="122"/>
      <c r="C725" s="152"/>
    </row>
    <row r="726" spans="1:8" hidden="1" outlineLevel="2" x14ac:dyDescent="0.2">
      <c r="A726" s="110" t="s">
        <v>109</v>
      </c>
      <c r="B726" s="131"/>
      <c r="C726" s="152"/>
    </row>
    <row r="727" spans="1:8" hidden="1" outlineLevel="2" x14ac:dyDescent="0.2">
      <c r="A727" s="110"/>
      <c r="B727" s="122"/>
      <c r="C727" s="152"/>
    </row>
    <row r="728" spans="1:8" hidden="1" outlineLevel="2" x14ac:dyDescent="0.2">
      <c r="A728" s="110" t="s">
        <v>111</v>
      </c>
      <c r="B728" s="131"/>
      <c r="C728" s="152"/>
    </row>
    <row r="729" spans="1:8" hidden="1" outlineLevel="2" x14ac:dyDescent="0.2">
      <c r="A729" s="110"/>
      <c r="B729" s="122"/>
      <c r="C729" s="152"/>
    </row>
    <row r="730" spans="1:8" hidden="1" outlineLevel="2" x14ac:dyDescent="0.2">
      <c r="A730" s="110"/>
      <c r="B730" s="123"/>
      <c r="C730" s="123"/>
      <c r="D730" s="123"/>
      <c r="E730" s="124"/>
      <c r="F730" s="123"/>
      <c r="G730" s="123"/>
    </row>
    <row r="731" spans="1:8" hidden="1" outlineLevel="2" x14ac:dyDescent="0.2">
      <c r="A731" s="110" t="s">
        <v>32</v>
      </c>
      <c r="B731" s="125" t="s">
        <v>227</v>
      </c>
      <c r="C731" s="125"/>
      <c r="D731" s="125"/>
      <c r="E731" s="125"/>
      <c r="F731" s="125"/>
      <c r="G731" s="125"/>
    </row>
    <row r="732" spans="1:8" hidden="1" outlineLevel="2" x14ac:dyDescent="0.2">
      <c r="A732" s="110"/>
      <c r="B732" s="122"/>
      <c r="C732" s="152"/>
    </row>
    <row r="733" spans="1:8" hidden="1" outlineLevel="2" x14ac:dyDescent="0.2">
      <c r="A733" s="111" t="s">
        <v>33</v>
      </c>
      <c r="B733" s="122" t="s">
        <v>194</v>
      </c>
      <c r="C733" s="152"/>
    </row>
    <row r="734" spans="1:8" hidden="1" outlineLevel="2" x14ac:dyDescent="0.2">
      <c r="A734" s="110"/>
      <c r="B734" s="122"/>
      <c r="C734" s="152"/>
    </row>
    <row r="735" spans="1:8" hidden="1" outlineLevel="2" x14ac:dyDescent="0.2">
      <c r="A735" s="110" t="s">
        <v>138</v>
      </c>
      <c r="B735" s="131" t="s">
        <v>2210</v>
      </c>
      <c r="C735" s="152"/>
    </row>
    <row r="736" spans="1:8" s="123" customFormat="1" hidden="1" outlineLevel="2" x14ac:dyDescent="0.2">
      <c r="A736" s="126"/>
    </row>
    <row r="737" spans="1:8" ht="15" hidden="1" outlineLevel="2" x14ac:dyDescent="0.25">
      <c r="A737" s="110" t="s">
        <v>40</v>
      </c>
      <c r="B737" s="240" t="s">
        <v>2873</v>
      </c>
      <c r="C737" s="152"/>
    </row>
    <row r="738" spans="1:8" s="123" customFormat="1" hidden="1" outlineLevel="2" x14ac:dyDescent="0.2">
      <c r="A738" s="126"/>
    </row>
    <row r="739" spans="1:8" s="88" customFormat="1" outlineLevel="1" collapsed="1" x14ac:dyDescent="0.2">
      <c r="A739" s="211" t="s">
        <v>159</v>
      </c>
      <c r="B739" s="211" t="str">
        <f ca="1">CONCATENATE(VLOOKUP("*ID",C:D,2,FALSE),"C",COUNTIF(OFFSET(A$1,0,0,ROW(),1), "*conditie")*10)&amp; "T" &amp;(COUNTIF(OFFSET(B$1,0,0,ROW()-1,1),CONCATENATE(VLOOKUP("*ID",C:D,2,FALSE),"C",COUNTIF(OFFSET(A$1,0,0,ROW(),1), "*conditie")*10)&amp; "T*") +1) * 10</f>
        <v>NPRE10C330T20</v>
      </c>
      <c r="C739" s="295" t="s">
        <v>2211</v>
      </c>
      <c r="D739" s="295"/>
      <c r="E739" s="295"/>
      <c r="F739" s="211" t="s">
        <v>141</v>
      </c>
      <c r="G739" s="211" t="s">
        <v>19</v>
      </c>
      <c r="H739" s="211" t="s">
        <v>197</v>
      </c>
    </row>
    <row r="740" spans="1:8" hidden="1" outlineLevel="2" x14ac:dyDescent="0.2">
      <c r="A740" s="110"/>
      <c r="B740" s="122"/>
      <c r="C740" s="152"/>
    </row>
    <row r="741" spans="1:8" hidden="1" outlineLevel="2" x14ac:dyDescent="0.2">
      <c r="A741" s="110" t="s">
        <v>109</v>
      </c>
      <c r="B741" s="131"/>
      <c r="C741" s="152"/>
    </row>
    <row r="742" spans="1:8" hidden="1" outlineLevel="2" x14ac:dyDescent="0.2">
      <c r="A742" s="110"/>
      <c r="B742" s="122"/>
      <c r="C742" s="152"/>
    </row>
    <row r="743" spans="1:8" hidden="1" outlineLevel="2" x14ac:dyDescent="0.2">
      <c r="A743" s="110" t="s">
        <v>111</v>
      </c>
      <c r="B743" s="131"/>
      <c r="C743" s="152"/>
    </row>
    <row r="744" spans="1:8" hidden="1" outlineLevel="2" x14ac:dyDescent="0.2">
      <c r="A744" s="110"/>
      <c r="B744" s="122"/>
      <c r="C744" s="152"/>
    </row>
    <row r="745" spans="1:8" hidden="1" outlineLevel="2" x14ac:dyDescent="0.2">
      <c r="A745" s="110"/>
      <c r="B745" s="123"/>
      <c r="C745" s="123"/>
      <c r="D745" s="123"/>
      <c r="E745" s="124"/>
      <c r="F745" s="123"/>
      <c r="G745" s="123"/>
    </row>
    <row r="746" spans="1:8" hidden="1" outlineLevel="2" x14ac:dyDescent="0.2">
      <c r="A746" s="110" t="s">
        <v>32</v>
      </c>
      <c r="B746" s="125" t="s">
        <v>227</v>
      </c>
      <c r="C746" s="125"/>
      <c r="D746" s="125"/>
      <c r="E746" s="125"/>
      <c r="F746" s="125"/>
      <c r="G746" s="125"/>
    </row>
    <row r="747" spans="1:8" hidden="1" outlineLevel="2" x14ac:dyDescent="0.2">
      <c r="A747" s="110"/>
      <c r="B747" s="122"/>
      <c r="C747" s="152"/>
    </row>
    <row r="748" spans="1:8" hidden="1" outlineLevel="2" x14ac:dyDescent="0.2">
      <c r="A748" s="111" t="s">
        <v>33</v>
      </c>
      <c r="B748" s="122" t="s">
        <v>194</v>
      </c>
      <c r="C748" s="152"/>
    </row>
    <row r="749" spans="1:8" hidden="1" outlineLevel="2" x14ac:dyDescent="0.2">
      <c r="A749" s="110"/>
      <c r="B749" s="122"/>
      <c r="C749" s="152"/>
    </row>
    <row r="750" spans="1:8" hidden="1" outlineLevel="2" x14ac:dyDescent="0.2">
      <c r="A750" s="110" t="s">
        <v>138</v>
      </c>
      <c r="B750" s="131" t="s">
        <v>2212</v>
      </c>
      <c r="C750" s="152"/>
    </row>
    <row r="751" spans="1:8" s="123" customFormat="1" hidden="1" outlineLevel="2" x14ac:dyDescent="0.2">
      <c r="A751" s="126"/>
    </row>
    <row r="752" spans="1:8" hidden="1" outlineLevel="2" x14ac:dyDescent="0.2">
      <c r="A752" s="110" t="s">
        <v>40</v>
      </c>
      <c r="B752" s="129" t="s">
        <v>234</v>
      </c>
      <c r="C752" s="152"/>
    </row>
    <row r="753" spans="1:8" s="123" customFormat="1" hidden="1" outlineLevel="2" x14ac:dyDescent="0.2">
      <c r="A753" s="126"/>
    </row>
    <row r="754" spans="1:8" s="88" customFormat="1" outlineLevel="1" collapsed="1" x14ac:dyDescent="0.2">
      <c r="A754" s="211" t="s">
        <v>159</v>
      </c>
      <c r="B754" s="211" t="str">
        <f ca="1">CONCATENATE(VLOOKUP("*ID",C:D,2,FALSE),"C",COUNTIF(OFFSET(A$1,0,0,ROW(),1), "*conditie")*10)&amp; "T" &amp;(COUNTIF(OFFSET(B$1,0,0,ROW()-1,1),CONCATENATE(VLOOKUP("*ID",C:D,2,FALSE),"C",COUNTIF(OFFSET(A$1,0,0,ROW(),1), "*conditie")*10)&amp; "T*") +1) * 10</f>
        <v>NPRE10C330T30</v>
      </c>
      <c r="C754" s="295" t="s">
        <v>2213</v>
      </c>
      <c r="D754" s="295"/>
      <c r="E754" s="295"/>
      <c r="F754" s="211" t="s">
        <v>141</v>
      </c>
      <c r="G754" s="211" t="s">
        <v>19</v>
      </c>
      <c r="H754" s="211" t="s">
        <v>197</v>
      </c>
    </row>
    <row r="755" spans="1:8" hidden="1" outlineLevel="2" x14ac:dyDescent="0.2">
      <c r="A755" s="110"/>
      <c r="B755" s="122"/>
      <c r="C755" s="152"/>
    </row>
    <row r="756" spans="1:8" hidden="1" outlineLevel="2" x14ac:dyDescent="0.2">
      <c r="A756" s="110" t="s">
        <v>109</v>
      </c>
      <c r="B756" s="131"/>
      <c r="C756" s="152"/>
    </row>
    <row r="757" spans="1:8" hidden="1" outlineLevel="2" x14ac:dyDescent="0.2">
      <c r="A757" s="110"/>
      <c r="B757" s="122"/>
      <c r="C757" s="152"/>
    </row>
    <row r="758" spans="1:8" hidden="1" outlineLevel="2" x14ac:dyDescent="0.2">
      <c r="A758" s="110" t="s">
        <v>111</v>
      </c>
      <c r="B758" s="131"/>
      <c r="C758" s="152"/>
    </row>
    <row r="759" spans="1:8" hidden="1" outlineLevel="2" x14ac:dyDescent="0.2">
      <c r="A759" s="110"/>
      <c r="B759" s="122"/>
      <c r="C759" s="152"/>
    </row>
    <row r="760" spans="1:8" hidden="1" outlineLevel="2" x14ac:dyDescent="0.2">
      <c r="A760" s="110"/>
      <c r="B760" s="123"/>
      <c r="C760" s="123"/>
      <c r="D760" s="123"/>
      <c r="E760" s="124"/>
      <c r="F760" s="123"/>
      <c r="G760" s="123"/>
    </row>
    <row r="761" spans="1:8" hidden="1" outlineLevel="2" x14ac:dyDescent="0.2">
      <c r="A761" s="110" t="s">
        <v>32</v>
      </c>
      <c r="B761" s="125" t="s">
        <v>227</v>
      </c>
      <c r="C761" s="125"/>
      <c r="D761" s="125"/>
      <c r="E761" s="125"/>
      <c r="F761" s="125"/>
      <c r="G761" s="125"/>
    </row>
    <row r="762" spans="1:8" hidden="1" outlineLevel="2" x14ac:dyDescent="0.2">
      <c r="A762" s="110"/>
      <c r="B762" s="122"/>
      <c r="C762" s="152"/>
    </row>
    <row r="763" spans="1:8" hidden="1" outlineLevel="2" x14ac:dyDescent="0.2">
      <c r="A763" s="111" t="s">
        <v>33</v>
      </c>
      <c r="B763" s="122" t="s">
        <v>194</v>
      </c>
      <c r="C763" s="152"/>
    </row>
    <row r="764" spans="1:8" hidden="1" outlineLevel="2" x14ac:dyDescent="0.2">
      <c r="A764" s="110"/>
      <c r="B764" s="122"/>
      <c r="C764" s="152"/>
    </row>
    <row r="765" spans="1:8" hidden="1" outlineLevel="2" x14ac:dyDescent="0.2">
      <c r="A765" s="110" t="s">
        <v>138</v>
      </c>
      <c r="B765" s="131" t="s">
        <v>2212</v>
      </c>
      <c r="C765" s="152"/>
    </row>
    <row r="766" spans="1:8" s="123" customFormat="1" hidden="1" outlineLevel="2" x14ac:dyDescent="0.2">
      <c r="A766" s="126"/>
    </row>
    <row r="767" spans="1:8" hidden="1" outlineLevel="2" x14ac:dyDescent="0.2">
      <c r="A767" s="110" t="s">
        <v>40</v>
      </c>
      <c r="B767" s="129" t="s">
        <v>234</v>
      </c>
      <c r="C767" s="152"/>
    </row>
    <row r="768" spans="1:8" s="123" customFormat="1" hidden="1" outlineLevel="2" x14ac:dyDescent="0.2">
      <c r="A768" s="126"/>
    </row>
    <row r="769" spans="1:8" s="99" customFormat="1" x14ac:dyDescent="0.2">
      <c r="A769" s="210" t="s">
        <v>158</v>
      </c>
      <c r="B769" s="209" t="str">
        <f ca="1">CONCATENATE(VLOOKUP("*ID",C:D,2,FALSE),"C",COUNTIF(OFFSET(A$1,0,0,ROW(),1), "*conditie")*10)</f>
        <v>NPRE10C340</v>
      </c>
      <c r="C769" s="296" t="s">
        <v>442</v>
      </c>
      <c r="D769" s="297"/>
      <c r="E769" s="297"/>
      <c r="F769" s="210" t="s">
        <v>141</v>
      </c>
      <c r="G769" s="210" t="s">
        <v>19</v>
      </c>
      <c r="H769" s="210" t="s">
        <v>197</v>
      </c>
    </row>
    <row r="770" spans="1:8" s="99" customFormat="1" outlineLevel="1" x14ac:dyDescent="0.2">
      <c r="A770" s="110"/>
      <c r="B770" s="118"/>
      <c r="C770" s="102"/>
    </row>
    <row r="771" spans="1:8" s="99" customFormat="1" outlineLevel="1" x14ac:dyDescent="0.2">
      <c r="A771" s="110" t="s">
        <v>55</v>
      </c>
      <c r="B771" s="129"/>
      <c r="C771" s="132"/>
    </row>
    <row r="772" spans="1:8" s="99" customFormat="1" outlineLevel="1" x14ac:dyDescent="0.2">
      <c r="A772" s="110"/>
      <c r="B772" s="118"/>
      <c r="C772" s="102"/>
    </row>
    <row r="773" spans="1:8" s="88" customFormat="1" outlineLevel="1" collapsed="1" x14ac:dyDescent="0.2">
      <c r="A773" s="211" t="s">
        <v>159</v>
      </c>
      <c r="B773" s="211" t="str">
        <f ca="1">CONCATENATE(VLOOKUP("*ID",C:D,2,FALSE),"C",COUNTIF(OFFSET(A$1,0,0,ROW(),1), "*conditie")*10)&amp; "T" &amp;(COUNTIF(OFFSET(B$1,0,0,ROW()-1,1),CONCATENATE(VLOOKUP("*ID",C:D,2,FALSE),"C",COUNTIF(OFFSET(A$1,0,0,ROW(),1), "*conditie")*10)&amp; "T*") +1) * 10</f>
        <v>NPRE10C340T10</v>
      </c>
      <c r="C773" s="295" t="s">
        <v>443</v>
      </c>
      <c r="D773" s="295"/>
      <c r="E773" s="295"/>
      <c r="F773" s="211" t="s">
        <v>141</v>
      </c>
      <c r="G773" s="211" t="s">
        <v>19</v>
      </c>
      <c r="H773" s="211" t="s">
        <v>197</v>
      </c>
    </row>
    <row r="774" spans="1:8" hidden="1" outlineLevel="2" x14ac:dyDescent="0.2">
      <c r="A774" s="110"/>
      <c r="B774" s="122"/>
      <c r="C774" s="152"/>
    </row>
    <row r="775" spans="1:8" hidden="1" outlineLevel="2" x14ac:dyDescent="0.2">
      <c r="A775" s="110" t="s">
        <v>109</v>
      </c>
      <c r="B775" s="131" t="s">
        <v>2214</v>
      </c>
      <c r="C775" s="152"/>
    </row>
    <row r="776" spans="1:8" hidden="1" outlineLevel="2" x14ac:dyDescent="0.2">
      <c r="A776" s="110"/>
      <c r="B776" s="122"/>
      <c r="C776" s="152"/>
    </row>
    <row r="777" spans="1:8" hidden="1" outlineLevel="2" x14ac:dyDescent="0.2">
      <c r="A777" s="110" t="s">
        <v>111</v>
      </c>
      <c r="B777" s="131" t="s">
        <v>2215</v>
      </c>
      <c r="C777" s="152"/>
    </row>
    <row r="778" spans="1:8" hidden="1" outlineLevel="2" x14ac:dyDescent="0.2">
      <c r="A778" s="110"/>
      <c r="B778" s="122"/>
      <c r="C778" s="152"/>
    </row>
    <row r="779" spans="1:8" hidden="1" outlineLevel="2" x14ac:dyDescent="0.2">
      <c r="A779" s="110"/>
      <c r="B779" s="123"/>
      <c r="C779" s="123"/>
      <c r="D779" s="123"/>
      <c r="E779" s="124"/>
      <c r="F779" s="123"/>
      <c r="G779" s="123"/>
    </row>
    <row r="780" spans="1:8" hidden="1" outlineLevel="2" x14ac:dyDescent="0.2">
      <c r="A780" s="110" t="s">
        <v>32</v>
      </c>
      <c r="B780" s="125" t="s">
        <v>227</v>
      </c>
      <c r="C780" s="125"/>
      <c r="D780" s="125"/>
      <c r="E780" s="125"/>
      <c r="F780" s="125"/>
      <c r="G780" s="125"/>
    </row>
    <row r="781" spans="1:8" hidden="1" outlineLevel="2" x14ac:dyDescent="0.2">
      <c r="A781" s="110"/>
      <c r="B781" s="122"/>
      <c r="C781" s="152"/>
    </row>
    <row r="782" spans="1:8" hidden="1" outlineLevel="2" x14ac:dyDescent="0.2">
      <c r="A782" s="111" t="s">
        <v>33</v>
      </c>
      <c r="B782" s="122" t="s">
        <v>194</v>
      </c>
      <c r="C782" s="152"/>
    </row>
    <row r="783" spans="1:8" hidden="1" outlineLevel="2" x14ac:dyDescent="0.2">
      <c r="A783" s="110"/>
      <c r="B783" s="122"/>
      <c r="C783" s="152"/>
    </row>
    <row r="784" spans="1:8" hidden="1" outlineLevel="2" x14ac:dyDescent="0.2">
      <c r="A784" s="110" t="s">
        <v>138</v>
      </c>
      <c r="B784" s="131" t="s">
        <v>446</v>
      </c>
      <c r="C784" s="152"/>
    </row>
    <row r="785" spans="1:8" s="123" customFormat="1" hidden="1" outlineLevel="2" x14ac:dyDescent="0.2">
      <c r="A785" s="126"/>
    </row>
    <row r="786" spans="1:8" hidden="1" outlineLevel="2" x14ac:dyDescent="0.2">
      <c r="A786" s="110" t="s">
        <v>40</v>
      </c>
      <c r="B786" s="131" t="s">
        <v>1016</v>
      </c>
      <c r="C786" s="152"/>
    </row>
    <row r="787" spans="1:8" s="123" customFormat="1" hidden="1" outlineLevel="2" x14ac:dyDescent="0.2">
      <c r="A787" s="126"/>
    </row>
    <row r="788" spans="1:8" s="88" customFormat="1" outlineLevel="1" collapsed="1" x14ac:dyDescent="0.2">
      <c r="A788" s="211" t="s">
        <v>159</v>
      </c>
      <c r="B788" s="211" t="str">
        <f ca="1">CONCATENATE(VLOOKUP("*ID",C:D,2,FALSE),"C",COUNTIF(OFFSET(A$1,0,0,ROW(),1), "*conditie")*10)&amp; "T" &amp;(COUNTIF(OFFSET(B$1,0,0,ROW()-1,1),CONCATENATE(VLOOKUP("*ID",C:D,2,FALSE),"C",COUNTIF(OFFSET(A$1,0,0,ROW(),1), "*conditie")*10)&amp; "T*") +1) * 10</f>
        <v>NPRE10C340T20</v>
      </c>
      <c r="C788" s="295" t="s">
        <v>447</v>
      </c>
      <c r="D788" s="295"/>
      <c r="E788" s="295"/>
      <c r="F788" s="211" t="s">
        <v>141</v>
      </c>
      <c r="G788" s="211" t="s">
        <v>19</v>
      </c>
      <c r="H788" s="211" t="s">
        <v>197</v>
      </c>
    </row>
    <row r="789" spans="1:8" hidden="1" outlineLevel="2" x14ac:dyDescent="0.2">
      <c r="A789" s="110"/>
      <c r="B789" s="122"/>
      <c r="C789" s="152"/>
    </row>
    <row r="790" spans="1:8" hidden="1" outlineLevel="2" x14ac:dyDescent="0.2">
      <c r="A790" s="110" t="s">
        <v>109</v>
      </c>
      <c r="B790" s="131" t="s">
        <v>2216</v>
      </c>
      <c r="C790" s="152"/>
    </row>
    <row r="791" spans="1:8" hidden="1" outlineLevel="2" x14ac:dyDescent="0.2">
      <c r="A791" s="110"/>
      <c r="B791" s="122"/>
      <c r="C791" s="152"/>
    </row>
    <row r="792" spans="1:8" hidden="1" outlineLevel="2" x14ac:dyDescent="0.2">
      <c r="A792" s="110" t="s">
        <v>111</v>
      </c>
      <c r="B792" s="131" t="s">
        <v>2215</v>
      </c>
      <c r="C792" s="152"/>
    </row>
    <row r="793" spans="1:8" hidden="1" outlineLevel="2" x14ac:dyDescent="0.2">
      <c r="A793" s="110"/>
      <c r="B793" s="122"/>
      <c r="C793" s="152"/>
    </row>
    <row r="794" spans="1:8" hidden="1" outlineLevel="2" x14ac:dyDescent="0.2">
      <c r="A794" s="110"/>
      <c r="B794" s="123"/>
      <c r="C794" s="123"/>
      <c r="D794" s="123"/>
      <c r="E794" s="124"/>
      <c r="F794" s="123"/>
      <c r="G794" s="123"/>
    </row>
    <row r="795" spans="1:8" hidden="1" outlineLevel="2" x14ac:dyDescent="0.2">
      <c r="A795" s="110" t="s">
        <v>32</v>
      </c>
      <c r="B795" s="125" t="s">
        <v>227</v>
      </c>
      <c r="C795" s="125"/>
      <c r="D795" s="125"/>
      <c r="E795" s="125"/>
      <c r="F795" s="125"/>
      <c r="G795" s="125"/>
    </row>
    <row r="796" spans="1:8" hidden="1" outlineLevel="2" x14ac:dyDescent="0.2">
      <c r="A796" s="110"/>
      <c r="B796" s="122"/>
      <c r="C796" s="152"/>
    </row>
    <row r="797" spans="1:8" hidden="1" outlineLevel="2" x14ac:dyDescent="0.2">
      <c r="A797" s="111" t="s">
        <v>33</v>
      </c>
      <c r="B797" s="122" t="s">
        <v>194</v>
      </c>
      <c r="C797" s="152"/>
    </row>
    <row r="798" spans="1:8" hidden="1" outlineLevel="2" x14ac:dyDescent="0.2">
      <c r="A798" s="110"/>
      <c r="B798" s="122"/>
      <c r="C798" s="152"/>
    </row>
    <row r="799" spans="1:8" hidden="1" outlineLevel="2" x14ac:dyDescent="0.2">
      <c r="A799" s="110" t="s">
        <v>138</v>
      </c>
      <c r="B799" s="131" t="s">
        <v>234</v>
      </c>
      <c r="C799" s="152"/>
    </row>
    <row r="800" spans="1:8" s="123" customFormat="1" hidden="1" outlineLevel="2" x14ac:dyDescent="0.2">
      <c r="A800" s="126"/>
    </row>
    <row r="801" spans="1:8" hidden="1" outlineLevel="2" x14ac:dyDescent="0.2">
      <c r="A801" s="110" t="s">
        <v>40</v>
      </c>
      <c r="B801" s="131" t="s">
        <v>1017</v>
      </c>
      <c r="C801" s="152"/>
    </row>
    <row r="802" spans="1:8" s="123" customFormat="1" hidden="1" outlineLevel="2" x14ac:dyDescent="0.2">
      <c r="A802" s="126"/>
    </row>
    <row r="803" spans="1:8" s="88" customFormat="1" outlineLevel="1" collapsed="1" x14ac:dyDescent="0.2">
      <c r="A803" s="211" t="s">
        <v>159</v>
      </c>
      <c r="B803" s="211" t="str">
        <f ca="1">CONCATENATE(VLOOKUP("*ID",C:D,2,FALSE),"C",COUNTIF(OFFSET(A$1,0,0,ROW(),1), "*conditie")*10)&amp; "T" &amp;(COUNTIF(OFFSET(B$1,0,0,ROW()-1,1),CONCATENATE(VLOOKUP("*ID",C:D,2,FALSE),"C",COUNTIF(OFFSET(A$1,0,0,ROW(),1), "*conditie")*10)&amp; "T*") +1) * 10</f>
        <v>NPRE10C340T30</v>
      </c>
      <c r="C803" s="295" t="s">
        <v>449</v>
      </c>
      <c r="D803" s="295"/>
      <c r="E803" s="295"/>
      <c r="F803" s="211" t="s">
        <v>141</v>
      </c>
      <c r="G803" s="211" t="s">
        <v>19</v>
      </c>
      <c r="H803" s="211" t="s">
        <v>197</v>
      </c>
    </row>
    <row r="804" spans="1:8" hidden="1" outlineLevel="2" x14ac:dyDescent="0.2">
      <c r="A804" s="110"/>
      <c r="B804" s="122"/>
      <c r="C804" s="152"/>
    </row>
    <row r="805" spans="1:8" hidden="1" outlineLevel="2" x14ac:dyDescent="0.2">
      <c r="A805" s="110" t="s">
        <v>109</v>
      </c>
      <c r="B805" s="131" t="s">
        <v>2217</v>
      </c>
      <c r="C805" s="152"/>
    </row>
    <row r="806" spans="1:8" hidden="1" outlineLevel="2" x14ac:dyDescent="0.2">
      <c r="A806" s="110"/>
      <c r="B806" s="122"/>
      <c r="C806" s="152"/>
    </row>
    <row r="807" spans="1:8" hidden="1" outlineLevel="2" x14ac:dyDescent="0.2">
      <c r="A807" s="110" t="s">
        <v>111</v>
      </c>
      <c r="B807" s="131" t="s">
        <v>2215</v>
      </c>
      <c r="C807" s="152"/>
    </row>
    <row r="808" spans="1:8" hidden="1" outlineLevel="2" x14ac:dyDescent="0.2">
      <c r="A808" s="110"/>
      <c r="B808" s="122"/>
      <c r="C808" s="152"/>
    </row>
    <row r="809" spans="1:8" hidden="1" outlineLevel="2" x14ac:dyDescent="0.2">
      <c r="A809" s="110"/>
      <c r="B809" s="123"/>
      <c r="C809" s="123"/>
      <c r="D809" s="123"/>
      <c r="E809" s="124"/>
      <c r="F809" s="123"/>
      <c r="G809" s="123"/>
    </row>
    <row r="810" spans="1:8" hidden="1" outlineLevel="2" x14ac:dyDescent="0.2">
      <c r="A810" s="110" t="s">
        <v>32</v>
      </c>
      <c r="B810" s="125" t="s">
        <v>227</v>
      </c>
      <c r="C810" s="125"/>
      <c r="D810" s="125"/>
      <c r="E810" s="125"/>
      <c r="F810" s="125"/>
      <c r="G810" s="125"/>
    </row>
    <row r="811" spans="1:8" hidden="1" outlineLevel="2" x14ac:dyDescent="0.2">
      <c r="A811" s="110"/>
      <c r="B811" s="122"/>
      <c r="C811" s="152"/>
    </row>
    <row r="812" spans="1:8" hidden="1" outlineLevel="2" x14ac:dyDescent="0.2">
      <c r="A812" s="111" t="s">
        <v>33</v>
      </c>
      <c r="B812" s="122" t="s">
        <v>194</v>
      </c>
      <c r="C812" s="152"/>
    </row>
    <row r="813" spans="1:8" hidden="1" outlineLevel="2" x14ac:dyDescent="0.2">
      <c r="A813" s="110"/>
      <c r="B813" s="122"/>
      <c r="C813" s="152"/>
    </row>
    <row r="814" spans="1:8" hidden="1" outlineLevel="2" x14ac:dyDescent="0.2">
      <c r="A814" s="110" t="s">
        <v>138</v>
      </c>
      <c r="B814" s="131" t="s">
        <v>234</v>
      </c>
      <c r="C814" s="152"/>
    </row>
    <row r="815" spans="1:8" s="123" customFormat="1" hidden="1" outlineLevel="2" x14ac:dyDescent="0.2">
      <c r="A815" s="126"/>
    </row>
    <row r="816" spans="1:8" hidden="1" outlineLevel="2" x14ac:dyDescent="0.2">
      <c r="A816" s="110" t="s">
        <v>40</v>
      </c>
      <c r="B816" s="131" t="s">
        <v>1018</v>
      </c>
      <c r="C816" s="152"/>
    </row>
    <row r="817" spans="1:1" s="123" customFormat="1" hidden="1" outlineLevel="2" x14ac:dyDescent="0.2">
      <c r="A817" s="126"/>
    </row>
  </sheetData>
  <mergeCells count="81">
    <mergeCell ref="C68:E68"/>
    <mergeCell ref="C10:E10"/>
    <mergeCell ref="C14:E14"/>
    <mergeCell ref="C28:E28"/>
    <mergeCell ref="C32:E32"/>
    <mergeCell ref="C46:E46"/>
    <mergeCell ref="C50:E50"/>
    <mergeCell ref="C64:E64"/>
    <mergeCell ref="C82:E82"/>
    <mergeCell ref="C86:E86"/>
    <mergeCell ref="C100:E100"/>
    <mergeCell ref="C104:E104"/>
    <mergeCell ref="C118:E118"/>
    <mergeCell ref="C122:E122"/>
    <mergeCell ref="C136:E136"/>
    <mergeCell ref="C140:E140"/>
    <mergeCell ref="C154:E154"/>
    <mergeCell ref="C158:E158"/>
    <mergeCell ref="C172:E172"/>
    <mergeCell ref="C176:E176"/>
    <mergeCell ref="C190:E190"/>
    <mergeCell ref="C194:E194"/>
    <mergeCell ref="C208:E208"/>
    <mergeCell ref="C212:E212"/>
    <mergeCell ref="C226:E226"/>
    <mergeCell ref="C230:E230"/>
    <mergeCell ref="C244:E244"/>
    <mergeCell ref="C248:E248"/>
    <mergeCell ref="C262:E262"/>
    <mergeCell ref="C266:E266"/>
    <mergeCell ref="C280:E280"/>
    <mergeCell ref="C284:E284"/>
    <mergeCell ref="C298:E298"/>
    <mergeCell ref="C302:E302"/>
    <mergeCell ref="C316:E316"/>
    <mergeCell ref="C320:E320"/>
    <mergeCell ref="C334:E334"/>
    <mergeCell ref="C338:E338"/>
    <mergeCell ref="C352:E352"/>
    <mergeCell ref="C366:E366"/>
    <mergeCell ref="C380:E380"/>
    <mergeCell ref="C394:E394"/>
    <mergeCell ref="C398:E398"/>
    <mergeCell ref="C412:E412"/>
    <mergeCell ref="C426:E426"/>
    <mergeCell ref="C430:E430"/>
    <mergeCell ref="C444:E444"/>
    <mergeCell ref="C458:E458"/>
    <mergeCell ref="C462:E462"/>
    <mergeCell ref="C476:E476"/>
    <mergeCell ref="C480:E480"/>
    <mergeCell ref="C494:E494"/>
    <mergeCell ref="C498:E498"/>
    <mergeCell ref="C512:E512"/>
    <mergeCell ref="C516:E516"/>
    <mergeCell ref="C530:E530"/>
    <mergeCell ref="C534:E534"/>
    <mergeCell ref="C548:E548"/>
    <mergeCell ref="C552:E552"/>
    <mergeCell ref="C566:E566"/>
    <mergeCell ref="C570:E570"/>
    <mergeCell ref="C584:E584"/>
    <mergeCell ref="C588:E588"/>
    <mergeCell ref="C603:E603"/>
    <mergeCell ref="C618:E618"/>
    <mergeCell ref="C622:E622"/>
    <mergeCell ref="C637:E637"/>
    <mergeCell ref="C652:E652"/>
    <mergeCell ref="C656:E656"/>
    <mergeCell ref="C671:E671"/>
    <mergeCell ref="C686:E686"/>
    <mergeCell ref="C690:E690"/>
    <mergeCell ref="C705:E705"/>
    <mergeCell ref="C773:E773"/>
    <mergeCell ref="C788:E788"/>
    <mergeCell ref="C803:E803"/>
    <mergeCell ref="C720:E720"/>
    <mergeCell ref="C724:E724"/>
    <mergeCell ref="C739:E739"/>
    <mergeCell ref="C754:E754"/>
    <mergeCell ref="C769:E769"/>
  </mergeCells>
  <dataValidations count="4">
    <dataValidation type="list" allowBlank="1" showInputMessage="1" showErrorMessage="1" sqref="D5" xr:uid="{00000000-0002-0000-0B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32 F46 F50 F64 F68 F82 F86 F100 F104 F118 F122 F136 F140 F154 F158 F172 F176 F190 F194 F208 F212 F226 F230 F244 F248 F262 F266 F280 F284 F298 F302 F316 F320 F334 F338 F366 F380 F352 F394 F398 F412 F426 F430 F444 F458 F462 F476 F480 F494 F498 F512 F516 F530 F534 F548 F552 F566 F570 F584 F588 F603 F618 F622 F637 F652 F656 F686 F690 F671 F705 F720 F724 F739 F754 F769 F773 F788 F803" xr:uid="{00000000-0002-0000-0B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32 G46 G50 G64 G68 G82 G86 G100 G104 G118 G122 G136 G140 G154 G158 G172 G176 G190 G194 G208 G212 G226 G230 G244 G248 G262 G266 G280 G284 G298 G302 G316 G320 G334 G338 G366 G380 G352 G394 G398 G412 G426 G430 G444 G458 G462 G476 G480 G494 G498 G512 G516 G530 G534 G548 G552 G566 G570 G584 G588 G603 G618 G622 G637 G652 G656 G686 G690 G671 G705 G720 G724 G739 G754 G769 G773 G788 G803" xr:uid="{00000000-0002-0000-0B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32 H46 H50 H64 H68 H82 H86 H100 H104 H118 H122 H136 H140 H154 H158 H172 H176 H190 H194 H208 H212 H226 H230 H244 H248 H262 H266 H280 H284 H298 H302 H316 H320 H334 H338 H366 H380 H352 H394 H398 H412 H426 H430 H444 H458 H462 H476 H480 H494 H498 H512 H516 H530 H534 H548 H552 H566 H570 H584 H588 H603 H618 H622 H637 H652 H656 H686 H690 H671 H705 H720 H724 H739 H754 H769 H773 H788 H803" xr:uid="{00000000-0002-0000-0B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outlinePr summaryBelow="0"/>
    <pageSetUpPr fitToPage="1"/>
  </sheetPr>
  <dimension ref="A1:H1016"/>
  <sheetViews>
    <sheetView workbookViewId="0">
      <pane ySplit="7" topLeftCell="A136" activePane="bottomLeft" state="frozen"/>
      <selection pane="bottomLeft" activeCell="B460" sqref="B460"/>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37"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2219</v>
      </c>
      <c r="E1" s="83"/>
      <c r="F1" s="83" t="s">
        <v>49</v>
      </c>
      <c r="G1" s="83" t="s">
        <v>195</v>
      </c>
      <c r="H1" s="83" t="s">
        <v>196</v>
      </c>
    </row>
    <row r="2" spans="1:8" s="99" customFormat="1" x14ac:dyDescent="0.2">
      <c r="A2" s="83" t="s">
        <v>43</v>
      </c>
      <c r="B2" s="83" t="str">
        <f>Clusterkaart!B3</f>
        <v>2.11</v>
      </c>
      <c r="C2" s="83" t="s">
        <v>149</v>
      </c>
      <c r="D2" s="83" t="s">
        <v>2220</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37</v>
      </c>
      <c r="C6" s="83"/>
      <c r="D6" s="83"/>
      <c r="E6" s="83"/>
      <c r="F6" s="100" t="s">
        <v>144</v>
      </c>
      <c r="G6" s="101" t="s">
        <v>20</v>
      </c>
      <c r="H6" s="100" t="s">
        <v>51</v>
      </c>
    </row>
    <row r="7" spans="1:8" s="99" customFormat="1" x14ac:dyDescent="0.2">
      <c r="A7" s="83" t="s">
        <v>146</v>
      </c>
      <c r="B7" s="83">
        <f>COUNTIF(A:A,"testgeval")+COUNTIF(A:A,"test geval")</f>
        <v>60</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collapsed="1" x14ac:dyDescent="0.2">
      <c r="A10" s="213" t="s">
        <v>158</v>
      </c>
      <c r="B10" s="212" t="str">
        <f ca="1">CONCATENATE(VLOOKUP("*ID",C:D,2,FALSE),"C",COUNTIF(OFFSET(A$1,0,0,ROW(),1), "*conditie")*10)</f>
        <v>NPRE11C10</v>
      </c>
      <c r="C10" s="296" t="s">
        <v>2221</v>
      </c>
      <c r="D10" s="297"/>
      <c r="E10" s="297"/>
      <c r="F10" s="213" t="s">
        <v>141</v>
      </c>
      <c r="G10" s="213" t="s">
        <v>19</v>
      </c>
      <c r="H10" s="213" t="s">
        <v>197</v>
      </c>
    </row>
    <row r="11" spans="1:8" s="99" customFormat="1" hidden="1" outlineLevel="1" x14ac:dyDescent="0.2">
      <c r="A11" s="110"/>
      <c r="B11" s="118"/>
      <c r="C11" s="102"/>
    </row>
    <row r="12" spans="1:8" s="99" customFormat="1" hidden="1" outlineLevel="1" x14ac:dyDescent="0.2">
      <c r="A12" s="110" t="s">
        <v>55</v>
      </c>
      <c r="B12" s="127"/>
      <c r="C12" s="151"/>
    </row>
    <row r="13" spans="1:8" s="99" customFormat="1" hidden="1" outlineLevel="1" x14ac:dyDescent="0.2">
      <c r="A13" s="110"/>
      <c r="B13" s="118"/>
      <c r="C13" s="102"/>
    </row>
    <row r="14" spans="1:8" s="88" customFormat="1" hidden="1" outlineLevel="1" collapsed="1" x14ac:dyDescent="0.2">
      <c r="A14" s="214" t="s">
        <v>159</v>
      </c>
      <c r="B14" s="214" t="str">
        <f ca="1">CONCATENATE(VLOOKUP("*ID",C:D,2,FALSE),"C",COUNTIF(OFFSET(A$1,0,0,ROW(),1), "*conditie")*10)&amp; "T" &amp;(COUNTIF(OFFSET(B$1,0,0,ROW()-1,1),CONCATENATE(VLOOKUP("*ID",C:D,2,FALSE),"C",COUNTIF(OFFSET(A$1,0,0,ROW(),1), "*conditie")*10)&amp; "T*") +1) * 10</f>
        <v>NPRE11C10T10</v>
      </c>
      <c r="C14" s="295" t="s">
        <v>2222</v>
      </c>
      <c r="D14" s="295"/>
      <c r="E14" s="295"/>
      <c r="F14" s="214" t="s">
        <v>141</v>
      </c>
      <c r="G14" s="214" t="s">
        <v>19</v>
      </c>
      <c r="H14" s="214" t="s">
        <v>197</v>
      </c>
    </row>
    <row r="15" spans="1:8" hidden="1" outlineLevel="2" x14ac:dyDescent="0.2">
      <c r="A15" s="110"/>
      <c r="B15" s="122"/>
      <c r="C15" s="152"/>
    </row>
    <row r="16" spans="1:8" hidden="1" outlineLevel="2" x14ac:dyDescent="0.2">
      <c r="A16" s="110" t="s">
        <v>109</v>
      </c>
      <c r="B16" s="131" t="s">
        <v>2223</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2224</v>
      </c>
      <c r="C24" s="152"/>
    </row>
    <row r="25" spans="1:8" s="123" customFormat="1" hidden="1" outlineLevel="2" x14ac:dyDescent="0.2">
      <c r="A25" s="126"/>
      <c r="B25" s="200" t="s">
        <v>2531</v>
      </c>
    </row>
    <row r="26" spans="1:8" s="123" customFormat="1" ht="15" hidden="1" outlineLevel="2" x14ac:dyDescent="0.25">
      <c r="A26" s="110" t="s">
        <v>40</v>
      </c>
      <c r="B26" s="240" t="s">
        <v>2874</v>
      </c>
    </row>
    <row r="27" spans="1:8" s="123" customFormat="1" hidden="1" outlineLevel="2" x14ac:dyDescent="0.2">
      <c r="A27" s="126"/>
    </row>
    <row r="28" spans="1:8" s="99" customFormat="1" collapsed="1" x14ac:dyDescent="0.2">
      <c r="A28" s="213" t="s">
        <v>158</v>
      </c>
      <c r="B28" s="212" t="str">
        <f ca="1">CONCATENATE(VLOOKUP("*ID",C:D,2,FALSE),"C",COUNTIF(OFFSET(A$1,0,0,ROW(),1), "*conditie")*10)</f>
        <v>NPRE11C20</v>
      </c>
      <c r="C28" s="296" t="s">
        <v>2226</v>
      </c>
      <c r="D28" s="297"/>
      <c r="E28" s="297"/>
      <c r="F28" s="213" t="s">
        <v>141</v>
      </c>
      <c r="G28" s="213" t="s">
        <v>19</v>
      </c>
      <c r="H28" s="213" t="s">
        <v>197</v>
      </c>
    </row>
    <row r="29" spans="1:8" s="99" customFormat="1" hidden="1" outlineLevel="1" x14ac:dyDescent="0.2">
      <c r="A29" s="110"/>
      <c r="B29" s="118"/>
      <c r="C29" s="102"/>
    </row>
    <row r="30" spans="1:8" s="99" customFormat="1" hidden="1" outlineLevel="1" x14ac:dyDescent="0.2">
      <c r="A30" s="110" t="s">
        <v>55</v>
      </c>
      <c r="B30" s="127"/>
      <c r="C30" s="151"/>
    </row>
    <row r="31" spans="1:8" s="99" customFormat="1" hidden="1" outlineLevel="1" x14ac:dyDescent="0.2">
      <c r="A31" s="110"/>
      <c r="B31" s="118"/>
      <c r="C31" s="102"/>
    </row>
    <row r="32" spans="1:8" s="88" customFormat="1" hidden="1" outlineLevel="1" collapsed="1" x14ac:dyDescent="0.2">
      <c r="A32" s="214" t="s">
        <v>159</v>
      </c>
      <c r="B32" s="214" t="str">
        <f ca="1">CONCATENATE(VLOOKUP("*ID",C:D,2,FALSE),"C",COUNTIF(OFFSET(A$1,0,0,ROW(),1), "*conditie")*10)&amp; "T" &amp;(COUNTIF(OFFSET(B$1,0,0,ROW()-1,1),CONCATENATE(VLOOKUP("*ID",C:D,2,FALSE),"C",COUNTIF(OFFSET(A$1,0,0,ROW(),1), "*conditie")*10)&amp; "T*") +1) * 10</f>
        <v>NPRE11C20T10</v>
      </c>
      <c r="C32" s="295" t="s">
        <v>2227</v>
      </c>
      <c r="D32" s="295"/>
      <c r="E32" s="295"/>
      <c r="F32" s="214" t="s">
        <v>141</v>
      </c>
      <c r="G32" s="214" t="s">
        <v>19</v>
      </c>
      <c r="H32" s="214" t="s">
        <v>197</v>
      </c>
    </row>
    <row r="33" spans="1:8" hidden="1" outlineLevel="2" x14ac:dyDescent="0.2">
      <c r="A33" s="110"/>
      <c r="B33" s="122"/>
      <c r="C33" s="152"/>
    </row>
    <row r="34" spans="1:8" hidden="1" outlineLevel="2" x14ac:dyDescent="0.2">
      <c r="A34" s="110" t="s">
        <v>109</v>
      </c>
      <c r="B34" s="131"/>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2228</v>
      </c>
      <c r="C42" s="152"/>
    </row>
    <row r="43" spans="1:8" s="123" customFormat="1" hidden="1" outlineLevel="2" x14ac:dyDescent="0.2">
      <c r="A43" s="126"/>
      <c r="B43" s="200"/>
    </row>
    <row r="44" spans="1:8" s="123" customFormat="1" ht="15" hidden="1" outlineLevel="2" x14ac:dyDescent="0.25">
      <c r="A44" s="110" t="s">
        <v>40</v>
      </c>
      <c r="B44" s="240" t="s">
        <v>2551</v>
      </c>
    </row>
    <row r="45" spans="1:8" s="123" customFormat="1" hidden="1" outlineLevel="2" x14ac:dyDescent="0.2">
      <c r="A45" s="126"/>
    </row>
    <row r="46" spans="1:8" s="99" customFormat="1" collapsed="1" x14ac:dyDescent="0.2">
      <c r="A46" s="213" t="s">
        <v>158</v>
      </c>
      <c r="B46" s="212" t="str">
        <f ca="1">CONCATENATE(VLOOKUP("*ID",C:D,2,FALSE),"C",COUNTIF(OFFSET(A$1,0,0,ROW(),1), "*conditie")*10)</f>
        <v>NPRE11C30</v>
      </c>
      <c r="C46" s="296" t="s">
        <v>1043</v>
      </c>
      <c r="D46" s="297"/>
      <c r="E46" s="297"/>
      <c r="F46" s="213" t="s">
        <v>141</v>
      </c>
      <c r="G46" s="213" t="s">
        <v>19</v>
      </c>
      <c r="H46" s="213" t="s">
        <v>197</v>
      </c>
    </row>
    <row r="47" spans="1:8" s="99" customFormat="1" hidden="1" outlineLevel="1" x14ac:dyDescent="0.2">
      <c r="A47" s="110"/>
      <c r="B47" s="118"/>
      <c r="C47" s="102"/>
    </row>
    <row r="48" spans="1:8" s="99" customFormat="1" hidden="1" outlineLevel="1" x14ac:dyDescent="0.2">
      <c r="A48" s="110" t="s">
        <v>55</v>
      </c>
      <c r="B48" s="122"/>
      <c r="C48" s="102"/>
    </row>
    <row r="49" spans="1:8" s="99" customFormat="1" hidden="1" outlineLevel="1" x14ac:dyDescent="0.2">
      <c r="A49" s="110"/>
      <c r="B49" s="118"/>
      <c r="C49" s="102"/>
    </row>
    <row r="50" spans="1:8" s="88" customFormat="1" hidden="1" outlineLevel="1" collapsed="1" x14ac:dyDescent="0.2">
      <c r="A50" s="214" t="s">
        <v>159</v>
      </c>
      <c r="B50" s="214" t="str">
        <f ca="1">CONCATENATE(VLOOKUP("*ID",C:D,2,FALSE),"C",COUNTIF(OFFSET(A$1,0,0,ROW(),1), "*conditie")*10)&amp; "T" &amp;(COUNTIF(OFFSET(B$1,0,0,ROW()-1,1),CONCATENATE(VLOOKUP("*ID",C:D,2,FALSE),"C",COUNTIF(OFFSET(A$1,0,0,ROW(),1), "*conditie")*10)&amp; "T*") +1) * 10</f>
        <v>NPRE11C30T10</v>
      </c>
      <c r="C50" s="295" t="s">
        <v>681</v>
      </c>
      <c r="D50" s="295"/>
      <c r="E50" s="295"/>
      <c r="F50" s="214" t="s">
        <v>141</v>
      </c>
      <c r="G50" s="214" t="s">
        <v>19</v>
      </c>
      <c r="H50" s="214" t="s">
        <v>197</v>
      </c>
    </row>
    <row r="51" spans="1:8" hidden="1" outlineLevel="2" x14ac:dyDescent="0.2">
      <c r="A51" s="110"/>
      <c r="B51" s="122"/>
      <c r="C51" s="152"/>
    </row>
    <row r="52" spans="1:8" hidden="1" outlineLevel="2" x14ac:dyDescent="0.2">
      <c r="A52" s="110" t="s">
        <v>109</v>
      </c>
      <c r="B52" s="131" t="s">
        <v>2229</v>
      </c>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683</v>
      </c>
      <c r="C60" s="152"/>
    </row>
    <row r="61" spans="1:8" s="123" customFormat="1" hidden="1" outlineLevel="2" x14ac:dyDescent="0.2">
      <c r="A61" s="126"/>
    </row>
    <row r="62" spans="1:8" s="123" customFormat="1" hidden="1" outlineLevel="2" x14ac:dyDescent="0.2">
      <c r="A62" s="110" t="s">
        <v>40</v>
      </c>
      <c r="B62" s="131" t="s">
        <v>1201</v>
      </c>
    </row>
    <row r="63" spans="1:8" s="123" customFormat="1" hidden="1" outlineLevel="2" x14ac:dyDescent="0.2">
      <c r="A63" s="126"/>
    </row>
    <row r="64" spans="1:8" s="99" customFormat="1" collapsed="1" x14ac:dyDescent="0.2">
      <c r="A64" s="213" t="s">
        <v>158</v>
      </c>
      <c r="B64" s="212" t="str">
        <f ca="1">CONCATENATE(VLOOKUP("*ID",C:D,2,FALSE),"C",COUNTIF(OFFSET(A$1,0,0,ROW(),1), "*conditie")*10)</f>
        <v>NPRE11C40</v>
      </c>
      <c r="C64" s="296" t="s">
        <v>1044</v>
      </c>
      <c r="D64" s="297"/>
      <c r="E64" s="297"/>
      <c r="F64" s="213" t="s">
        <v>141</v>
      </c>
      <c r="G64" s="213" t="s">
        <v>19</v>
      </c>
      <c r="H64" s="213" t="s">
        <v>197</v>
      </c>
    </row>
    <row r="65" spans="1:8" s="99" customFormat="1" hidden="1" outlineLevel="1" x14ac:dyDescent="0.2">
      <c r="A65" s="110"/>
      <c r="B65" s="118"/>
      <c r="C65" s="102"/>
    </row>
    <row r="66" spans="1:8" s="99" customFormat="1" hidden="1" outlineLevel="1" x14ac:dyDescent="0.2">
      <c r="A66" s="110" t="s">
        <v>55</v>
      </c>
      <c r="B66" s="122"/>
      <c r="C66" s="102"/>
    </row>
    <row r="67" spans="1:8" s="99" customFormat="1" hidden="1" outlineLevel="1" x14ac:dyDescent="0.2">
      <c r="A67" s="110"/>
      <c r="B67" s="118"/>
      <c r="C67" s="102"/>
    </row>
    <row r="68" spans="1:8" s="88" customFormat="1" hidden="1" outlineLevel="1" collapsed="1" x14ac:dyDescent="0.2">
      <c r="A68" s="214" t="s">
        <v>159</v>
      </c>
      <c r="B68" s="214" t="str">
        <f ca="1">CONCATENATE(VLOOKUP("*ID",C:D,2,FALSE),"C",COUNTIF(OFFSET(A$1,0,0,ROW(),1), "*conditie")*10)&amp; "T" &amp;(COUNTIF(OFFSET(B$1,0,0,ROW()-1,1),CONCATENATE(VLOOKUP("*ID",C:D,2,FALSE),"C",COUNTIF(OFFSET(A$1,0,0,ROW(),1), "*conditie")*10)&amp; "T*") +1) * 10</f>
        <v>NPRE11C40T10</v>
      </c>
      <c r="C68" s="295" t="s">
        <v>685</v>
      </c>
      <c r="D68" s="295"/>
      <c r="E68" s="295"/>
      <c r="F68" s="214" t="s">
        <v>141</v>
      </c>
      <c r="G68" s="214" t="s">
        <v>19</v>
      </c>
      <c r="H68" s="214" t="s">
        <v>197</v>
      </c>
    </row>
    <row r="69" spans="1:8" hidden="1" outlineLevel="2" x14ac:dyDescent="0.2">
      <c r="A69" s="110"/>
      <c r="B69" s="122"/>
      <c r="C69" s="152"/>
    </row>
    <row r="70" spans="1:8" hidden="1" outlineLevel="2" x14ac:dyDescent="0.2">
      <c r="A70" s="110" t="s">
        <v>109</v>
      </c>
      <c r="B70" s="131" t="s">
        <v>2230</v>
      </c>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687</v>
      </c>
      <c r="C78" s="152"/>
    </row>
    <row r="79" spans="1:8" s="123" customFormat="1" hidden="1" outlineLevel="2" x14ac:dyDescent="0.2">
      <c r="A79" s="126"/>
    </row>
    <row r="80" spans="1:8" s="123" customFormat="1" hidden="1" outlineLevel="2" x14ac:dyDescent="0.2">
      <c r="A80" s="110" t="s">
        <v>40</v>
      </c>
      <c r="B80" s="127" t="s">
        <v>1202</v>
      </c>
    </row>
    <row r="81" spans="1:8" s="123" customFormat="1" hidden="1" outlineLevel="2" x14ac:dyDescent="0.2">
      <c r="A81" s="126"/>
    </row>
    <row r="82" spans="1:8" s="99" customFormat="1" collapsed="1" x14ac:dyDescent="0.2">
      <c r="A82" s="213" t="s">
        <v>158</v>
      </c>
      <c r="B82" s="212" t="str">
        <f ca="1">CONCATENATE(VLOOKUP("*ID",C:D,2,FALSE),"C",COUNTIF(OFFSET(A$1,0,0,ROW(),1), "*conditie")*10)</f>
        <v>NPRE11C50</v>
      </c>
      <c r="C82" s="296" t="s">
        <v>1045</v>
      </c>
      <c r="D82" s="297"/>
      <c r="E82" s="297"/>
      <c r="F82" s="213" t="s">
        <v>141</v>
      </c>
      <c r="G82" s="213" t="s">
        <v>19</v>
      </c>
      <c r="H82" s="213" t="s">
        <v>197</v>
      </c>
    </row>
    <row r="83" spans="1:8" s="99" customFormat="1" hidden="1" outlineLevel="1" x14ac:dyDescent="0.2">
      <c r="A83" s="110"/>
      <c r="B83" s="118"/>
      <c r="C83" s="102"/>
    </row>
    <row r="84" spans="1:8" s="99" customFormat="1" hidden="1" outlineLevel="1" x14ac:dyDescent="0.2">
      <c r="A84" s="110" t="s">
        <v>55</v>
      </c>
      <c r="B84" s="122"/>
      <c r="C84" s="102"/>
    </row>
    <row r="85" spans="1:8" s="99" customFormat="1" hidden="1" outlineLevel="1" x14ac:dyDescent="0.2">
      <c r="A85" s="110"/>
      <c r="B85" s="118"/>
      <c r="C85" s="102"/>
    </row>
    <row r="86" spans="1:8" s="88" customFormat="1" hidden="1" outlineLevel="1" collapsed="1" x14ac:dyDescent="0.2">
      <c r="A86" s="214" t="s">
        <v>159</v>
      </c>
      <c r="B86" s="214" t="str">
        <f ca="1">CONCATENATE(VLOOKUP("*ID",C:D,2,FALSE),"C",COUNTIF(OFFSET(A$1,0,0,ROW(),1), "*conditie")*10)&amp; "T" &amp;(COUNTIF(OFFSET(B$1,0,0,ROW()-1,1),CONCATENATE(VLOOKUP("*ID",C:D,2,FALSE),"C",COUNTIF(OFFSET(A$1,0,0,ROW(),1), "*conditie")*10)&amp; "T*") +1) * 10</f>
        <v>NPRE11C50T10</v>
      </c>
      <c r="C86" s="295" t="s">
        <v>689</v>
      </c>
      <c r="D86" s="295"/>
      <c r="E86" s="295"/>
      <c r="F86" s="214" t="s">
        <v>141</v>
      </c>
      <c r="G86" s="214" t="s">
        <v>19</v>
      </c>
      <c r="H86" s="214" t="s">
        <v>197</v>
      </c>
    </row>
    <row r="87" spans="1:8" hidden="1" outlineLevel="2" x14ac:dyDescent="0.2">
      <c r="A87" s="110"/>
      <c r="B87" s="122"/>
      <c r="C87" s="152"/>
    </row>
    <row r="88" spans="1:8" hidden="1" outlineLevel="2" x14ac:dyDescent="0.2">
      <c r="A88" s="110" t="s">
        <v>109</v>
      </c>
      <c r="B88" s="131" t="s">
        <v>2231</v>
      </c>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928</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691</v>
      </c>
      <c r="C96" s="152"/>
    </row>
    <row r="97" spans="1:8" s="123" customFormat="1" hidden="1" outlineLevel="2" x14ac:dyDescent="0.2">
      <c r="A97" s="126"/>
    </row>
    <row r="98" spans="1:8" s="123" customFormat="1" hidden="1" outlineLevel="2" x14ac:dyDescent="0.2">
      <c r="A98" s="110" t="s">
        <v>40</v>
      </c>
      <c r="B98" s="127" t="s">
        <v>2930</v>
      </c>
    </row>
    <row r="99" spans="1:8" s="123" customFormat="1" hidden="1" outlineLevel="2" x14ac:dyDescent="0.2">
      <c r="A99" s="126"/>
    </row>
    <row r="100" spans="1:8" s="99" customFormat="1" collapsed="1" x14ac:dyDescent="0.2">
      <c r="A100" s="213" t="s">
        <v>158</v>
      </c>
      <c r="B100" s="212" t="str">
        <f ca="1">CONCATENATE(VLOOKUP("*ID",C:D,2,FALSE),"C",COUNTIF(OFFSET(A$1,0,0,ROW(),1), "*conditie")*10)</f>
        <v>NPRE11C60</v>
      </c>
      <c r="C100" s="296" t="s">
        <v>1046</v>
      </c>
      <c r="D100" s="297"/>
      <c r="E100" s="297"/>
      <c r="F100" s="213" t="s">
        <v>141</v>
      </c>
      <c r="G100" s="213" t="s">
        <v>19</v>
      </c>
      <c r="H100" s="213" t="s">
        <v>197</v>
      </c>
    </row>
    <row r="101" spans="1:8" s="99" customFormat="1" hidden="1" outlineLevel="1" x14ac:dyDescent="0.2">
      <c r="A101" s="110"/>
      <c r="B101" s="118"/>
      <c r="C101" s="102"/>
    </row>
    <row r="102" spans="1:8" s="99" customFormat="1" hidden="1" outlineLevel="1" x14ac:dyDescent="0.2">
      <c r="A102" s="110" t="s">
        <v>55</v>
      </c>
      <c r="B102" s="122"/>
      <c r="C102" s="102"/>
    </row>
    <row r="103" spans="1:8" s="99" customFormat="1" hidden="1" outlineLevel="1" x14ac:dyDescent="0.2">
      <c r="A103" s="110"/>
      <c r="B103" s="118"/>
      <c r="C103" s="102"/>
    </row>
    <row r="104" spans="1:8" s="88" customFormat="1" hidden="1" outlineLevel="1" collapsed="1" x14ac:dyDescent="0.2">
      <c r="A104" s="214" t="s">
        <v>159</v>
      </c>
      <c r="B104" s="214" t="str">
        <f ca="1">CONCATENATE(VLOOKUP("*ID",C:D,2,FALSE),"C",COUNTIF(OFFSET(A$1,0,0,ROW(),1), "*conditie")*10)&amp; "T" &amp;(COUNTIF(OFFSET(B$1,0,0,ROW()-1,1),CONCATENATE(VLOOKUP("*ID",C:D,2,FALSE),"C",COUNTIF(OFFSET(A$1,0,0,ROW(),1), "*conditie")*10)&amp; "T*") +1) * 10</f>
        <v>NPRE11C60T10</v>
      </c>
      <c r="C104" s="295" t="s">
        <v>693</v>
      </c>
      <c r="D104" s="295"/>
      <c r="E104" s="295"/>
      <c r="F104" s="214" t="s">
        <v>141</v>
      </c>
      <c r="G104" s="214" t="s">
        <v>19</v>
      </c>
      <c r="H104" s="214" t="s">
        <v>197</v>
      </c>
    </row>
    <row r="105" spans="1:8" hidden="1" outlineLevel="2" x14ac:dyDescent="0.2">
      <c r="A105" s="110"/>
      <c r="B105" s="122"/>
      <c r="C105" s="152"/>
    </row>
    <row r="106" spans="1:8" hidden="1" outlineLevel="2" x14ac:dyDescent="0.2">
      <c r="A106" s="110" t="s">
        <v>109</v>
      </c>
      <c r="B106" s="131" t="s">
        <v>2232</v>
      </c>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928</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695</v>
      </c>
      <c r="C114" s="152"/>
    </row>
    <row r="115" spans="1:8" s="123" customFormat="1" hidden="1" outlineLevel="2" x14ac:dyDescent="0.2">
      <c r="A115" s="126"/>
    </row>
    <row r="116" spans="1:8" s="123" customFormat="1" hidden="1" outlineLevel="2" x14ac:dyDescent="0.2">
      <c r="A116" s="110" t="s">
        <v>40</v>
      </c>
      <c r="B116" s="129" t="s">
        <v>2931</v>
      </c>
    </row>
    <row r="117" spans="1:8" s="123" customFormat="1" hidden="1" outlineLevel="2" x14ac:dyDescent="0.2">
      <c r="A117" s="126"/>
    </row>
    <row r="118" spans="1:8" s="99" customFormat="1" collapsed="1" x14ac:dyDescent="0.2">
      <c r="A118" s="213" t="s">
        <v>158</v>
      </c>
      <c r="B118" s="212" t="str">
        <f ca="1">CONCATENATE(VLOOKUP("*ID",C:D,2,FALSE),"C",COUNTIF(OFFSET(A$1,0,0,ROW(),1), "*conditie")*10)</f>
        <v>NPRE11C70</v>
      </c>
      <c r="C118" s="296" t="s">
        <v>1047</v>
      </c>
      <c r="D118" s="297"/>
      <c r="E118" s="297"/>
      <c r="F118" s="213" t="s">
        <v>141</v>
      </c>
      <c r="G118" s="213" t="s">
        <v>19</v>
      </c>
      <c r="H118" s="213" t="s">
        <v>197</v>
      </c>
    </row>
    <row r="119" spans="1:8" s="99" customFormat="1" hidden="1" outlineLevel="1" x14ac:dyDescent="0.2">
      <c r="A119" s="110"/>
      <c r="B119" s="118"/>
      <c r="C119" s="102"/>
    </row>
    <row r="120" spans="1:8" s="99" customFormat="1" hidden="1" outlineLevel="1" x14ac:dyDescent="0.2">
      <c r="A120" s="110" t="s">
        <v>55</v>
      </c>
      <c r="B120" s="122"/>
      <c r="C120" s="102"/>
    </row>
    <row r="121" spans="1:8" s="99" customFormat="1" hidden="1" outlineLevel="1" x14ac:dyDescent="0.2">
      <c r="A121" s="110"/>
      <c r="B121" s="118"/>
      <c r="C121" s="102"/>
    </row>
    <row r="122" spans="1:8" s="88" customFormat="1" hidden="1" outlineLevel="1" collapsed="1" x14ac:dyDescent="0.2">
      <c r="A122" s="214" t="s">
        <v>159</v>
      </c>
      <c r="B122" s="214" t="str">
        <f ca="1">CONCATENATE(VLOOKUP("*ID",C:D,2,FALSE),"C",COUNTIF(OFFSET(A$1,0,0,ROW(),1), "*conditie")*10)&amp; "T" &amp;(COUNTIF(OFFSET(B$1,0,0,ROW()-1,1),CONCATENATE(VLOOKUP("*ID",C:D,2,FALSE),"C",COUNTIF(OFFSET(A$1,0,0,ROW(),1), "*conditie")*10)&amp; "T*") +1) * 10</f>
        <v>NPRE11C70T10</v>
      </c>
      <c r="C122" s="295" t="s">
        <v>929</v>
      </c>
      <c r="D122" s="295"/>
      <c r="E122" s="295"/>
      <c r="F122" s="214" t="s">
        <v>141</v>
      </c>
      <c r="G122" s="214" t="s">
        <v>19</v>
      </c>
      <c r="H122" s="214" t="s">
        <v>197</v>
      </c>
    </row>
    <row r="123" spans="1:8" hidden="1" outlineLevel="2" x14ac:dyDescent="0.2">
      <c r="A123" s="110"/>
      <c r="B123" s="122"/>
      <c r="C123" s="152"/>
    </row>
    <row r="124" spans="1:8" hidden="1" outlineLevel="2" x14ac:dyDescent="0.2">
      <c r="A124" s="110" t="s">
        <v>109</v>
      </c>
      <c r="B124" s="131" t="s">
        <v>2923</v>
      </c>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928</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2922</v>
      </c>
      <c r="C132" s="152"/>
    </row>
    <row r="133" spans="1:8" s="123" customFormat="1" hidden="1" outlineLevel="2" x14ac:dyDescent="0.2">
      <c r="A133" s="126"/>
    </row>
    <row r="134" spans="1:8" s="123" customFormat="1" hidden="1" outlineLevel="2" x14ac:dyDescent="0.2">
      <c r="A134" s="110" t="s">
        <v>40</v>
      </c>
      <c r="B134" s="127" t="s">
        <v>2930</v>
      </c>
    </row>
    <row r="135" spans="1:8" s="123" customFormat="1" hidden="1" outlineLevel="2" x14ac:dyDescent="0.2">
      <c r="A135" s="126"/>
    </row>
    <row r="136" spans="1:8" s="99" customFormat="1" collapsed="1" x14ac:dyDescent="0.2">
      <c r="A136" s="213" t="s">
        <v>158</v>
      </c>
      <c r="B136" s="212" t="str">
        <f ca="1">CONCATENATE(VLOOKUP("*ID",C:D,2,FALSE),"C",COUNTIF(OFFSET(A$1,0,0,ROW(),1), "*conditie")*10)</f>
        <v>NPRE11C80</v>
      </c>
      <c r="C136" s="296" t="s">
        <v>1048</v>
      </c>
      <c r="D136" s="297"/>
      <c r="E136" s="297"/>
      <c r="F136" s="213" t="s">
        <v>141</v>
      </c>
      <c r="G136" s="213" t="s">
        <v>19</v>
      </c>
      <c r="H136" s="213" t="s">
        <v>197</v>
      </c>
    </row>
    <row r="137" spans="1:8" s="99" customFormat="1" hidden="1" outlineLevel="1" x14ac:dyDescent="0.2">
      <c r="A137" s="110"/>
      <c r="B137" s="118"/>
      <c r="C137" s="102"/>
    </row>
    <row r="138" spans="1:8" s="99" customFormat="1" hidden="1" outlineLevel="1" x14ac:dyDescent="0.2">
      <c r="A138" s="110" t="s">
        <v>55</v>
      </c>
      <c r="B138" s="122"/>
      <c r="C138" s="102"/>
    </row>
    <row r="139" spans="1:8" s="99" customFormat="1" hidden="1" outlineLevel="1" x14ac:dyDescent="0.2">
      <c r="A139" s="110"/>
      <c r="B139" s="118"/>
      <c r="C139" s="102"/>
    </row>
    <row r="140" spans="1:8" s="88" customFormat="1" hidden="1" outlineLevel="1" collapsed="1" x14ac:dyDescent="0.2">
      <c r="A140" s="214" t="s">
        <v>159</v>
      </c>
      <c r="B140" s="214" t="str">
        <f ca="1">CONCATENATE(VLOOKUP("*ID",C:D,2,FALSE),"C",COUNTIF(OFFSET(A$1,0,0,ROW(),1), "*conditie")*10)&amp; "T" &amp;(COUNTIF(OFFSET(B$1,0,0,ROW()-1,1),CONCATENATE(VLOOKUP("*ID",C:D,2,FALSE),"C",COUNTIF(OFFSET(A$1,0,0,ROW(),1), "*conditie")*10)&amp; "T*") +1) * 10</f>
        <v>NPRE11C80T10</v>
      </c>
      <c r="C140" s="295" t="s">
        <v>698</v>
      </c>
      <c r="D140" s="295"/>
      <c r="E140" s="295"/>
      <c r="F140" s="214" t="s">
        <v>141</v>
      </c>
      <c r="G140" s="214" t="s">
        <v>19</v>
      </c>
      <c r="H140" s="214" t="s">
        <v>197</v>
      </c>
    </row>
    <row r="141" spans="1:8" hidden="1" outlineLevel="2" x14ac:dyDescent="0.2">
      <c r="A141" s="110"/>
      <c r="B141" s="122"/>
      <c r="C141" s="152"/>
    </row>
    <row r="142" spans="1:8" hidden="1" outlineLevel="2" x14ac:dyDescent="0.2">
      <c r="A142" s="110" t="s">
        <v>109</v>
      </c>
      <c r="B142" s="131" t="s">
        <v>2233</v>
      </c>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700</v>
      </c>
      <c r="C150" s="152"/>
    </row>
    <row r="151" spans="1:8" s="123" customFormat="1" hidden="1" outlineLevel="2" x14ac:dyDescent="0.2">
      <c r="A151" s="126"/>
    </row>
    <row r="152" spans="1:8" s="123" customFormat="1" hidden="1" outlineLevel="2" x14ac:dyDescent="0.2">
      <c r="A152" s="110" t="s">
        <v>40</v>
      </c>
      <c r="B152" s="131" t="s">
        <v>1203</v>
      </c>
    </row>
    <row r="153" spans="1:8" s="123" customFormat="1" hidden="1" outlineLevel="2" x14ac:dyDescent="0.2">
      <c r="A153" s="126"/>
    </row>
    <row r="154" spans="1:8" s="99" customFormat="1" collapsed="1" x14ac:dyDescent="0.2">
      <c r="A154" s="213" t="s">
        <v>158</v>
      </c>
      <c r="B154" s="212" t="str">
        <f ca="1">CONCATENATE(VLOOKUP("*ID",C:D,2,FALSE),"C",COUNTIF(OFFSET(A$1,0,0,ROW(),1), "*conditie")*10)</f>
        <v>NPRE11C90</v>
      </c>
      <c r="C154" s="296" t="s">
        <v>1049</v>
      </c>
      <c r="D154" s="297"/>
      <c r="E154" s="297"/>
      <c r="F154" s="213" t="s">
        <v>141</v>
      </c>
      <c r="G154" s="213" t="s">
        <v>19</v>
      </c>
      <c r="H154" s="213" t="s">
        <v>197</v>
      </c>
    </row>
    <row r="155" spans="1:8" s="99" customFormat="1" hidden="1" outlineLevel="1" x14ac:dyDescent="0.2">
      <c r="A155" s="110"/>
      <c r="B155" s="118"/>
      <c r="C155" s="102"/>
    </row>
    <row r="156" spans="1:8" s="99" customFormat="1" hidden="1" outlineLevel="1" x14ac:dyDescent="0.2">
      <c r="A156" s="110" t="s">
        <v>55</v>
      </c>
      <c r="B156" s="122"/>
      <c r="C156" s="102"/>
    </row>
    <row r="157" spans="1:8" s="99" customFormat="1" hidden="1" outlineLevel="1" x14ac:dyDescent="0.2">
      <c r="A157" s="110"/>
      <c r="B157" s="118"/>
      <c r="C157" s="102"/>
    </row>
    <row r="158" spans="1:8" s="88" customFormat="1" hidden="1" outlineLevel="1" collapsed="1" x14ac:dyDescent="0.2">
      <c r="A158" s="214" t="s">
        <v>159</v>
      </c>
      <c r="B158" s="214" t="str">
        <f ca="1">CONCATENATE(VLOOKUP("*ID",C:D,2,FALSE),"C",COUNTIF(OFFSET(A$1,0,0,ROW(),1), "*conditie")*10)&amp; "T" &amp;(COUNTIF(OFFSET(B$1,0,0,ROW()-1,1),CONCATENATE(VLOOKUP("*ID",C:D,2,FALSE),"C",COUNTIF(OFFSET(A$1,0,0,ROW(),1), "*conditie")*10)&amp; "T*") +1) * 10</f>
        <v>NPRE11C90T10</v>
      </c>
      <c r="C158" s="295" t="s">
        <v>702</v>
      </c>
      <c r="D158" s="295"/>
      <c r="E158" s="295"/>
      <c r="F158" s="214" t="s">
        <v>141</v>
      </c>
      <c r="G158" s="214" t="s">
        <v>19</v>
      </c>
      <c r="H158" s="214" t="s">
        <v>197</v>
      </c>
    </row>
    <row r="159" spans="1:8" hidden="1" outlineLevel="2" x14ac:dyDescent="0.2">
      <c r="A159" s="110"/>
      <c r="B159" s="122"/>
      <c r="C159" s="152"/>
    </row>
    <row r="160" spans="1:8" hidden="1" outlineLevel="2" x14ac:dyDescent="0.2">
      <c r="A160" s="110" t="s">
        <v>109</v>
      </c>
      <c r="B160" s="131" t="s">
        <v>2234</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227</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704</v>
      </c>
      <c r="C168" s="152"/>
    </row>
    <row r="169" spans="1:8" s="123" customFormat="1" hidden="1" outlineLevel="2" x14ac:dyDescent="0.2">
      <c r="A169" s="126"/>
    </row>
    <row r="170" spans="1:8" s="123" customFormat="1" hidden="1" outlineLevel="2" x14ac:dyDescent="0.2">
      <c r="A170" s="110" t="s">
        <v>40</v>
      </c>
      <c r="B170" s="131" t="s">
        <v>1204</v>
      </c>
    </row>
    <row r="171" spans="1:8" s="123" customFormat="1" hidden="1" outlineLevel="2" x14ac:dyDescent="0.2">
      <c r="A171" s="126"/>
    </row>
    <row r="172" spans="1:8" s="99" customFormat="1" collapsed="1" x14ac:dyDescent="0.2">
      <c r="A172" s="213" t="s">
        <v>158</v>
      </c>
      <c r="B172" s="212" t="str">
        <f ca="1">CONCATENATE(VLOOKUP("*ID",C:D,2,FALSE),"C",COUNTIF(OFFSET(A$1,0,0,ROW(),1), "*conditie")*10)</f>
        <v>NPRE11C100</v>
      </c>
      <c r="C172" s="296" t="s">
        <v>2235</v>
      </c>
      <c r="D172" s="297"/>
      <c r="E172" s="297"/>
      <c r="F172" s="213" t="s">
        <v>141</v>
      </c>
      <c r="G172" s="213" t="s">
        <v>19</v>
      </c>
      <c r="H172" s="213" t="s">
        <v>197</v>
      </c>
    </row>
    <row r="173" spans="1:8" s="99" customFormat="1" hidden="1" outlineLevel="1" x14ac:dyDescent="0.2">
      <c r="A173" s="110"/>
      <c r="B173" s="118"/>
      <c r="C173" s="102"/>
    </row>
    <row r="174" spans="1:8" s="99" customFormat="1" hidden="1" outlineLevel="1" x14ac:dyDescent="0.2">
      <c r="A174" s="110" t="s">
        <v>55</v>
      </c>
      <c r="B174" s="122"/>
      <c r="C174" s="102"/>
    </row>
    <row r="175" spans="1:8" s="99" customFormat="1" hidden="1" outlineLevel="1" x14ac:dyDescent="0.2">
      <c r="A175" s="110"/>
      <c r="B175" s="118"/>
      <c r="C175" s="102"/>
    </row>
    <row r="176" spans="1:8" s="88" customFormat="1" hidden="1" outlineLevel="1" collapsed="1" x14ac:dyDescent="0.2">
      <c r="A176" s="214" t="s">
        <v>159</v>
      </c>
      <c r="B176" s="214" t="str">
        <f ca="1">CONCATENATE(VLOOKUP("*ID",C:D,2,FALSE),"C",COUNTIF(OFFSET(A$1,0,0,ROW(),1), "*conditie")*10)&amp; "T" &amp;(COUNTIF(OFFSET(B$1,0,0,ROW()-1,1),CONCATENATE(VLOOKUP("*ID",C:D,2,FALSE),"C",COUNTIF(OFFSET(A$1,0,0,ROW(),1), "*conditie")*10)&amp; "T*") +1) * 10</f>
        <v>NPRE11C100T10</v>
      </c>
      <c r="C176" s="295" t="s">
        <v>2236</v>
      </c>
      <c r="D176" s="295"/>
      <c r="E176" s="295"/>
      <c r="F176" s="214" t="s">
        <v>141</v>
      </c>
      <c r="G176" s="214" t="s">
        <v>19</v>
      </c>
      <c r="H176" s="214" t="s">
        <v>197</v>
      </c>
    </row>
    <row r="177" spans="1:8" hidden="1" outlineLevel="2" x14ac:dyDescent="0.2">
      <c r="A177" s="110"/>
      <c r="B177" s="122"/>
      <c r="C177" s="152"/>
    </row>
    <row r="178" spans="1:8" hidden="1" outlineLevel="2" x14ac:dyDescent="0.2">
      <c r="A178" s="110" t="s">
        <v>109</v>
      </c>
      <c r="B178" s="131" t="s">
        <v>1834</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227</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2237</v>
      </c>
      <c r="C186" s="152"/>
    </row>
    <row r="187" spans="1:8" s="123" customFormat="1" hidden="1" outlineLevel="2" x14ac:dyDescent="0.2">
      <c r="A187" s="126"/>
    </row>
    <row r="188" spans="1:8" s="123" customFormat="1" ht="15" hidden="1" outlineLevel="2" x14ac:dyDescent="0.25">
      <c r="A188" s="110" t="s">
        <v>40</v>
      </c>
      <c r="B188" s="240" t="s">
        <v>2875</v>
      </c>
    </row>
    <row r="189" spans="1:8" s="123" customFormat="1" hidden="1" outlineLevel="2" x14ac:dyDescent="0.2">
      <c r="A189" s="126"/>
    </row>
    <row r="190" spans="1:8" s="99" customFormat="1" collapsed="1" x14ac:dyDescent="0.2">
      <c r="A190" s="213" t="s">
        <v>158</v>
      </c>
      <c r="B190" s="212" t="str">
        <f ca="1">CONCATENATE(VLOOKUP("*ID",C:D,2,FALSE),"C",COUNTIF(OFFSET(A$1,0,0,ROW(),1), "*conditie")*10)</f>
        <v>NPRE11C110</v>
      </c>
      <c r="C190" s="296" t="s">
        <v>2238</v>
      </c>
      <c r="D190" s="297"/>
      <c r="E190" s="297"/>
      <c r="F190" s="213" t="s">
        <v>141</v>
      </c>
      <c r="G190" s="213" t="s">
        <v>19</v>
      </c>
      <c r="H190" s="213" t="s">
        <v>197</v>
      </c>
    </row>
    <row r="191" spans="1:8" s="99" customFormat="1" hidden="1" outlineLevel="1" x14ac:dyDescent="0.2">
      <c r="A191" s="110"/>
      <c r="B191" s="118"/>
      <c r="C191" s="102"/>
    </row>
    <row r="192" spans="1:8" s="99" customFormat="1" hidden="1" outlineLevel="1" x14ac:dyDescent="0.2">
      <c r="A192" s="110" t="s">
        <v>55</v>
      </c>
      <c r="B192" s="122"/>
      <c r="C192" s="102"/>
    </row>
    <row r="193" spans="1:8" s="99" customFormat="1" hidden="1" outlineLevel="1" x14ac:dyDescent="0.2">
      <c r="A193" s="110"/>
      <c r="B193" s="118"/>
      <c r="C193" s="102"/>
    </row>
    <row r="194" spans="1:8" s="88" customFormat="1" hidden="1" outlineLevel="1" collapsed="1" x14ac:dyDescent="0.2">
      <c r="A194" s="214" t="s">
        <v>159</v>
      </c>
      <c r="B194" s="214" t="str">
        <f ca="1">CONCATENATE(VLOOKUP("*ID",C:D,2,FALSE),"C",COUNTIF(OFFSET(A$1,0,0,ROW(),1), "*conditie")*10)&amp; "T" &amp;(COUNTIF(OFFSET(B$1,0,0,ROW()-1,1),CONCATENATE(VLOOKUP("*ID",C:D,2,FALSE),"C",COUNTIF(OFFSET(A$1,0,0,ROW(),1), "*conditie")*10)&amp; "T*") +1) * 10</f>
        <v>NPRE11C110T10</v>
      </c>
      <c r="C194" s="295" t="s">
        <v>2239</v>
      </c>
      <c r="D194" s="295"/>
      <c r="E194" s="295"/>
      <c r="F194" s="214" t="s">
        <v>141</v>
      </c>
      <c r="G194" s="214" t="s">
        <v>19</v>
      </c>
      <c r="H194" s="214" t="s">
        <v>197</v>
      </c>
    </row>
    <row r="195" spans="1:8" hidden="1" outlineLevel="2" x14ac:dyDescent="0.2">
      <c r="A195" s="110"/>
      <c r="B195" s="122"/>
      <c r="C195" s="152"/>
    </row>
    <row r="196" spans="1:8" hidden="1" outlineLevel="2" x14ac:dyDescent="0.2">
      <c r="A196" s="110" t="s">
        <v>109</v>
      </c>
      <c r="B196" s="131" t="s">
        <v>1832</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227</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2240</v>
      </c>
      <c r="C204" s="152"/>
    </row>
    <row r="205" spans="1:8" s="123" customFormat="1" hidden="1" outlineLevel="2" x14ac:dyDescent="0.2">
      <c r="A205" s="126"/>
    </row>
    <row r="206" spans="1:8" s="123" customFormat="1" ht="15" hidden="1" outlineLevel="2" x14ac:dyDescent="0.25">
      <c r="A206" s="110" t="s">
        <v>40</v>
      </c>
      <c r="B206" s="240" t="s">
        <v>2876</v>
      </c>
    </row>
    <row r="207" spans="1:8" s="123" customFormat="1" hidden="1" outlineLevel="2" x14ac:dyDescent="0.2">
      <c r="A207" s="126"/>
    </row>
    <row r="208" spans="1:8" s="99" customFormat="1" collapsed="1" x14ac:dyDescent="0.2">
      <c r="A208" s="213" t="s">
        <v>158</v>
      </c>
      <c r="B208" s="212" t="str">
        <f ca="1">CONCATENATE(VLOOKUP("*ID",C:D,2,FALSE),"C",COUNTIF(OFFSET(A$1,0,0,ROW(),1), "*conditie")*10)</f>
        <v>NPRE11C120</v>
      </c>
      <c r="C208" s="296" t="s">
        <v>757</v>
      </c>
      <c r="D208" s="297"/>
      <c r="E208" s="297"/>
      <c r="F208" s="213" t="s">
        <v>141</v>
      </c>
      <c r="G208" s="213" t="s">
        <v>19</v>
      </c>
      <c r="H208" s="213" t="s">
        <v>197</v>
      </c>
    </row>
    <row r="209" spans="1:8" s="99" customFormat="1" hidden="1" outlineLevel="1" x14ac:dyDescent="0.2">
      <c r="A209" s="110"/>
      <c r="B209" s="118"/>
      <c r="C209" s="102"/>
    </row>
    <row r="210" spans="1:8" s="99" customFormat="1" hidden="1" outlineLevel="1" x14ac:dyDescent="0.2">
      <c r="A210" s="110" t="s">
        <v>55</v>
      </c>
      <c r="B210" s="122"/>
      <c r="C210" s="102"/>
    </row>
    <row r="211" spans="1:8" s="99" customFormat="1" hidden="1" outlineLevel="1" x14ac:dyDescent="0.2">
      <c r="A211" s="110"/>
      <c r="B211" s="118"/>
      <c r="C211" s="102"/>
    </row>
    <row r="212" spans="1:8" s="88" customFormat="1" hidden="1" outlineLevel="1" collapsed="1" x14ac:dyDescent="0.2">
      <c r="A212" s="214" t="s">
        <v>159</v>
      </c>
      <c r="B212" s="214" t="str">
        <f ca="1">CONCATENATE(VLOOKUP("*ID",C:D,2,FALSE),"C",COUNTIF(OFFSET(A$1,0,0,ROW(),1), "*conditie")*10)&amp; "T" &amp;(COUNTIF(OFFSET(B$1,0,0,ROW()-1,1),CONCATENATE(VLOOKUP("*ID",C:D,2,FALSE),"C",COUNTIF(OFFSET(A$1,0,0,ROW(),1), "*conditie")*10)&amp; "T*") +1) * 10</f>
        <v>NPRE11C120T10</v>
      </c>
      <c r="C212" s="295" t="s">
        <v>758</v>
      </c>
      <c r="D212" s="295"/>
      <c r="E212" s="295"/>
      <c r="F212" s="214" t="s">
        <v>141</v>
      </c>
      <c r="G212" s="214" t="s">
        <v>19</v>
      </c>
      <c r="H212" s="214" t="s">
        <v>197</v>
      </c>
    </row>
    <row r="213" spans="1:8" hidden="1" outlineLevel="2" x14ac:dyDescent="0.2">
      <c r="A213" s="110"/>
      <c r="B213" s="122"/>
      <c r="C213" s="152"/>
    </row>
    <row r="214" spans="1:8" hidden="1" outlineLevel="2" x14ac:dyDescent="0.2">
      <c r="A214" s="110" t="s">
        <v>109</v>
      </c>
      <c r="B214" s="131" t="s">
        <v>2241</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227</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760</v>
      </c>
      <c r="C222" s="152"/>
    </row>
    <row r="223" spans="1:8" s="123" customFormat="1" hidden="1" outlineLevel="2" x14ac:dyDescent="0.2">
      <c r="A223" s="126"/>
    </row>
    <row r="224" spans="1:8" s="123" customFormat="1" hidden="1" outlineLevel="2" x14ac:dyDescent="0.2">
      <c r="A224" s="110" t="s">
        <v>40</v>
      </c>
      <c r="B224" s="131" t="s">
        <v>1205</v>
      </c>
    </row>
    <row r="225" spans="1:8" s="123" customFormat="1" hidden="1" outlineLevel="2" x14ac:dyDescent="0.2">
      <c r="A225" s="126"/>
    </row>
    <row r="226" spans="1:8" s="99" customFormat="1" collapsed="1" x14ac:dyDescent="0.2">
      <c r="A226" s="213" t="s">
        <v>158</v>
      </c>
      <c r="B226" s="212" t="str">
        <f ca="1">CONCATENATE(VLOOKUP("*ID",C:D,2,FALSE),"C",COUNTIF(OFFSET(A$1,0,0,ROW(),1), "*conditie")*10)</f>
        <v>NPRE11C130</v>
      </c>
      <c r="C226" s="296" t="s">
        <v>761</v>
      </c>
      <c r="D226" s="297"/>
      <c r="E226" s="297"/>
      <c r="F226" s="213" t="s">
        <v>141</v>
      </c>
      <c r="G226" s="213" t="s">
        <v>19</v>
      </c>
      <c r="H226" s="213" t="s">
        <v>197</v>
      </c>
    </row>
    <row r="227" spans="1:8" s="99" customFormat="1" hidden="1" outlineLevel="1" x14ac:dyDescent="0.2">
      <c r="A227" s="110"/>
      <c r="B227" s="118"/>
      <c r="C227" s="102"/>
    </row>
    <row r="228" spans="1:8" s="99" customFormat="1" hidden="1" outlineLevel="1" x14ac:dyDescent="0.2">
      <c r="A228" s="110" t="s">
        <v>55</v>
      </c>
      <c r="B228" s="122"/>
      <c r="C228" s="102"/>
    </row>
    <row r="229" spans="1:8" s="99" customFormat="1" hidden="1" outlineLevel="1" x14ac:dyDescent="0.2">
      <c r="A229" s="110"/>
      <c r="B229" s="118"/>
      <c r="C229" s="102"/>
    </row>
    <row r="230" spans="1:8" s="88" customFormat="1" hidden="1" outlineLevel="1" collapsed="1" x14ac:dyDescent="0.2">
      <c r="A230" s="214" t="s">
        <v>159</v>
      </c>
      <c r="B230" s="214" t="str">
        <f ca="1">CONCATENATE(VLOOKUP("*ID",C:D,2,FALSE),"C",COUNTIF(OFFSET(A$1,0,0,ROW(),1), "*conditie")*10)&amp; "T" &amp;(COUNTIF(OFFSET(B$1,0,0,ROW()-1,1),CONCATENATE(VLOOKUP("*ID",C:D,2,FALSE),"C",COUNTIF(OFFSET(A$1,0,0,ROW(),1), "*conditie")*10)&amp; "T*") +1) * 10</f>
        <v>NPRE11C130T10</v>
      </c>
      <c r="C230" s="295" t="s">
        <v>762</v>
      </c>
      <c r="D230" s="295"/>
      <c r="E230" s="295"/>
      <c r="F230" s="214" t="s">
        <v>141</v>
      </c>
      <c r="G230" s="214" t="s">
        <v>19</v>
      </c>
      <c r="H230" s="214" t="s">
        <v>197</v>
      </c>
    </row>
    <row r="231" spans="1:8" hidden="1" outlineLevel="2" x14ac:dyDescent="0.2">
      <c r="A231" s="110"/>
      <c r="B231" s="122"/>
      <c r="C231" s="152"/>
    </row>
    <row r="232" spans="1:8" hidden="1" outlineLevel="2" x14ac:dyDescent="0.2">
      <c r="A232" s="110" t="s">
        <v>109</v>
      </c>
      <c r="B232" s="131" t="s">
        <v>2242</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227</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764</v>
      </c>
      <c r="C240" s="152"/>
    </row>
    <row r="241" spans="1:8" s="123" customFormat="1" hidden="1" outlineLevel="2" x14ac:dyDescent="0.2">
      <c r="A241" s="126"/>
    </row>
    <row r="242" spans="1:8" s="123" customFormat="1" hidden="1" outlineLevel="2" x14ac:dyDescent="0.2">
      <c r="A242" s="110" t="s">
        <v>40</v>
      </c>
      <c r="B242" s="131" t="s">
        <v>1206</v>
      </c>
    </row>
    <row r="243" spans="1:8" s="123" customFormat="1" hidden="1" outlineLevel="2" x14ac:dyDescent="0.2">
      <c r="A243" s="126"/>
    </row>
    <row r="244" spans="1:8" s="99" customFormat="1" collapsed="1" x14ac:dyDescent="0.2">
      <c r="A244" s="213" t="s">
        <v>158</v>
      </c>
      <c r="B244" s="212" t="str">
        <f ca="1">CONCATENATE(VLOOKUP("*ID",C:D,2,FALSE),"C",COUNTIF(OFFSET(A$1,0,0,ROW(),1), "*conditie")*10)</f>
        <v>NPRE11C140</v>
      </c>
      <c r="C244" s="296" t="s">
        <v>765</v>
      </c>
      <c r="D244" s="297"/>
      <c r="E244" s="297"/>
      <c r="F244" s="213" t="s">
        <v>141</v>
      </c>
      <c r="G244" s="213" t="s">
        <v>19</v>
      </c>
      <c r="H244" s="213" t="s">
        <v>197</v>
      </c>
    </row>
    <row r="245" spans="1:8" s="99" customFormat="1" hidden="1" outlineLevel="1" x14ac:dyDescent="0.2">
      <c r="A245" s="110"/>
      <c r="B245" s="118"/>
      <c r="C245" s="102"/>
    </row>
    <row r="246" spans="1:8" s="99" customFormat="1" hidden="1" outlineLevel="1" x14ac:dyDescent="0.2">
      <c r="A246" s="110" t="s">
        <v>55</v>
      </c>
      <c r="B246" s="122"/>
      <c r="C246" s="102"/>
    </row>
    <row r="247" spans="1:8" s="99" customFormat="1" hidden="1" outlineLevel="1" x14ac:dyDescent="0.2">
      <c r="A247" s="110"/>
      <c r="B247" s="118"/>
      <c r="C247" s="102"/>
    </row>
    <row r="248" spans="1:8" s="88" customFormat="1" hidden="1" outlineLevel="1" collapsed="1" x14ac:dyDescent="0.2">
      <c r="A248" s="214" t="s">
        <v>159</v>
      </c>
      <c r="B248" s="214" t="str">
        <f ca="1">CONCATENATE(VLOOKUP("*ID",C:D,2,FALSE),"C",COUNTIF(OFFSET(A$1,0,0,ROW(),1), "*conditie")*10)&amp; "T" &amp;(COUNTIF(OFFSET(B$1,0,0,ROW()-1,1),CONCATENATE(VLOOKUP("*ID",C:D,2,FALSE),"C",COUNTIF(OFFSET(A$1,0,0,ROW(),1), "*conditie")*10)&amp; "T*") +1) * 10</f>
        <v>NPRE11C140T10</v>
      </c>
      <c r="C248" s="295" t="s">
        <v>766</v>
      </c>
      <c r="D248" s="295"/>
      <c r="E248" s="295"/>
      <c r="F248" s="214" t="s">
        <v>141</v>
      </c>
      <c r="G248" s="214" t="s">
        <v>19</v>
      </c>
      <c r="H248" s="214" t="s">
        <v>197</v>
      </c>
    </row>
    <row r="249" spans="1:8" hidden="1" outlineLevel="2" x14ac:dyDescent="0.2">
      <c r="A249" s="110"/>
      <c r="B249" s="122"/>
      <c r="C249" s="152"/>
    </row>
    <row r="250" spans="1:8" hidden="1" outlineLevel="2" x14ac:dyDescent="0.2">
      <c r="A250" s="110" t="s">
        <v>109</v>
      </c>
      <c r="B250" s="131" t="s">
        <v>2243</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227</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768</v>
      </c>
      <c r="C258" s="152"/>
    </row>
    <row r="259" spans="1:8" s="123" customFormat="1" hidden="1" outlineLevel="2" x14ac:dyDescent="0.2">
      <c r="A259" s="126"/>
    </row>
    <row r="260" spans="1:8" s="123" customFormat="1" hidden="1" outlineLevel="2" x14ac:dyDescent="0.2">
      <c r="A260" s="110" t="s">
        <v>40</v>
      </c>
      <c r="B260" s="131" t="s">
        <v>1207</v>
      </c>
    </row>
    <row r="261" spans="1:8" s="123" customFormat="1" hidden="1" outlineLevel="2" x14ac:dyDescent="0.2">
      <c r="A261" s="126"/>
    </row>
    <row r="262" spans="1:8" s="99" customFormat="1" collapsed="1" x14ac:dyDescent="0.2">
      <c r="A262" s="213" t="s">
        <v>158</v>
      </c>
      <c r="B262" s="212" t="str">
        <f ca="1">CONCATENATE(VLOOKUP("*ID",C:D,2,FALSE),"C",COUNTIF(OFFSET(A$1,0,0,ROW(),1), "*conditie")*10)</f>
        <v>NPRE11C150</v>
      </c>
      <c r="C262" s="296" t="s">
        <v>769</v>
      </c>
      <c r="D262" s="297"/>
      <c r="E262" s="297"/>
      <c r="F262" s="213" t="s">
        <v>141</v>
      </c>
      <c r="G262" s="213" t="s">
        <v>19</v>
      </c>
      <c r="H262" s="213" t="s">
        <v>197</v>
      </c>
    </row>
    <row r="263" spans="1:8" s="99" customFormat="1" hidden="1" outlineLevel="1" x14ac:dyDescent="0.2">
      <c r="A263" s="110"/>
      <c r="B263" s="118"/>
      <c r="C263" s="102"/>
    </row>
    <row r="264" spans="1:8" s="99" customFormat="1" hidden="1" outlineLevel="1" x14ac:dyDescent="0.2">
      <c r="A264" s="110" t="s">
        <v>55</v>
      </c>
      <c r="B264" s="122"/>
      <c r="C264" s="102"/>
    </row>
    <row r="265" spans="1:8" s="99" customFormat="1" hidden="1" outlineLevel="1" x14ac:dyDescent="0.2">
      <c r="A265" s="110"/>
      <c r="B265" s="118"/>
      <c r="C265" s="102"/>
    </row>
    <row r="266" spans="1:8" s="88" customFormat="1" hidden="1" outlineLevel="1" collapsed="1" x14ac:dyDescent="0.2">
      <c r="A266" s="214" t="s">
        <v>159</v>
      </c>
      <c r="B266" s="214" t="str">
        <f ca="1">CONCATENATE(VLOOKUP("*ID",C:D,2,FALSE),"C",COUNTIF(OFFSET(A$1,0,0,ROW(),1), "*conditie")*10)&amp; "T" &amp;(COUNTIF(OFFSET(B$1,0,0,ROW()-1,1),CONCATENATE(VLOOKUP("*ID",C:D,2,FALSE),"C",COUNTIF(OFFSET(A$1,0,0,ROW(),1), "*conditie")*10)&amp; "T*") +1) * 10</f>
        <v>NPRE11C150T10</v>
      </c>
      <c r="C266" s="295" t="s">
        <v>770</v>
      </c>
      <c r="D266" s="295"/>
      <c r="E266" s="295"/>
      <c r="F266" s="214" t="s">
        <v>141</v>
      </c>
      <c r="G266" s="214" t="s">
        <v>19</v>
      </c>
      <c r="H266" s="214" t="s">
        <v>197</v>
      </c>
    </row>
    <row r="267" spans="1:8" hidden="1" outlineLevel="2" x14ac:dyDescent="0.2">
      <c r="A267" s="110"/>
      <c r="B267" s="122"/>
      <c r="C267" s="152"/>
    </row>
    <row r="268" spans="1:8" hidden="1" outlineLevel="2" x14ac:dyDescent="0.2">
      <c r="A268" s="110" t="s">
        <v>109</v>
      </c>
      <c r="B268" s="131" t="s">
        <v>2244</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928</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772</v>
      </c>
      <c r="C276" s="152"/>
    </row>
    <row r="277" spans="1:8" s="123" customFormat="1" hidden="1" outlineLevel="2" x14ac:dyDescent="0.2">
      <c r="A277" s="126"/>
    </row>
    <row r="278" spans="1:8" s="123" customFormat="1" hidden="1" outlineLevel="2" x14ac:dyDescent="0.2">
      <c r="A278" s="110" t="s">
        <v>40</v>
      </c>
      <c r="B278" s="131" t="s">
        <v>1301</v>
      </c>
    </row>
    <row r="279" spans="1:8" s="123" customFormat="1" hidden="1" outlineLevel="2" x14ac:dyDescent="0.2">
      <c r="A279" s="126"/>
    </row>
    <row r="280" spans="1:8" s="99" customFormat="1" collapsed="1" x14ac:dyDescent="0.2">
      <c r="A280" s="213" t="s">
        <v>158</v>
      </c>
      <c r="B280" s="212" t="str">
        <f ca="1">CONCATENATE(VLOOKUP("*ID",C:D,2,FALSE),"C",COUNTIF(OFFSET(A$1,0,0,ROW(),1), "*conditie")*10)</f>
        <v>NPRE11C160</v>
      </c>
      <c r="C280" s="296" t="s">
        <v>773</v>
      </c>
      <c r="D280" s="297"/>
      <c r="E280" s="297"/>
      <c r="F280" s="213" t="s">
        <v>141</v>
      </c>
      <c r="G280" s="213" t="s">
        <v>19</v>
      </c>
      <c r="H280" s="213" t="s">
        <v>197</v>
      </c>
    </row>
    <row r="281" spans="1:8" s="99" customFormat="1" hidden="1" outlineLevel="1" x14ac:dyDescent="0.2">
      <c r="A281" s="110"/>
      <c r="B281" s="118"/>
      <c r="C281" s="102"/>
    </row>
    <row r="282" spans="1:8" s="99" customFormat="1" hidden="1" outlineLevel="1" x14ac:dyDescent="0.2">
      <c r="A282" s="110" t="s">
        <v>55</v>
      </c>
      <c r="B282" s="122"/>
      <c r="C282" s="102"/>
    </row>
    <row r="283" spans="1:8" s="99" customFormat="1" hidden="1" outlineLevel="1" x14ac:dyDescent="0.2">
      <c r="A283" s="110"/>
      <c r="B283" s="118"/>
      <c r="C283" s="102"/>
    </row>
    <row r="284" spans="1:8" s="88" customFormat="1" hidden="1" outlineLevel="1" collapsed="1" x14ac:dyDescent="0.2">
      <c r="A284" s="214" t="s">
        <v>159</v>
      </c>
      <c r="B284" s="214" t="str">
        <f ca="1">CONCATENATE(VLOOKUP("*ID",C:D,2,FALSE),"C",COUNTIF(OFFSET(A$1,0,0,ROW(),1), "*conditie")*10)&amp; "T" &amp;(COUNTIF(OFFSET(B$1,0,0,ROW()-1,1),CONCATENATE(VLOOKUP("*ID",C:D,2,FALSE),"C",COUNTIF(OFFSET(A$1,0,0,ROW(),1), "*conditie")*10)&amp; "T*") +1) * 10</f>
        <v>NPRE11C160T10</v>
      </c>
      <c r="C284" s="295" t="s">
        <v>774</v>
      </c>
      <c r="D284" s="295"/>
      <c r="E284" s="295"/>
      <c r="F284" s="214" t="s">
        <v>141</v>
      </c>
      <c r="G284" s="214" t="s">
        <v>19</v>
      </c>
      <c r="H284" s="214" t="s">
        <v>197</v>
      </c>
    </row>
    <row r="285" spans="1:8" hidden="1" outlineLevel="2" x14ac:dyDescent="0.2">
      <c r="A285" s="110"/>
      <c r="B285" s="122"/>
      <c r="C285" s="152"/>
    </row>
    <row r="286" spans="1:8" hidden="1" outlineLevel="2" x14ac:dyDescent="0.2">
      <c r="A286" s="110" t="s">
        <v>109</v>
      </c>
      <c r="B286" s="131" t="s">
        <v>2245</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928</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776</v>
      </c>
      <c r="C294" s="152"/>
    </row>
    <row r="295" spans="1:8" s="123" customFormat="1" hidden="1" outlineLevel="2" x14ac:dyDescent="0.2">
      <c r="A295" s="126"/>
    </row>
    <row r="296" spans="1:8" s="123" customFormat="1" hidden="1" outlineLevel="2" x14ac:dyDescent="0.2">
      <c r="A296" s="110" t="s">
        <v>40</v>
      </c>
      <c r="B296" s="131" t="s">
        <v>1303</v>
      </c>
    </row>
    <row r="297" spans="1:8" s="123" customFormat="1" hidden="1" outlineLevel="2" x14ac:dyDescent="0.2">
      <c r="A297" s="126"/>
    </row>
    <row r="298" spans="1:8" s="99" customFormat="1" collapsed="1" x14ac:dyDescent="0.2">
      <c r="A298" s="213" t="s">
        <v>158</v>
      </c>
      <c r="B298" s="212" t="str">
        <f ca="1">CONCATENATE(VLOOKUP("*ID",C:D,2,FALSE),"C",COUNTIF(OFFSET(A$1,0,0,ROW(),1), "*conditie")*10)</f>
        <v>NPRE11C170</v>
      </c>
      <c r="C298" s="296" t="s">
        <v>777</v>
      </c>
      <c r="D298" s="297"/>
      <c r="E298" s="297"/>
      <c r="F298" s="213" t="s">
        <v>141</v>
      </c>
      <c r="G298" s="213" t="s">
        <v>19</v>
      </c>
      <c r="H298" s="213" t="s">
        <v>197</v>
      </c>
    </row>
    <row r="299" spans="1:8" s="99" customFormat="1" hidden="1" outlineLevel="1" x14ac:dyDescent="0.2">
      <c r="A299" s="110"/>
      <c r="B299" s="118"/>
      <c r="C299" s="102"/>
    </row>
    <row r="300" spans="1:8" s="99" customFormat="1" hidden="1" outlineLevel="1" x14ac:dyDescent="0.2">
      <c r="A300" s="110" t="s">
        <v>55</v>
      </c>
      <c r="B300" s="122"/>
      <c r="C300" s="102"/>
    </row>
    <row r="301" spans="1:8" s="99" customFormat="1" hidden="1" outlineLevel="1" x14ac:dyDescent="0.2">
      <c r="A301" s="110"/>
      <c r="B301" s="118"/>
      <c r="C301" s="102"/>
    </row>
    <row r="302" spans="1:8" s="88" customFormat="1" hidden="1" outlineLevel="1" collapsed="1" x14ac:dyDescent="0.2">
      <c r="A302" s="214" t="s">
        <v>159</v>
      </c>
      <c r="B302" s="214" t="str">
        <f ca="1">CONCATENATE(VLOOKUP("*ID",C:D,2,FALSE),"C",COUNTIF(OFFSET(A$1,0,0,ROW(),1), "*conditie")*10)&amp; "T" &amp;(COUNTIF(OFFSET(B$1,0,0,ROW()-1,1),CONCATENATE(VLOOKUP("*ID",C:D,2,FALSE),"C",COUNTIF(OFFSET(A$1,0,0,ROW(),1), "*conditie")*10)&amp; "T*") +1) * 10</f>
        <v>NPRE11C170T10</v>
      </c>
      <c r="C302" s="295" t="s">
        <v>778</v>
      </c>
      <c r="D302" s="295"/>
      <c r="E302" s="295"/>
      <c r="F302" s="214" t="s">
        <v>141</v>
      </c>
      <c r="G302" s="214" t="s">
        <v>19</v>
      </c>
      <c r="H302" s="214" t="s">
        <v>197</v>
      </c>
    </row>
    <row r="303" spans="1:8" hidden="1" outlineLevel="2" x14ac:dyDescent="0.2">
      <c r="A303" s="110"/>
      <c r="B303" s="122"/>
      <c r="C303" s="152"/>
    </row>
    <row r="304" spans="1:8" hidden="1" outlineLevel="2" x14ac:dyDescent="0.2">
      <c r="A304" s="110" t="s">
        <v>109</v>
      </c>
      <c r="B304" s="131" t="s">
        <v>2246</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928</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780</v>
      </c>
      <c r="C312" s="152"/>
    </row>
    <row r="313" spans="1:8" s="123" customFormat="1" hidden="1" outlineLevel="2" x14ac:dyDescent="0.2">
      <c r="A313" s="126"/>
    </row>
    <row r="314" spans="1:8" s="123" customFormat="1" hidden="1" outlineLevel="2" x14ac:dyDescent="0.2">
      <c r="A314" s="110" t="s">
        <v>40</v>
      </c>
      <c r="B314" s="131" t="s">
        <v>1304</v>
      </c>
    </row>
    <row r="315" spans="1:8" s="123" customFormat="1" hidden="1" outlineLevel="2" x14ac:dyDescent="0.2">
      <c r="A315" s="126"/>
    </row>
    <row r="316" spans="1:8" s="99" customFormat="1" collapsed="1" x14ac:dyDescent="0.2">
      <c r="A316" s="213" t="s">
        <v>158</v>
      </c>
      <c r="B316" s="212" t="str">
        <f ca="1">CONCATENATE(VLOOKUP("*ID",C:D,2,FALSE),"C",COUNTIF(OFFSET(A$1,0,0,ROW(),1), "*conditie")*10)</f>
        <v>NPRE11C180</v>
      </c>
      <c r="C316" s="296" t="s">
        <v>781</v>
      </c>
      <c r="D316" s="297"/>
      <c r="E316" s="297"/>
      <c r="F316" s="213" t="s">
        <v>141</v>
      </c>
      <c r="G316" s="213" t="s">
        <v>19</v>
      </c>
      <c r="H316" s="213" t="s">
        <v>197</v>
      </c>
    </row>
    <row r="317" spans="1:8" s="99" customFormat="1" hidden="1" outlineLevel="1" x14ac:dyDescent="0.2">
      <c r="A317" s="110"/>
      <c r="B317" s="118"/>
      <c r="C317" s="102"/>
    </row>
    <row r="318" spans="1:8" s="99" customFormat="1" hidden="1" outlineLevel="1" x14ac:dyDescent="0.2">
      <c r="A318" s="110" t="s">
        <v>55</v>
      </c>
      <c r="B318" s="122"/>
      <c r="C318" s="102"/>
    </row>
    <row r="319" spans="1:8" s="99" customFormat="1" hidden="1" outlineLevel="1" x14ac:dyDescent="0.2">
      <c r="A319" s="110"/>
      <c r="B319" s="118"/>
      <c r="C319" s="102"/>
    </row>
    <row r="320" spans="1:8" s="88" customFormat="1" hidden="1" outlineLevel="1" collapsed="1" x14ac:dyDescent="0.2">
      <c r="A320" s="214" t="s">
        <v>159</v>
      </c>
      <c r="B320" s="214" t="str">
        <f ca="1">CONCATENATE(VLOOKUP("*ID",C:D,2,FALSE),"C",COUNTIF(OFFSET(A$1,0,0,ROW(),1), "*conditie")*10)&amp; "T" &amp;(COUNTIF(OFFSET(B$1,0,0,ROW()-1,1),CONCATENATE(VLOOKUP("*ID",C:D,2,FALSE),"C",COUNTIF(OFFSET(A$1,0,0,ROW(),1), "*conditie")*10)&amp; "T*") +1) * 10</f>
        <v>NPRE11C180T10</v>
      </c>
      <c r="C320" s="295" t="s">
        <v>782</v>
      </c>
      <c r="D320" s="295"/>
      <c r="E320" s="295"/>
      <c r="F320" s="214" t="s">
        <v>141</v>
      </c>
      <c r="G320" s="214" t="s">
        <v>19</v>
      </c>
      <c r="H320" s="214" t="s">
        <v>197</v>
      </c>
    </row>
    <row r="321" spans="1:8" hidden="1" outlineLevel="2" x14ac:dyDescent="0.2">
      <c r="A321" s="110"/>
      <c r="B321" s="122"/>
      <c r="C321" s="152"/>
    </row>
    <row r="322" spans="1:8" hidden="1" outlineLevel="2" x14ac:dyDescent="0.2">
      <c r="A322" s="110" t="s">
        <v>109</v>
      </c>
      <c r="B322" s="131" t="s">
        <v>2247</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31" t="s">
        <v>784</v>
      </c>
      <c r="C330" s="152"/>
    </row>
    <row r="331" spans="1:8" s="123" customFormat="1" hidden="1" outlineLevel="2" x14ac:dyDescent="0.2">
      <c r="A331" s="126"/>
    </row>
    <row r="332" spans="1:8" s="123" customFormat="1" hidden="1" outlineLevel="2" x14ac:dyDescent="0.2">
      <c r="A332" s="110" t="s">
        <v>40</v>
      </c>
      <c r="B332" s="131" t="s">
        <v>1208</v>
      </c>
    </row>
    <row r="333" spans="1:8" s="123" customFormat="1" hidden="1" outlineLevel="2" x14ac:dyDescent="0.2">
      <c r="A333" s="126"/>
    </row>
    <row r="334" spans="1:8" s="99" customFormat="1" collapsed="1" x14ac:dyDescent="0.2">
      <c r="A334" s="213" t="s">
        <v>158</v>
      </c>
      <c r="B334" s="212" t="str">
        <f ca="1">CONCATENATE(VLOOKUP("*ID",C:D,2,FALSE),"C",COUNTIF(OFFSET(A$1,0,0,ROW(),1), "*conditie")*10)</f>
        <v>NPRE11C190</v>
      </c>
      <c r="C334" s="296" t="s">
        <v>785</v>
      </c>
      <c r="D334" s="297"/>
      <c r="E334" s="297"/>
      <c r="F334" s="213" t="s">
        <v>141</v>
      </c>
      <c r="G334" s="213" t="s">
        <v>19</v>
      </c>
      <c r="H334" s="213" t="s">
        <v>197</v>
      </c>
    </row>
    <row r="335" spans="1:8" s="99" customFormat="1" hidden="1" outlineLevel="1" x14ac:dyDescent="0.2">
      <c r="A335" s="110"/>
      <c r="B335" s="118"/>
      <c r="C335" s="102"/>
    </row>
    <row r="336" spans="1:8" s="99" customFormat="1" hidden="1" outlineLevel="1" x14ac:dyDescent="0.2">
      <c r="A336" s="110" t="s">
        <v>55</v>
      </c>
      <c r="B336" s="122"/>
      <c r="C336" s="102"/>
    </row>
    <row r="337" spans="1:8" s="99" customFormat="1" hidden="1" outlineLevel="1" x14ac:dyDescent="0.2">
      <c r="A337" s="110"/>
      <c r="B337" s="118"/>
      <c r="C337" s="102"/>
    </row>
    <row r="338" spans="1:8" s="88" customFormat="1" hidden="1" outlineLevel="1" collapsed="1" x14ac:dyDescent="0.2">
      <c r="A338" s="214" t="s">
        <v>159</v>
      </c>
      <c r="B338" s="214" t="str">
        <f ca="1">CONCATENATE(VLOOKUP("*ID",C:D,2,FALSE),"C",COUNTIF(OFFSET(A$1,0,0,ROW(),1), "*conditie")*10)&amp; "T" &amp;(COUNTIF(OFFSET(B$1,0,0,ROW()-1,1),CONCATENATE(VLOOKUP("*ID",C:D,2,FALSE),"C",COUNTIF(OFFSET(A$1,0,0,ROW(),1), "*conditie")*10)&amp; "T*") +1) * 10</f>
        <v>NPRE11C190T10</v>
      </c>
      <c r="C338" s="295" t="s">
        <v>786</v>
      </c>
      <c r="D338" s="295"/>
      <c r="E338" s="295"/>
      <c r="F338" s="214" t="s">
        <v>141</v>
      </c>
      <c r="G338" s="214" t="s">
        <v>19</v>
      </c>
      <c r="H338" s="214" t="s">
        <v>197</v>
      </c>
    </row>
    <row r="339" spans="1:8" hidden="1" outlineLevel="2" x14ac:dyDescent="0.2">
      <c r="A339" s="110"/>
      <c r="B339" s="122"/>
      <c r="C339" s="152"/>
    </row>
    <row r="340" spans="1:8" hidden="1" outlineLevel="2" x14ac:dyDescent="0.2">
      <c r="A340" s="110" t="s">
        <v>109</v>
      </c>
      <c r="B340" s="131" t="s">
        <v>2248</v>
      </c>
      <c r="C340" s="152"/>
    </row>
    <row r="341" spans="1:8" hidden="1" outlineLevel="2" x14ac:dyDescent="0.2">
      <c r="A341" s="110"/>
      <c r="B341" s="122"/>
      <c r="C341" s="152"/>
    </row>
    <row r="342" spans="1:8" hidden="1" outlineLevel="2" x14ac:dyDescent="0.2">
      <c r="A342" s="110" t="s">
        <v>111</v>
      </c>
      <c r="B342" s="122" t="s">
        <v>108</v>
      </c>
      <c r="C342" s="152"/>
    </row>
    <row r="343" spans="1:8" hidden="1" outlineLevel="2" x14ac:dyDescent="0.2">
      <c r="A343" s="110"/>
      <c r="B343" s="122"/>
      <c r="C343" s="152"/>
    </row>
    <row r="344" spans="1:8" hidden="1" outlineLevel="2" x14ac:dyDescent="0.2">
      <c r="A344" s="110" t="s">
        <v>32</v>
      </c>
      <c r="B344" s="125" t="s">
        <v>227</v>
      </c>
      <c r="C344" s="125"/>
      <c r="D344" s="125"/>
      <c r="E344" s="125"/>
      <c r="F344" s="125"/>
      <c r="G344" s="125"/>
    </row>
    <row r="345" spans="1:8" hidden="1" outlineLevel="2" x14ac:dyDescent="0.2">
      <c r="A345" s="110"/>
      <c r="B345" s="122"/>
      <c r="C345" s="152"/>
    </row>
    <row r="346" spans="1:8" hidden="1" outlineLevel="2" x14ac:dyDescent="0.2">
      <c r="A346" s="111" t="s">
        <v>33</v>
      </c>
      <c r="B346" s="122" t="s">
        <v>194</v>
      </c>
      <c r="C346" s="152"/>
    </row>
    <row r="347" spans="1:8" hidden="1" outlineLevel="2" x14ac:dyDescent="0.2">
      <c r="A347" s="110"/>
      <c r="B347" s="122"/>
      <c r="C347" s="152"/>
    </row>
    <row r="348" spans="1:8" hidden="1" outlineLevel="2" x14ac:dyDescent="0.2">
      <c r="A348" s="110" t="s">
        <v>138</v>
      </c>
      <c r="B348" s="131" t="s">
        <v>788</v>
      </c>
      <c r="C348" s="152"/>
    </row>
    <row r="349" spans="1:8" s="123" customFormat="1" hidden="1" outlineLevel="2" x14ac:dyDescent="0.2">
      <c r="A349" s="126"/>
    </row>
    <row r="350" spans="1:8" s="123" customFormat="1" hidden="1" outlineLevel="2" x14ac:dyDescent="0.2">
      <c r="A350" s="110" t="s">
        <v>40</v>
      </c>
      <c r="B350" s="131" t="s">
        <v>1209</v>
      </c>
    </row>
    <row r="351" spans="1:8" s="123" customFormat="1" hidden="1" outlineLevel="2" x14ac:dyDescent="0.2">
      <c r="A351" s="126"/>
    </row>
    <row r="352" spans="1:8" s="99" customFormat="1" collapsed="1" x14ac:dyDescent="0.2">
      <c r="A352" s="213" t="s">
        <v>158</v>
      </c>
      <c r="B352" s="212" t="str">
        <f ca="1">CONCATENATE(VLOOKUP("*ID",C:D,2,FALSE),"C",COUNTIF(OFFSET(A$1,0,0,ROW(),1), "*conditie")*10)</f>
        <v>NPRE11C200</v>
      </c>
      <c r="C352" s="296" t="s">
        <v>1075</v>
      </c>
      <c r="D352" s="297"/>
      <c r="E352" s="297"/>
      <c r="F352" s="213" t="s">
        <v>141</v>
      </c>
      <c r="G352" s="213" t="s">
        <v>19</v>
      </c>
      <c r="H352" s="213" t="s">
        <v>197</v>
      </c>
    </row>
    <row r="353" spans="1:8" s="99" customFormat="1" hidden="1" outlineLevel="1" x14ac:dyDescent="0.2">
      <c r="A353" s="110"/>
      <c r="B353" s="118"/>
      <c r="C353" s="102"/>
    </row>
    <row r="354" spans="1:8" s="99" customFormat="1" hidden="1" outlineLevel="1" x14ac:dyDescent="0.2">
      <c r="A354" s="110" t="s">
        <v>55</v>
      </c>
      <c r="B354" s="122"/>
      <c r="C354" s="102"/>
    </row>
    <row r="355" spans="1:8" s="99" customFormat="1" hidden="1" outlineLevel="1" x14ac:dyDescent="0.2">
      <c r="A355" s="110"/>
      <c r="B355" s="118"/>
      <c r="C355" s="102"/>
    </row>
    <row r="356" spans="1:8" s="88" customFormat="1" hidden="1" outlineLevel="1" collapsed="1" x14ac:dyDescent="0.2">
      <c r="A356" s="214" t="s">
        <v>159</v>
      </c>
      <c r="B356" s="214" t="str">
        <f ca="1">CONCATENATE(VLOOKUP("*ID",C:D,2,FALSE),"C",COUNTIF(OFFSET(A$1,0,0,ROW(),1), "*conditie")*10)&amp; "T" &amp;(COUNTIF(OFFSET(B$1,0,0,ROW()-1,1),CONCATENATE(VLOOKUP("*ID",C:D,2,FALSE),"C",COUNTIF(OFFSET(A$1,0,0,ROW(),1), "*conditie")*10)&amp; "T*") +1) * 10</f>
        <v>NPRE11C200T10</v>
      </c>
      <c r="C356" s="295" t="s">
        <v>790</v>
      </c>
      <c r="D356" s="295"/>
      <c r="E356" s="295"/>
      <c r="F356" s="214" t="s">
        <v>141</v>
      </c>
      <c r="G356" s="214" t="s">
        <v>19</v>
      </c>
      <c r="H356" s="214" t="s">
        <v>197</v>
      </c>
    </row>
    <row r="357" spans="1:8" hidden="1" outlineLevel="2" x14ac:dyDescent="0.2">
      <c r="A357" s="110"/>
      <c r="B357" s="122"/>
      <c r="C357" s="152"/>
    </row>
    <row r="358" spans="1:8" hidden="1" outlineLevel="2" x14ac:dyDescent="0.2">
      <c r="A358" s="110" t="s">
        <v>109</v>
      </c>
      <c r="B358" s="131" t="s">
        <v>2249</v>
      </c>
      <c r="C358" s="152"/>
    </row>
    <row r="359" spans="1:8" hidden="1" outlineLevel="2" x14ac:dyDescent="0.2">
      <c r="A359" s="110"/>
      <c r="B359" s="122"/>
      <c r="C359" s="152"/>
    </row>
    <row r="360" spans="1:8" hidden="1" outlineLevel="2" x14ac:dyDescent="0.2">
      <c r="A360" s="110" t="s">
        <v>111</v>
      </c>
      <c r="B360" s="122" t="s">
        <v>108</v>
      </c>
      <c r="C360" s="152"/>
    </row>
    <row r="361" spans="1:8" hidden="1" outlineLevel="2" x14ac:dyDescent="0.2">
      <c r="A361" s="110"/>
      <c r="B361" s="122"/>
      <c r="C361" s="152"/>
    </row>
    <row r="362" spans="1:8" hidden="1" outlineLevel="2" x14ac:dyDescent="0.2">
      <c r="A362" s="110" t="s">
        <v>32</v>
      </c>
      <c r="B362" s="125" t="s">
        <v>227</v>
      </c>
      <c r="C362" s="125"/>
      <c r="D362" s="125"/>
      <c r="E362" s="125"/>
      <c r="F362" s="125"/>
      <c r="G362" s="125"/>
    </row>
    <row r="363" spans="1:8" hidden="1" outlineLevel="2" x14ac:dyDescent="0.2">
      <c r="A363" s="110"/>
      <c r="B363" s="122"/>
      <c r="C363" s="152"/>
    </row>
    <row r="364" spans="1:8" hidden="1" outlineLevel="2" x14ac:dyDescent="0.2">
      <c r="A364" s="111" t="s">
        <v>33</v>
      </c>
      <c r="B364" s="122" t="s">
        <v>194</v>
      </c>
      <c r="C364" s="152"/>
    </row>
    <row r="365" spans="1:8" hidden="1" outlineLevel="2" x14ac:dyDescent="0.2">
      <c r="A365" s="110"/>
      <c r="B365" s="122"/>
      <c r="C365" s="152"/>
    </row>
    <row r="366" spans="1:8" hidden="1" outlineLevel="2" x14ac:dyDescent="0.2">
      <c r="A366" s="110" t="s">
        <v>138</v>
      </c>
      <c r="B366" s="131" t="s">
        <v>792</v>
      </c>
      <c r="C366" s="152"/>
    </row>
    <row r="367" spans="1:8" s="123" customFormat="1" hidden="1" outlineLevel="2" x14ac:dyDescent="0.2">
      <c r="A367" s="126"/>
    </row>
    <row r="368" spans="1:8" s="123" customFormat="1" hidden="1" outlineLevel="2" x14ac:dyDescent="0.2">
      <c r="A368" s="110" t="s">
        <v>40</v>
      </c>
      <c r="B368" s="131" t="s">
        <v>1210</v>
      </c>
    </row>
    <row r="369" spans="1:8" s="123" customFormat="1" hidden="1" outlineLevel="2" x14ac:dyDescent="0.2">
      <c r="A369" s="126"/>
    </row>
    <row r="370" spans="1:8" s="99" customFormat="1" collapsed="1" x14ac:dyDescent="0.2">
      <c r="A370" s="213" t="s">
        <v>158</v>
      </c>
      <c r="B370" s="212" t="str">
        <f ca="1">CONCATENATE(VLOOKUP("*ID",C:D,2,FALSE),"C",COUNTIF(OFFSET(A$1,0,0,ROW(),1), "*conditie")*10)</f>
        <v>NPRE11C210</v>
      </c>
      <c r="C370" s="296" t="s">
        <v>1084</v>
      </c>
      <c r="D370" s="297"/>
      <c r="E370" s="297"/>
      <c r="F370" s="213" t="s">
        <v>141</v>
      </c>
      <c r="G370" s="213" t="s">
        <v>19</v>
      </c>
      <c r="H370" s="213" t="s">
        <v>197</v>
      </c>
    </row>
    <row r="371" spans="1:8" s="99" customFormat="1" hidden="1" outlineLevel="1" x14ac:dyDescent="0.2">
      <c r="A371" s="110"/>
      <c r="B371" s="118"/>
      <c r="C371" s="102"/>
    </row>
    <row r="372" spans="1:8" s="99" customFormat="1" hidden="1" outlineLevel="1" x14ac:dyDescent="0.2">
      <c r="A372" s="110" t="s">
        <v>55</v>
      </c>
      <c r="B372" s="122"/>
      <c r="C372" s="102"/>
    </row>
    <row r="373" spans="1:8" s="99" customFormat="1" hidden="1" outlineLevel="1" x14ac:dyDescent="0.2">
      <c r="A373" s="110"/>
      <c r="B373" s="118"/>
      <c r="C373" s="102"/>
    </row>
    <row r="374" spans="1:8" s="88" customFormat="1" hidden="1" outlineLevel="1" collapsed="1" x14ac:dyDescent="0.2">
      <c r="A374" s="214" t="s">
        <v>159</v>
      </c>
      <c r="B374" s="214" t="str">
        <f ca="1">CONCATENATE(VLOOKUP("*ID",C:D,2,FALSE),"C",COUNTIF(OFFSET(A$1,0,0,ROW(),1), "*conditie")*10)&amp; "T" &amp;(COUNTIF(OFFSET(B$1,0,0,ROW()-1,1),CONCATENATE(VLOOKUP("*ID",C:D,2,FALSE),"C",COUNTIF(OFFSET(A$1,0,0,ROW(),1), "*conditie")*10)&amp; "T*") +1) * 10</f>
        <v>NPRE11C210T10</v>
      </c>
      <c r="C374" s="295" t="s">
        <v>2250</v>
      </c>
      <c r="D374" s="295"/>
      <c r="E374" s="295"/>
      <c r="F374" s="214" t="s">
        <v>141</v>
      </c>
      <c r="G374" s="214" t="s">
        <v>19</v>
      </c>
      <c r="H374" s="214" t="s">
        <v>197</v>
      </c>
    </row>
    <row r="375" spans="1:8" hidden="1" outlineLevel="2" x14ac:dyDescent="0.2">
      <c r="A375" s="110"/>
      <c r="B375" s="122"/>
      <c r="C375" s="152"/>
    </row>
    <row r="376" spans="1:8" hidden="1" outlineLevel="2" x14ac:dyDescent="0.2">
      <c r="A376" s="110" t="s">
        <v>109</v>
      </c>
      <c r="B376" s="131"/>
      <c r="C376" s="152"/>
    </row>
    <row r="377" spans="1:8" hidden="1" outlineLevel="2" x14ac:dyDescent="0.2">
      <c r="A377" s="110"/>
      <c r="B377" s="122"/>
      <c r="C377" s="152"/>
    </row>
    <row r="378" spans="1:8" hidden="1" outlineLevel="2" x14ac:dyDescent="0.2">
      <c r="A378" s="110" t="s">
        <v>111</v>
      </c>
      <c r="B378" s="122" t="s">
        <v>108</v>
      </c>
      <c r="C378" s="152"/>
    </row>
    <row r="379" spans="1:8" hidden="1" outlineLevel="2" x14ac:dyDescent="0.2">
      <c r="A379" s="110"/>
      <c r="B379" s="122"/>
      <c r="C379" s="152"/>
    </row>
    <row r="380" spans="1:8" hidden="1" outlineLevel="2" x14ac:dyDescent="0.2">
      <c r="A380" s="110" t="s">
        <v>32</v>
      </c>
      <c r="B380" s="125" t="s">
        <v>227</v>
      </c>
      <c r="C380" s="125"/>
      <c r="D380" s="125"/>
      <c r="E380" s="125"/>
      <c r="F380" s="125"/>
      <c r="G380" s="125"/>
    </row>
    <row r="381" spans="1:8" hidden="1" outlineLevel="2" x14ac:dyDescent="0.2">
      <c r="A381" s="110"/>
      <c r="B381" s="122"/>
      <c r="C381" s="152"/>
    </row>
    <row r="382" spans="1:8" hidden="1" outlineLevel="2" x14ac:dyDescent="0.2">
      <c r="A382" s="111" t="s">
        <v>33</v>
      </c>
      <c r="B382" s="122" t="s">
        <v>194</v>
      </c>
      <c r="C382" s="152"/>
    </row>
    <row r="383" spans="1:8" hidden="1" outlineLevel="2" x14ac:dyDescent="0.2">
      <c r="A383" s="110"/>
      <c r="B383" s="122"/>
      <c r="C383" s="152"/>
    </row>
    <row r="384" spans="1:8" hidden="1" outlineLevel="2" x14ac:dyDescent="0.2">
      <c r="A384" s="110" t="s">
        <v>138</v>
      </c>
      <c r="B384" s="131" t="s">
        <v>1189</v>
      </c>
      <c r="C384" s="152"/>
    </row>
    <row r="385" spans="1:8" s="123" customFormat="1" hidden="1" outlineLevel="2" x14ac:dyDescent="0.2">
      <c r="A385" s="126"/>
    </row>
    <row r="386" spans="1:8" s="123" customFormat="1" hidden="1" outlineLevel="2" x14ac:dyDescent="0.2">
      <c r="A386" s="110" t="s">
        <v>40</v>
      </c>
      <c r="B386" s="131" t="s">
        <v>1309</v>
      </c>
    </row>
    <row r="387" spans="1:8" s="123" customFormat="1" hidden="1" outlineLevel="2" x14ac:dyDescent="0.2">
      <c r="A387" s="126"/>
    </row>
    <row r="388" spans="1:8" s="88" customFormat="1" hidden="1" outlineLevel="1" collapsed="1" x14ac:dyDescent="0.2">
      <c r="A388" s="214" t="s">
        <v>159</v>
      </c>
      <c r="B388" s="214" t="str">
        <f ca="1">CONCATENATE(VLOOKUP("*ID",C:D,2,FALSE),"C",COUNTIF(OFFSET(A$1,0,0,ROW(),1), "*conditie")*10)&amp; "T" &amp;(COUNTIF(OFFSET(B$1,0,0,ROW()-1,1),CONCATENATE(VLOOKUP("*ID",C:D,2,FALSE),"C",COUNTIF(OFFSET(A$1,0,0,ROW(),1), "*conditie")*10)&amp; "T*") +1) * 10</f>
        <v>NPRE11C210T20</v>
      </c>
      <c r="C388" s="295" t="s">
        <v>2251</v>
      </c>
      <c r="D388" s="295"/>
      <c r="E388" s="295"/>
      <c r="F388" s="214" t="s">
        <v>141</v>
      </c>
      <c r="G388" s="214" t="s">
        <v>19</v>
      </c>
      <c r="H388" s="214" t="s">
        <v>197</v>
      </c>
    </row>
    <row r="389" spans="1:8" hidden="1" outlineLevel="2" x14ac:dyDescent="0.2">
      <c r="A389" s="110"/>
      <c r="B389" s="122"/>
      <c r="C389" s="152"/>
    </row>
    <row r="390" spans="1:8" hidden="1" outlineLevel="2" x14ac:dyDescent="0.2">
      <c r="A390" s="110" t="s">
        <v>109</v>
      </c>
      <c r="B390" s="131"/>
      <c r="C390" s="152"/>
    </row>
    <row r="391" spans="1:8" hidden="1" outlineLevel="2" x14ac:dyDescent="0.2">
      <c r="A391" s="110"/>
      <c r="B391" s="122"/>
      <c r="C391" s="152"/>
    </row>
    <row r="392" spans="1:8" hidden="1" outlineLevel="2" x14ac:dyDescent="0.2">
      <c r="A392" s="110" t="s">
        <v>111</v>
      </c>
      <c r="B392" s="122" t="s">
        <v>108</v>
      </c>
      <c r="C392" s="152"/>
    </row>
    <row r="393" spans="1:8" hidden="1" outlineLevel="2" x14ac:dyDescent="0.2">
      <c r="A393" s="110"/>
      <c r="B393" s="122"/>
      <c r="C393" s="152"/>
    </row>
    <row r="394" spans="1:8" hidden="1" outlineLevel="2" x14ac:dyDescent="0.2">
      <c r="A394" s="110" t="s">
        <v>32</v>
      </c>
      <c r="B394" s="125" t="s">
        <v>227</v>
      </c>
      <c r="C394" s="125"/>
      <c r="D394" s="125"/>
      <c r="E394" s="125"/>
      <c r="F394" s="125"/>
      <c r="G394" s="125"/>
    </row>
    <row r="395" spans="1:8" hidden="1" outlineLevel="2" x14ac:dyDescent="0.2">
      <c r="A395" s="110"/>
      <c r="B395" s="122"/>
      <c r="C395" s="152"/>
    </row>
    <row r="396" spans="1:8" hidden="1" outlineLevel="2" x14ac:dyDescent="0.2">
      <c r="A396" s="111" t="s">
        <v>33</v>
      </c>
      <c r="B396" s="122" t="s">
        <v>194</v>
      </c>
      <c r="C396" s="152"/>
    </row>
    <row r="397" spans="1:8" hidden="1" outlineLevel="2" x14ac:dyDescent="0.2">
      <c r="A397" s="110"/>
      <c r="B397" s="122"/>
      <c r="C397" s="152"/>
    </row>
    <row r="398" spans="1:8" hidden="1" outlineLevel="2" x14ac:dyDescent="0.2">
      <c r="A398" s="110" t="s">
        <v>138</v>
      </c>
      <c r="B398" s="131" t="s">
        <v>1189</v>
      </c>
      <c r="C398" s="152"/>
    </row>
    <row r="399" spans="1:8" s="123" customFormat="1" hidden="1" outlineLevel="2" x14ac:dyDescent="0.2">
      <c r="A399" s="126"/>
    </row>
    <row r="400" spans="1:8" s="123" customFormat="1" hidden="1" outlineLevel="2" x14ac:dyDescent="0.2">
      <c r="A400" s="110" t="s">
        <v>40</v>
      </c>
      <c r="B400" s="131" t="s">
        <v>1311</v>
      </c>
    </row>
    <row r="401" spans="1:8" s="123" customFormat="1" hidden="1" outlineLevel="2" x14ac:dyDescent="0.2">
      <c r="A401" s="126"/>
    </row>
    <row r="402" spans="1:8" s="88" customFormat="1" hidden="1" outlineLevel="1" collapsed="1" x14ac:dyDescent="0.2">
      <c r="A402" s="214" t="s">
        <v>159</v>
      </c>
      <c r="B402" s="214" t="str">
        <f ca="1">CONCATENATE(VLOOKUP("*ID",C:D,2,FALSE),"C",COUNTIF(OFFSET(A$1,0,0,ROW(),1), "*conditie")*10)&amp; "T" &amp;(COUNTIF(OFFSET(B$1,0,0,ROW()-1,1),CONCATENATE(VLOOKUP("*ID",C:D,2,FALSE),"C",COUNTIF(OFFSET(A$1,0,0,ROW(),1), "*conditie")*10)&amp; "T*") +1) * 10</f>
        <v>NPRE11C210T30</v>
      </c>
      <c r="C402" s="295" t="s">
        <v>2252</v>
      </c>
      <c r="D402" s="295"/>
      <c r="E402" s="295"/>
      <c r="F402" s="214" t="s">
        <v>141</v>
      </c>
      <c r="G402" s="214" t="s">
        <v>19</v>
      </c>
      <c r="H402" s="214" t="s">
        <v>197</v>
      </c>
    </row>
    <row r="403" spans="1:8" hidden="1" outlineLevel="2" x14ac:dyDescent="0.2">
      <c r="A403" s="110"/>
      <c r="B403" s="122"/>
      <c r="C403" s="152"/>
    </row>
    <row r="404" spans="1:8" hidden="1" outlineLevel="2" x14ac:dyDescent="0.2">
      <c r="A404" s="110" t="s">
        <v>109</v>
      </c>
      <c r="B404" s="131"/>
      <c r="C404" s="152"/>
    </row>
    <row r="405" spans="1:8" hidden="1" outlineLevel="2" x14ac:dyDescent="0.2">
      <c r="A405" s="110"/>
      <c r="B405" s="122"/>
      <c r="C405" s="152"/>
    </row>
    <row r="406" spans="1:8" hidden="1" outlineLevel="2" x14ac:dyDescent="0.2">
      <c r="A406" s="110" t="s">
        <v>111</v>
      </c>
      <c r="B406" s="122" t="s">
        <v>108</v>
      </c>
      <c r="C406" s="152"/>
    </row>
    <row r="407" spans="1:8" hidden="1" outlineLevel="2" x14ac:dyDescent="0.2">
      <c r="A407" s="110"/>
      <c r="B407" s="122"/>
      <c r="C407" s="152"/>
    </row>
    <row r="408" spans="1:8" hidden="1" outlineLevel="2" x14ac:dyDescent="0.2">
      <c r="A408" s="110" t="s">
        <v>32</v>
      </c>
      <c r="B408" s="125" t="s">
        <v>227</v>
      </c>
      <c r="C408" s="125"/>
      <c r="D408" s="125"/>
      <c r="E408" s="125"/>
      <c r="F408" s="125"/>
      <c r="G408" s="125"/>
    </row>
    <row r="409" spans="1:8" hidden="1" outlineLevel="2" x14ac:dyDescent="0.2">
      <c r="A409" s="110"/>
      <c r="B409" s="122"/>
      <c r="C409" s="152"/>
    </row>
    <row r="410" spans="1:8" hidden="1" outlineLevel="2" x14ac:dyDescent="0.2">
      <c r="A410" s="111" t="s">
        <v>33</v>
      </c>
      <c r="B410" s="122" t="s">
        <v>194</v>
      </c>
      <c r="C410" s="152"/>
    </row>
    <row r="411" spans="1:8" hidden="1" outlineLevel="2" x14ac:dyDescent="0.2">
      <c r="A411" s="110"/>
      <c r="B411" s="122"/>
      <c r="C411" s="152"/>
    </row>
    <row r="412" spans="1:8" hidden="1" outlineLevel="2" x14ac:dyDescent="0.2">
      <c r="A412" s="110" t="s">
        <v>138</v>
      </c>
      <c r="B412" s="131" t="s">
        <v>234</v>
      </c>
      <c r="C412" s="152"/>
    </row>
    <row r="413" spans="1:8" s="123" customFormat="1" hidden="1" outlineLevel="2" x14ac:dyDescent="0.2">
      <c r="A413" s="126"/>
    </row>
    <row r="414" spans="1:8" s="123" customFormat="1" hidden="1" outlineLevel="2" x14ac:dyDescent="0.2">
      <c r="A414" s="110" t="s">
        <v>40</v>
      </c>
      <c r="B414" s="131" t="s">
        <v>1313</v>
      </c>
    </row>
    <row r="415" spans="1:8" s="123" customFormat="1" hidden="1" outlineLevel="2" x14ac:dyDescent="0.2">
      <c r="A415" s="126"/>
    </row>
    <row r="416" spans="1:8" s="88" customFormat="1" hidden="1" outlineLevel="1" collapsed="1" x14ac:dyDescent="0.2">
      <c r="A416" s="214" t="s">
        <v>159</v>
      </c>
      <c r="B416" s="214" t="str">
        <f ca="1">CONCATENATE(VLOOKUP("*ID",C:D,2,FALSE),"C",COUNTIF(OFFSET(A$1,0,0,ROW(),1), "*conditie")*10)&amp; "T" &amp;(COUNTIF(OFFSET(B$1,0,0,ROW()-1,1),CONCATENATE(VLOOKUP("*ID",C:D,2,FALSE),"C",COUNTIF(OFFSET(A$1,0,0,ROW(),1), "*conditie")*10)&amp; "T*") +1) * 10</f>
        <v>NPRE11C210T40</v>
      </c>
      <c r="C416" s="295" t="s">
        <v>2253</v>
      </c>
      <c r="D416" s="295"/>
      <c r="E416" s="295"/>
      <c r="F416" s="214" t="s">
        <v>141</v>
      </c>
      <c r="G416" s="214" t="s">
        <v>19</v>
      </c>
      <c r="H416" s="214" t="s">
        <v>197</v>
      </c>
    </row>
    <row r="417" spans="1:8" hidden="1" outlineLevel="2" x14ac:dyDescent="0.2">
      <c r="A417" s="110"/>
      <c r="B417" s="122"/>
      <c r="C417" s="152"/>
    </row>
    <row r="418" spans="1:8" hidden="1" outlineLevel="2" x14ac:dyDescent="0.2">
      <c r="A418" s="110" t="s">
        <v>109</v>
      </c>
      <c r="B418" s="131" t="s">
        <v>2254</v>
      </c>
      <c r="C418" s="152"/>
    </row>
    <row r="419" spans="1:8" hidden="1" outlineLevel="2" x14ac:dyDescent="0.2">
      <c r="A419" s="110"/>
      <c r="B419" s="122"/>
      <c r="C419" s="152"/>
    </row>
    <row r="420" spans="1:8" hidden="1" outlineLevel="2" x14ac:dyDescent="0.2">
      <c r="A420" s="110" t="s">
        <v>111</v>
      </c>
      <c r="B420" s="122" t="s">
        <v>108</v>
      </c>
      <c r="C420" s="152"/>
    </row>
    <row r="421" spans="1:8" hidden="1" outlineLevel="2" x14ac:dyDescent="0.2">
      <c r="A421" s="110"/>
      <c r="B421" s="122"/>
      <c r="C421" s="152"/>
    </row>
    <row r="422" spans="1:8" hidden="1" outlineLevel="2" x14ac:dyDescent="0.2">
      <c r="A422" s="110" t="s">
        <v>32</v>
      </c>
      <c r="B422" s="125" t="s">
        <v>227</v>
      </c>
      <c r="C422" s="125"/>
      <c r="D422" s="125"/>
      <c r="E422" s="125"/>
      <c r="F422" s="125"/>
      <c r="G422" s="125"/>
    </row>
    <row r="423" spans="1:8" hidden="1" outlineLevel="2" x14ac:dyDescent="0.2">
      <c r="A423" s="110"/>
      <c r="B423" s="122"/>
      <c r="C423" s="152"/>
    </row>
    <row r="424" spans="1:8" hidden="1" outlineLevel="2" x14ac:dyDescent="0.2">
      <c r="A424" s="111" t="s">
        <v>33</v>
      </c>
      <c r="B424" s="122" t="s">
        <v>194</v>
      </c>
      <c r="C424" s="152"/>
    </row>
    <row r="425" spans="1:8" hidden="1" outlineLevel="2" x14ac:dyDescent="0.2">
      <c r="A425" s="110"/>
      <c r="B425" s="122"/>
      <c r="C425" s="152"/>
    </row>
    <row r="426" spans="1:8" hidden="1" outlineLevel="2" x14ac:dyDescent="0.2">
      <c r="A426" s="110" t="s">
        <v>138</v>
      </c>
      <c r="B426" s="131" t="s">
        <v>234</v>
      </c>
      <c r="C426" s="152"/>
    </row>
    <row r="427" spans="1:8" s="123" customFormat="1" hidden="1" outlineLevel="2" x14ac:dyDescent="0.2">
      <c r="A427" s="126"/>
    </row>
    <row r="428" spans="1:8" s="123" customFormat="1" hidden="1" outlineLevel="2" x14ac:dyDescent="0.2">
      <c r="A428" s="110" t="s">
        <v>40</v>
      </c>
      <c r="B428" s="131" t="s">
        <v>1315</v>
      </c>
    </row>
    <row r="429" spans="1:8" s="123" customFormat="1" hidden="1" outlineLevel="2" x14ac:dyDescent="0.2">
      <c r="A429" s="126"/>
    </row>
    <row r="430" spans="1:8" s="99" customFormat="1" x14ac:dyDescent="0.2">
      <c r="A430" s="213" t="s">
        <v>158</v>
      </c>
      <c r="B430" s="212" t="str">
        <f ca="1">CONCATENATE(VLOOKUP("*ID",C:D,2,FALSE),"C",COUNTIF(OFFSET(A$1,0,0,ROW(),1), "*conditie")*10)</f>
        <v>NPRE11C220</v>
      </c>
      <c r="C430" s="296" t="s">
        <v>476</v>
      </c>
      <c r="D430" s="297"/>
      <c r="E430" s="297"/>
      <c r="F430" s="213" t="s">
        <v>141</v>
      </c>
      <c r="G430" s="213" t="s">
        <v>19</v>
      </c>
      <c r="H430" s="213" t="s">
        <v>197</v>
      </c>
    </row>
    <row r="431" spans="1:8" s="99" customFormat="1" outlineLevel="1" x14ac:dyDescent="0.2">
      <c r="A431" s="110"/>
      <c r="B431" s="118"/>
      <c r="C431" s="102"/>
    </row>
    <row r="432" spans="1:8" s="99" customFormat="1" outlineLevel="1" x14ac:dyDescent="0.2">
      <c r="A432" s="110" t="s">
        <v>55</v>
      </c>
      <c r="B432" s="122"/>
      <c r="C432" s="102"/>
    </row>
    <row r="433" spans="1:8" s="99" customFormat="1" outlineLevel="1" x14ac:dyDescent="0.2">
      <c r="A433" s="110"/>
      <c r="B433" s="118"/>
      <c r="C433" s="102"/>
    </row>
    <row r="434" spans="1:8" s="88" customFormat="1" outlineLevel="1" x14ac:dyDescent="0.2">
      <c r="A434" s="214" t="s">
        <v>159</v>
      </c>
      <c r="B434" s="214" t="str">
        <f ca="1">CONCATENATE(VLOOKUP("*ID",C:D,2,FALSE),"C",COUNTIF(OFFSET(A$1,0,0,ROW(),1), "*conditie")*10)&amp; "T" &amp;(COUNTIF(OFFSET(B$1,0,0,ROW()-1,1),CONCATENATE(VLOOKUP("*ID",C:D,2,FALSE),"C",COUNTIF(OFFSET(A$1,0,0,ROW(),1), "*conditie")*10)&amp; "T*") +1) * 10</f>
        <v>NPRE11C220T10</v>
      </c>
      <c r="C434" s="295" t="s">
        <v>478</v>
      </c>
      <c r="D434" s="295"/>
      <c r="E434" s="295"/>
      <c r="F434" s="214" t="s">
        <v>141</v>
      </c>
      <c r="G434" s="214" t="s">
        <v>19</v>
      </c>
      <c r="H434" s="214" t="s">
        <v>197</v>
      </c>
    </row>
    <row r="435" spans="1:8" outlineLevel="2" x14ac:dyDescent="0.2">
      <c r="A435" s="110"/>
      <c r="B435" s="122"/>
      <c r="C435" s="152"/>
    </row>
    <row r="436" spans="1:8" outlineLevel="2" x14ac:dyDescent="0.2">
      <c r="A436" s="110" t="s">
        <v>109</v>
      </c>
      <c r="B436" s="131" t="s">
        <v>2220</v>
      </c>
      <c r="C436" s="152"/>
    </row>
    <row r="437" spans="1:8" outlineLevel="2" x14ac:dyDescent="0.2">
      <c r="A437" s="110"/>
      <c r="B437" s="122"/>
      <c r="C437" s="152"/>
    </row>
    <row r="438" spans="1:8" outlineLevel="2" x14ac:dyDescent="0.2">
      <c r="A438" s="110" t="s">
        <v>111</v>
      </c>
      <c r="B438" s="122" t="s">
        <v>108</v>
      </c>
      <c r="C438" s="152"/>
    </row>
    <row r="439" spans="1:8" outlineLevel="2" x14ac:dyDescent="0.2">
      <c r="A439" s="110"/>
      <c r="B439" s="122"/>
      <c r="C439" s="152"/>
    </row>
    <row r="440" spans="1:8" outlineLevel="2" x14ac:dyDescent="0.2">
      <c r="A440" s="110" t="s">
        <v>32</v>
      </c>
      <c r="B440" s="125" t="s">
        <v>227</v>
      </c>
      <c r="C440" s="125"/>
      <c r="D440" s="125"/>
      <c r="E440" s="125"/>
      <c r="F440" s="125"/>
      <c r="G440" s="125"/>
    </row>
    <row r="441" spans="1:8" outlineLevel="2" x14ac:dyDescent="0.2">
      <c r="A441" s="110"/>
      <c r="B441" s="122"/>
      <c r="C441" s="152"/>
    </row>
    <row r="442" spans="1:8" outlineLevel="2" x14ac:dyDescent="0.2">
      <c r="A442" s="111" t="s">
        <v>33</v>
      </c>
      <c r="B442" s="122" t="s">
        <v>194</v>
      </c>
      <c r="C442" s="152"/>
    </row>
    <row r="443" spans="1:8" outlineLevel="2" x14ac:dyDescent="0.2">
      <c r="A443" s="110"/>
      <c r="B443" s="122"/>
      <c r="C443" s="152"/>
    </row>
    <row r="444" spans="1:8" outlineLevel="2" x14ac:dyDescent="0.2">
      <c r="A444" s="110" t="s">
        <v>138</v>
      </c>
      <c r="B444" s="199" t="s">
        <v>479</v>
      </c>
      <c r="C444" s="152"/>
    </row>
    <row r="445" spans="1:8" s="123" customFormat="1" outlineLevel="2" x14ac:dyDescent="0.2">
      <c r="A445" s="126"/>
    </row>
    <row r="446" spans="1:8" s="123" customFormat="1" outlineLevel="2" x14ac:dyDescent="0.2">
      <c r="A446" s="110" t="s">
        <v>40</v>
      </c>
      <c r="B446" s="131" t="s">
        <v>1317</v>
      </c>
    </row>
    <row r="447" spans="1:8" s="123" customFormat="1" outlineLevel="2" x14ac:dyDescent="0.2">
      <c r="A447" s="126"/>
    </row>
    <row r="448" spans="1:8" s="88" customFormat="1" outlineLevel="1" x14ac:dyDescent="0.2">
      <c r="A448" s="214" t="s">
        <v>159</v>
      </c>
      <c r="B448" s="214" t="str">
        <f ca="1">CONCATENATE(VLOOKUP("*ID",C:D,2,FALSE),"C",COUNTIF(OFFSET(A$1,0,0,ROW(),1), "*conditie")*10)&amp; "T" &amp;(COUNTIF(OFFSET(B$1,0,0,ROW()-1,1),CONCATENATE(VLOOKUP("*ID",C:D,2,FALSE),"C",COUNTIF(OFFSET(A$1,0,0,ROW(),1), "*conditie")*10)&amp; "T*") +1) * 10</f>
        <v>NPRE11C220T20</v>
      </c>
      <c r="C448" s="295" t="s">
        <v>480</v>
      </c>
      <c r="D448" s="295"/>
      <c r="E448" s="295"/>
      <c r="F448" s="214" t="s">
        <v>141</v>
      </c>
      <c r="G448" s="214" t="s">
        <v>19</v>
      </c>
      <c r="H448" s="214" t="s">
        <v>197</v>
      </c>
    </row>
    <row r="449" spans="1:8" outlineLevel="2" x14ac:dyDescent="0.2">
      <c r="A449" s="110"/>
      <c r="B449" s="122"/>
      <c r="C449" s="152"/>
    </row>
    <row r="450" spans="1:8" outlineLevel="2" x14ac:dyDescent="0.2">
      <c r="A450" s="110" t="s">
        <v>109</v>
      </c>
      <c r="B450" s="131" t="s">
        <v>2220</v>
      </c>
      <c r="C450" s="152"/>
    </row>
    <row r="451" spans="1:8" outlineLevel="2" x14ac:dyDescent="0.2">
      <c r="A451" s="110"/>
      <c r="B451" s="122"/>
      <c r="C451" s="152"/>
    </row>
    <row r="452" spans="1:8" outlineLevel="2" x14ac:dyDescent="0.2">
      <c r="A452" s="110" t="s">
        <v>111</v>
      </c>
      <c r="B452" s="122" t="s">
        <v>108</v>
      </c>
      <c r="C452" s="152"/>
    </row>
    <row r="453" spans="1:8" outlineLevel="2" x14ac:dyDescent="0.2">
      <c r="A453" s="110"/>
      <c r="B453" s="122"/>
      <c r="C453" s="152"/>
    </row>
    <row r="454" spans="1:8" outlineLevel="2" x14ac:dyDescent="0.2">
      <c r="A454" s="110" t="s">
        <v>32</v>
      </c>
      <c r="B454" s="125" t="s">
        <v>227</v>
      </c>
      <c r="C454" s="125"/>
      <c r="D454" s="125"/>
      <c r="E454" s="125"/>
      <c r="F454" s="125"/>
      <c r="G454" s="125"/>
    </row>
    <row r="455" spans="1:8" outlineLevel="2" x14ac:dyDescent="0.2">
      <c r="A455" s="110"/>
      <c r="B455" s="122"/>
      <c r="C455" s="152"/>
    </row>
    <row r="456" spans="1:8" outlineLevel="2" x14ac:dyDescent="0.2">
      <c r="A456" s="111" t="s">
        <v>33</v>
      </c>
      <c r="B456" s="122" t="s">
        <v>194</v>
      </c>
      <c r="C456" s="152"/>
    </row>
    <row r="457" spans="1:8" outlineLevel="2" x14ac:dyDescent="0.2">
      <c r="A457" s="110"/>
      <c r="B457" s="122"/>
      <c r="C457" s="152"/>
    </row>
    <row r="458" spans="1:8" outlineLevel="2" x14ac:dyDescent="0.2">
      <c r="A458" s="110" t="s">
        <v>138</v>
      </c>
      <c r="B458" s="294" t="s">
        <v>479</v>
      </c>
      <c r="C458" s="152"/>
    </row>
    <row r="459" spans="1:8" s="123" customFormat="1" outlineLevel="2" x14ac:dyDescent="0.2">
      <c r="A459" s="126"/>
    </row>
    <row r="460" spans="1:8" s="123" customFormat="1" outlineLevel="2" x14ac:dyDescent="0.2">
      <c r="A460" s="110" t="s">
        <v>40</v>
      </c>
      <c r="B460" s="131" t="s">
        <v>1318</v>
      </c>
    </row>
    <row r="461" spans="1:8" s="123" customFormat="1" outlineLevel="2" x14ac:dyDescent="0.2">
      <c r="A461" s="126"/>
    </row>
    <row r="462" spans="1:8" s="99" customFormat="1" collapsed="1" x14ac:dyDescent="0.2">
      <c r="A462" s="213" t="s">
        <v>158</v>
      </c>
      <c r="B462" s="212" t="str">
        <f ca="1">CONCATENATE(VLOOKUP("*ID",C:D,2,FALSE),"C",COUNTIF(OFFSET(A$1,0,0,ROW(),1), "*conditie")*10)</f>
        <v>NPRE11C230</v>
      </c>
      <c r="C462" s="296" t="s">
        <v>486</v>
      </c>
      <c r="D462" s="297"/>
      <c r="E462" s="297"/>
      <c r="F462" s="213" t="s">
        <v>141</v>
      </c>
      <c r="G462" s="213" t="s">
        <v>19</v>
      </c>
      <c r="H462" s="213" t="s">
        <v>197</v>
      </c>
    </row>
    <row r="463" spans="1:8" s="99" customFormat="1" hidden="1" outlineLevel="1" x14ac:dyDescent="0.2">
      <c r="A463" s="110"/>
      <c r="B463" s="118"/>
      <c r="C463" s="102"/>
    </row>
    <row r="464" spans="1:8" s="99" customFormat="1" hidden="1" outlineLevel="1" x14ac:dyDescent="0.2">
      <c r="A464" s="110" t="s">
        <v>55</v>
      </c>
      <c r="B464" s="122"/>
      <c r="C464" s="102"/>
    </row>
    <row r="465" spans="1:8" s="99" customFormat="1" hidden="1" outlineLevel="1" x14ac:dyDescent="0.2">
      <c r="A465" s="110"/>
      <c r="B465" s="118"/>
      <c r="C465" s="102"/>
    </row>
    <row r="466" spans="1:8" s="88" customFormat="1" hidden="1" outlineLevel="1" collapsed="1" x14ac:dyDescent="0.2">
      <c r="A466" s="214" t="s">
        <v>159</v>
      </c>
      <c r="B466" s="214" t="str">
        <f ca="1">CONCATENATE(VLOOKUP("*ID",C:D,2,FALSE),"C",COUNTIF(OFFSET(A$1,0,0,ROW(),1), "*conditie")*10)&amp; "T" &amp;(COUNTIF(OFFSET(B$1,0,0,ROW()-1,1),CONCATENATE(VLOOKUP("*ID",C:D,2,FALSE),"C",COUNTIF(OFFSET(A$1,0,0,ROW(),1), "*conditie")*10)&amp; "T*") +1) * 10</f>
        <v>NPRE11C230T10</v>
      </c>
      <c r="C466" s="295" t="s">
        <v>487</v>
      </c>
      <c r="D466" s="295"/>
      <c r="E466" s="295"/>
      <c r="F466" s="214" t="s">
        <v>141</v>
      </c>
      <c r="G466" s="214" t="s">
        <v>19</v>
      </c>
      <c r="H466" s="214" t="s">
        <v>197</v>
      </c>
    </row>
    <row r="467" spans="1:8" hidden="1" outlineLevel="2" x14ac:dyDescent="0.2">
      <c r="A467" s="110"/>
      <c r="B467" s="122"/>
      <c r="C467" s="152"/>
    </row>
    <row r="468" spans="1:8" hidden="1" outlineLevel="2" x14ac:dyDescent="0.2">
      <c r="A468" s="110" t="s">
        <v>109</v>
      </c>
      <c r="B468" s="131" t="s">
        <v>2255</v>
      </c>
      <c r="C468" s="152"/>
    </row>
    <row r="469" spans="1:8" hidden="1" outlineLevel="2" x14ac:dyDescent="0.2">
      <c r="A469" s="110"/>
      <c r="B469" s="122"/>
      <c r="C469" s="152"/>
    </row>
    <row r="470" spans="1:8" hidden="1" outlineLevel="2" x14ac:dyDescent="0.2">
      <c r="A470" s="110" t="s">
        <v>111</v>
      </c>
      <c r="B470" s="122" t="s">
        <v>108</v>
      </c>
      <c r="C470" s="152"/>
    </row>
    <row r="471" spans="1:8" hidden="1" outlineLevel="2" x14ac:dyDescent="0.2">
      <c r="A471" s="110"/>
      <c r="B471" s="122"/>
      <c r="C471" s="152"/>
    </row>
    <row r="472" spans="1:8" hidden="1" outlineLevel="2" x14ac:dyDescent="0.2">
      <c r="A472" s="110" t="s">
        <v>32</v>
      </c>
      <c r="B472" s="125" t="s">
        <v>227</v>
      </c>
      <c r="C472" s="125"/>
      <c r="D472" s="125"/>
      <c r="E472" s="125"/>
      <c r="F472" s="125"/>
      <c r="G472" s="125"/>
    </row>
    <row r="473" spans="1:8" hidden="1" outlineLevel="2" x14ac:dyDescent="0.2">
      <c r="A473" s="110"/>
      <c r="B473" s="122"/>
      <c r="C473" s="152"/>
    </row>
    <row r="474" spans="1:8" hidden="1" outlineLevel="2" x14ac:dyDescent="0.2">
      <c r="A474" s="111" t="s">
        <v>33</v>
      </c>
      <c r="B474" s="122" t="s">
        <v>194</v>
      </c>
      <c r="C474" s="152"/>
    </row>
    <row r="475" spans="1:8" hidden="1" outlineLevel="2" x14ac:dyDescent="0.2">
      <c r="A475" s="110"/>
      <c r="B475" s="122"/>
      <c r="C475" s="152"/>
    </row>
    <row r="476" spans="1:8" hidden="1" outlineLevel="2" x14ac:dyDescent="0.2">
      <c r="A476" s="110" t="s">
        <v>138</v>
      </c>
      <c r="B476" s="131" t="s">
        <v>489</v>
      </c>
      <c r="C476" s="152"/>
    </row>
    <row r="477" spans="1:8" s="123" customFormat="1" hidden="1" outlineLevel="2" x14ac:dyDescent="0.2">
      <c r="A477" s="126"/>
    </row>
    <row r="478" spans="1:8" s="123" customFormat="1" hidden="1" outlineLevel="2" x14ac:dyDescent="0.2">
      <c r="A478" s="110" t="s">
        <v>40</v>
      </c>
      <c r="B478" s="131" t="s">
        <v>935</v>
      </c>
    </row>
    <row r="479" spans="1:8" s="123" customFormat="1" hidden="1" outlineLevel="2" x14ac:dyDescent="0.2">
      <c r="A479" s="126"/>
    </row>
    <row r="480" spans="1:8" s="88" customFormat="1" hidden="1" outlineLevel="1" collapsed="1" x14ac:dyDescent="0.2">
      <c r="A480" s="214" t="s">
        <v>159</v>
      </c>
      <c r="B480" s="214" t="str">
        <f ca="1">CONCATENATE(VLOOKUP("*ID",C:D,2,FALSE),"C",COUNTIF(OFFSET(A$1,0,0,ROW(),1), "*conditie")*10)&amp; "T" &amp;(COUNTIF(OFFSET(B$1,0,0,ROW()-1,1),CONCATENATE(VLOOKUP("*ID",C:D,2,FALSE),"C",COUNTIF(OFFSET(A$1,0,0,ROW(),1), "*conditie")*10)&amp; "T*") +1) * 10</f>
        <v>NPRE11C230T20</v>
      </c>
      <c r="C480" s="295" t="s">
        <v>490</v>
      </c>
      <c r="D480" s="295"/>
      <c r="E480" s="295"/>
      <c r="F480" s="214" t="s">
        <v>141</v>
      </c>
      <c r="G480" s="214" t="s">
        <v>19</v>
      </c>
      <c r="H480" s="214" t="s">
        <v>197</v>
      </c>
    </row>
    <row r="481" spans="1:8" hidden="1" outlineLevel="2" x14ac:dyDescent="0.2">
      <c r="A481" s="110"/>
      <c r="B481" s="122"/>
      <c r="C481" s="152"/>
    </row>
    <row r="482" spans="1:8" hidden="1" outlineLevel="2" x14ac:dyDescent="0.2">
      <c r="A482" s="110" t="s">
        <v>109</v>
      </c>
      <c r="B482" s="131" t="s">
        <v>2256</v>
      </c>
      <c r="C482" s="152"/>
    </row>
    <row r="483" spans="1:8" hidden="1" outlineLevel="2" x14ac:dyDescent="0.2">
      <c r="A483" s="110"/>
      <c r="B483" s="122"/>
      <c r="C483" s="152"/>
    </row>
    <row r="484" spans="1:8" hidden="1" outlineLevel="2" x14ac:dyDescent="0.2">
      <c r="A484" s="110" t="s">
        <v>111</v>
      </c>
      <c r="B484" s="122" t="s">
        <v>108</v>
      </c>
      <c r="C484" s="152"/>
    </row>
    <row r="485" spans="1:8" hidden="1" outlineLevel="2" x14ac:dyDescent="0.2">
      <c r="A485" s="110"/>
      <c r="B485" s="122"/>
      <c r="C485" s="152"/>
    </row>
    <row r="486" spans="1:8" hidden="1" outlineLevel="2" x14ac:dyDescent="0.2">
      <c r="A486" s="110" t="s">
        <v>32</v>
      </c>
      <c r="B486" s="125" t="s">
        <v>227</v>
      </c>
      <c r="C486" s="125"/>
      <c r="D486" s="125"/>
      <c r="E486" s="125"/>
      <c r="F486" s="125"/>
      <c r="G486" s="125"/>
    </row>
    <row r="487" spans="1:8" hidden="1" outlineLevel="2" x14ac:dyDescent="0.2">
      <c r="A487" s="110"/>
      <c r="B487" s="122"/>
      <c r="C487" s="152"/>
    </row>
    <row r="488" spans="1:8" hidden="1" outlineLevel="2" x14ac:dyDescent="0.2">
      <c r="A488" s="111" t="s">
        <v>33</v>
      </c>
      <c r="B488" s="122" t="s">
        <v>194</v>
      </c>
      <c r="C488" s="152"/>
    </row>
    <row r="489" spans="1:8" hidden="1" outlineLevel="2" x14ac:dyDescent="0.2">
      <c r="A489" s="110"/>
      <c r="B489" s="122"/>
      <c r="C489" s="152"/>
    </row>
    <row r="490" spans="1:8" hidden="1" outlineLevel="2" x14ac:dyDescent="0.2">
      <c r="A490" s="110" t="s">
        <v>138</v>
      </c>
      <c r="B490" s="131" t="s">
        <v>489</v>
      </c>
      <c r="C490" s="152"/>
    </row>
    <row r="491" spans="1:8" s="123" customFormat="1" hidden="1" outlineLevel="2" x14ac:dyDescent="0.2">
      <c r="A491" s="126"/>
    </row>
    <row r="492" spans="1:8" s="123" customFormat="1" hidden="1" outlineLevel="2" x14ac:dyDescent="0.2">
      <c r="A492" s="110" t="s">
        <v>40</v>
      </c>
      <c r="B492" s="131" t="s">
        <v>936</v>
      </c>
    </row>
    <row r="493" spans="1:8" s="123" customFormat="1" hidden="1" outlineLevel="2" x14ac:dyDescent="0.2">
      <c r="A493" s="126"/>
    </row>
    <row r="494" spans="1:8" s="99" customFormat="1" collapsed="1" x14ac:dyDescent="0.2">
      <c r="A494" s="213" t="s">
        <v>158</v>
      </c>
      <c r="B494" s="212" t="str">
        <f ca="1">CONCATENATE(VLOOKUP("*ID",C:D,2,FALSE),"C",COUNTIF(OFFSET(A$1,0,0,ROW(),1), "*conditie")*10)</f>
        <v>NPRE11C240</v>
      </c>
      <c r="C494" s="296" t="s">
        <v>492</v>
      </c>
      <c r="D494" s="297"/>
      <c r="E494" s="297"/>
      <c r="F494" s="213" t="s">
        <v>141</v>
      </c>
      <c r="G494" s="213" t="s">
        <v>19</v>
      </c>
      <c r="H494" s="213" t="s">
        <v>197</v>
      </c>
    </row>
    <row r="495" spans="1:8" s="99" customFormat="1" hidden="1" outlineLevel="1" x14ac:dyDescent="0.2">
      <c r="A495" s="110"/>
      <c r="B495" s="118"/>
      <c r="C495" s="102"/>
    </row>
    <row r="496" spans="1:8" s="99" customFormat="1" hidden="1" outlineLevel="1" x14ac:dyDescent="0.2">
      <c r="A496" s="110" t="s">
        <v>55</v>
      </c>
      <c r="B496" s="122"/>
      <c r="C496" s="102"/>
    </row>
    <row r="497" spans="1:8" s="99" customFormat="1" hidden="1" outlineLevel="1" x14ac:dyDescent="0.2">
      <c r="A497" s="110"/>
      <c r="B497" s="118"/>
      <c r="C497" s="102"/>
    </row>
    <row r="498" spans="1:8" s="88" customFormat="1" hidden="1" outlineLevel="1" collapsed="1" x14ac:dyDescent="0.2">
      <c r="A498" s="214" t="s">
        <v>159</v>
      </c>
      <c r="B498" s="214" t="str">
        <f ca="1">CONCATENATE(VLOOKUP("*ID",C:D,2,FALSE),"C",COUNTIF(OFFSET(A$1,0,0,ROW(),1), "*conditie")*10)&amp; "T" &amp;(COUNTIF(OFFSET(B$1,0,0,ROW()-1,1),CONCATENATE(VLOOKUP("*ID",C:D,2,FALSE),"C",COUNTIF(OFFSET(A$1,0,0,ROW(),1), "*conditie")*10)&amp; "T*") +1) * 10</f>
        <v>NPRE11C240T10</v>
      </c>
      <c r="C498" s="295" t="s">
        <v>493</v>
      </c>
      <c r="D498" s="295"/>
      <c r="E498" s="295"/>
      <c r="F498" s="214" t="s">
        <v>141</v>
      </c>
      <c r="G498" s="214" t="s">
        <v>19</v>
      </c>
      <c r="H498" s="214" t="s">
        <v>197</v>
      </c>
    </row>
    <row r="499" spans="1:8" hidden="1" outlineLevel="2" x14ac:dyDescent="0.2">
      <c r="A499" s="110"/>
      <c r="B499" s="122"/>
      <c r="C499" s="152"/>
    </row>
    <row r="500" spans="1:8" hidden="1" outlineLevel="2" x14ac:dyDescent="0.2">
      <c r="A500" s="110" t="s">
        <v>109</v>
      </c>
      <c r="B500" s="131" t="s">
        <v>2255</v>
      </c>
      <c r="C500" s="152"/>
    </row>
    <row r="501" spans="1:8" hidden="1" outlineLevel="2" x14ac:dyDescent="0.2">
      <c r="A501" s="110"/>
      <c r="B501" s="122"/>
      <c r="C501" s="152"/>
    </row>
    <row r="502" spans="1:8" hidden="1" outlineLevel="2" x14ac:dyDescent="0.2">
      <c r="A502" s="110" t="s">
        <v>111</v>
      </c>
      <c r="B502" s="122" t="s">
        <v>108</v>
      </c>
      <c r="C502" s="152"/>
    </row>
    <row r="503" spans="1:8" hidden="1" outlineLevel="2" x14ac:dyDescent="0.2">
      <c r="A503" s="110"/>
      <c r="B503" s="122"/>
      <c r="C503" s="152"/>
    </row>
    <row r="504" spans="1:8" hidden="1" outlineLevel="2" x14ac:dyDescent="0.2">
      <c r="A504" s="110" t="s">
        <v>32</v>
      </c>
      <c r="B504" s="125" t="s">
        <v>227</v>
      </c>
      <c r="C504" s="125"/>
      <c r="D504" s="125"/>
      <c r="E504" s="125"/>
      <c r="F504" s="125"/>
      <c r="G504" s="125"/>
    </row>
    <row r="505" spans="1:8" hidden="1" outlineLevel="2" x14ac:dyDescent="0.2">
      <c r="A505" s="110"/>
      <c r="B505" s="122"/>
      <c r="C505" s="152"/>
    </row>
    <row r="506" spans="1:8" hidden="1" outlineLevel="2" x14ac:dyDescent="0.2">
      <c r="A506" s="111" t="s">
        <v>33</v>
      </c>
      <c r="B506" s="122" t="s">
        <v>194</v>
      </c>
      <c r="C506" s="152"/>
    </row>
    <row r="507" spans="1:8" hidden="1" outlineLevel="2" x14ac:dyDescent="0.2">
      <c r="A507" s="110"/>
      <c r="B507" s="122"/>
      <c r="C507" s="152"/>
    </row>
    <row r="508" spans="1:8" hidden="1" outlineLevel="2" x14ac:dyDescent="0.2">
      <c r="A508" s="110" t="s">
        <v>138</v>
      </c>
      <c r="B508" s="131" t="s">
        <v>494</v>
      </c>
      <c r="C508" s="152"/>
    </row>
    <row r="509" spans="1:8" s="123" customFormat="1" hidden="1" outlineLevel="2" x14ac:dyDescent="0.2">
      <c r="A509" s="126"/>
    </row>
    <row r="510" spans="1:8" s="123" customFormat="1" hidden="1" outlineLevel="2" x14ac:dyDescent="0.2">
      <c r="A510" s="110" t="s">
        <v>40</v>
      </c>
      <c r="B510" s="131" t="s">
        <v>937</v>
      </c>
    </row>
    <row r="511" spans="1:8" s="123" customFormat="1" hidden="1" outlineLevel="2" x14ac:dyDescent="0.2">
      <c r="A511" s="126"/>
    </row>
    <row r="512" spans="1:8" s="88" customFormat="1" hidden="1" outlineLevel="1" collapsed="1" x14ac:dyDescent="0.2">
      <c r="A512" s="214" t="s">
        <v>159</v>
      </c>
      <c r="B512" s="214" t="str">
        <f ca="1">CONCATENATE(VLOOKUP("*ID",C:D,2,FALSE),"C",COUNTIF(OFFSET(A$1,0,0,ROW(),1), "*conditie")*10)&amp; "T" &amp;(COUNTIF(OFFSET(B$1,0,0,ROW()-1,1),CONCATENATE(VLOOKUP("*ID",C:D,2,FALSE),"C",COUNTIF(OFFSET(A$1,0,0,ROW(),1), "*conditie")*10)&amp; "T*") +1) * 10</f>
        <v>NPRE11C240T20</v>
      </c>
      <c r="C512" s="295" t="s">
        <v>495</v>
      </c>
      <c r="D512" s="295"/>
      <c r="E512" s="295"/>
      <c r="F512" s="214" t="s">
        <v>141</v>
      </c>
      <c r="G512" s="214" t="s">
        <v>19</v>
      </c>
      <c r="H512" s="214" t="s">
        <v>197</v>
      </c>
    </row>
    <row r="513" spans="1:8" hidden="1" outlineLevel="2" x14ac:dyDescent="0.2">
      <c r="A513" s="110"/>
      <c r="B513" s="122"/>
      <c r="C513" s="152"/>
    </row>
    <row r="514" spans="1:8" hidden="1" outlineLevel="2" x14ac:dyDescent="0.2">
      <c r="A514" s="110" t="s">
        <v>109</v>
      </c>
      <c r="B514" s="131" t="s">
        <v>2256</v>
      </c>
      <c r="C514" s="152"/>
    </row>
    <row r="515" spans="1:8" hidden="1" outlineLevel="2" x14ac:dyDescent="0.2">
      <c r="A515" s="110"/>
      <c r="B515" s="122"/>
      <c r="C515" s="152"/>
    </row>
    <row r="516" spans="1:8" hidden="1" outlineLevel="2" x14ac:dyDescent="0.2">
      <c r="A516" s="110" t="s">
        <v>111</v>
      </c>
      <c r="B516" s="122" t="s">
        <v>108</v>
      </c>
      <c r="C516" s="152"/>
    </row>
    <row r="517" spans="1:8" hidden="1" outlineLevel="2" x14ac:dyDescent="0.2">
      <c r="A517" s="110"/>
      <c r="B517" s="122"/>
      <c r="C517" s="152"/>
    </row>
    <row r="518" spans="1:8" hidden="1" outlineLevel="2" x14ac:dyDescent="0.2">
      <c r="A518" s="110" t="s">
        <v>32</v>
      </c>
      <c r="B518" s="125" t="s">
        <v>227</v>
      </c>
      <c r="C518" s="125"/>
      <c r="D518" s="125"/>
      <c r="E518" s="125"/>
      <c r="F518" s="125"/>
      <c r="G518" s="125"/>
    </row>
    <row r="519" spans="1:8" hidden="1" outlineLevel="2" x14ac:dyDescent="0.2">
      <c r="A519" s="110"/>
      <c r="B519" s="122"/>
      <c r="C519" s="152"/>
    </row>
    <row r="520" spans="1:8" hidden="1" outlineLevel="2" x14ac:dyDescent="0.2">
      <c r="A520" s="111" t="s">
        <v>33</v>
      </c>
      <c r="B520" s="122" t="s">
        <v>194</v>
      </c>
      <c r="C520" s="152"/>
    </row>
    <row r="521" spans="1:8" hidden="1" outlineLevel="2" x14ac:dyDescent="0.2">
      <c r="A521" s="110"/>
      <c r="B521" s="122"/>
      <c r="C521" s="152"/>
    </row>
    <row r="522" spans="1:8" hidden="1" outlineLevel="2" x14ac:dyDescent="0.2">
      <c r="A522" s="110" t="s">
        <v>138</v>
      </c>
      <c r="B522" s="131" t="s">
        <v>494</v>
      </c>
      <c r="C522" s="152"/>
    </row>
    <row r="523" spans="1:8" s="123" customFormat="1" hidden="1" outlineLevel="2" x14ac:dyDescent="0.2">
      <c r="A523" s="126"/>
    </row>
    <row r="524" spans="1:8" s="123" customFormat="1" hidden="1" outlineLevel="2" x14ac:dyDescent="0.2">
      <c r="A524" s="110" t="s">
        <v>40</v>
      </c>
      <c r="B524" s="131" t="s">
        <v>938</v>
      </c>
    </row>
    <row r="525" spans="1:8" s="123" customFormat="1" hidden="1" outlineLevel="2" x14ac:dyDescent="0.2">
      <c r="A525" s="126"/>
    </row>
    <row r="526" spans="1:8" s="99" customFormat="1" collapsed="1" x14ac:dyDescent="0.2">
      <c r="A526" s="213" t="s">
        <v>158</v>
      </c>
      <c r="B526" s="212" t="str">
        <f ca="1">CONCATENATE(VLOOKUP("*ID",C:D,2,FALSE),"C",COUNTIF(OFFSET(A$1,0,0,ROW(),1), "*conditie")*10)</f>
        <v>NPRE11C250</v>
      </c>
      <c r="C526" s="296" t="s">
        <v>2260</v>
      </c>
      <c r="D526" s="297"/>
      <c r="E526" s="297"/>
      <c r="F526" s="213" t="s">
        <v>141</v>
      </c>
      <c r="G526" s="213" t="s">
        <v>19</v>
      </c>
      <c r="H526" s="213" t="s">
        <v>197</v>
      </c>
    </row>
    <row r="527" spans="1:8" s="99" customFormat="1" hidden="1" outlineLevel="1" x14ac:dyDescent="0.2">
      <c r="A527" s="110"/>
      <c r="B527" s="118"/>
      <c r="C527" s="102"/>
    </row>
    <row r="528" spans="1:8" s="99" customFormat="1" hidden="1" outlineLevel="1" x14ac:dyDescent="0.2">
      <c r="A528" s="110" t="s">
        <v>55</v>
      </c>
      <c r="B528" s="122"/>
      <c r="C528" s="102"/>
    </row>
    <row r="529" spans="1:8" s="99" customFormat="1" hidden="1" outlineLevel="1" x14ac:dyDescent="0.2">
      <c r="A529" s="110"/>
      <c r="B529" s="118"/>
      <c r="C529" s="102"/>
    </row>
    <row r="530" spans="1:8" s="88" customFormat="1" hidden="1" outlineLevel="1" collapsed="1" x14ac:dyDescent="0.2">
      <c r="A530" s="214" t="s">
        <v>159</v>
      </c>
      <c r="B530" s="214" t="str">
        <f ca="1">CONCATENATE(VLOOKUP("*ID",C:D,2,FALSE),"C",COUNTIF(OFFSET(A$1,0,0,ROW(),1), "*conditie")*10)&amp; "T" &amp;(COUNTIF(OFFSET(B$1,0,0,ROW()-1,1),CONCATENATE(VLOOKUP("*ID",C:D,2,FALSE),"C",COUNTIF(OFFSET(A$1,0,0,ROW(),1), "*conditie")*10)&amp; "T*") +1) * 10</f>
        <v>NPRE11C250T10</v>
      </c>
      <c r="C530" s="295" t="s">
        <v>2261</v>
      </c>
      <c r="D530" s="295"/>
      <c r="E530" s="295"/>
      <c r="F530" s="214" t="s">
        <v>141</v>
      </c>
      <c r="G530" s="214" t="s">
        <v>19</v>
      </c>
      <c r="H530" s="214" t="s">
        <v>197</v>
      </c>
    </row>
    <row r="531" spans="1:8" hidden="1" outlineLevel="2" x14ac:dyDescent="0.2">
      <c r="A531" s="110"/>
      <c r="B531" s="122"/>
      <c r="C531" s="152"/>
    </row>
    <row r="532" spans="1:8" hidden="1" outlineLevel="2" x14ac:dyDescent="0.2">
      <c r="A532" s="110" t="s">
        <v>109</v>
      </c>
      <c r="B532" s="131"/>
      <c r="C532" s="152"/>
    </row>
    <row r="533" spans="1:8" hidden="1" outlineLevel="2" x14ac:dyDescent="0.2">
      <c r="A533" s="110"/>
      <c r="B533" s="122"/>
      <c r="C533" s="152"/>
    </row>
    <row r="534" spans="1:8" hidden="1" outlineLevel="2" x14ac:dyDescent="0.2">
      <c r="A534" s="110" t="s">
        <v>111</v>
      </c>
      <c r="B534" s="122" t="s">
        <v>108</v>
      </c>
      <c r="C534" s="152"/>
    </row>
    <row r="535" spans="1:8" hidden="1" outlineLevel="2" x14ac:dyDescent="0.2">
      <c r="A535" s="110"/>
      <c r="B535" s="122"/>
      <c r="C535" s="152"/>
    </row>
    <row r="536" spans="1:8" hidden="1" outlineLevel="2" x14ac:dyDescent="0.2">
      <c r="A536" s="110" t="s">
        <v>32</v>
      </c>
      <c r="B536" s="125" t="s">
        <v>227</v>
      </c>
      <c r="C536" s="125"/>
      <c r="D536" s="125"/>
      <c r="E536" s="125"/>
      <c r="F536" s="125"/>
      <c r="G536" s="125"/>
    </row>
    <row r="537" spans="1:8" hidden="1" outlineLevel="2" x14ac:dyDescent="0.2">
      <c r="A537" s="110"/>
      <c r="B537" s="122"/>
      <c r="C537" s="152"/>
    </row>
    <row r="538" spans="1:8" hidden="1" outlineLevel="2" x14ac:dyDescent="0.2">
      <c r="A538" s="111" t="s">
        <v>33</v>
      </c>
      <c r="B538" s="122" t="s">
        <v>194</v>
      </c>
      <c r="C538" s="152"/>
    </row>
    <row r="539" spans="1:8" hidden="1" outlineLevel="2" x14ac:dyDescent="0.2">
      <c r="A539" s="110"/>
      <c r="B539" s="122"/>
      <c r="C539" s="152"/>
    </row>
    <row r="540" spans="1:8" hidden="1" outlineLevel="2" x14ac:dyDescent="0.2">
      <c r="A540" s="110" t="s">
        <v>138</v>
      </c>
      <c r="B540" s="131" t="s">
        <v>2262</v>
      </c>
      <c r="C540" s="152"/>
    </row>
    <row r="541" spans="1:8" s="123" customFormat="1" hidden="1" outlineLevel="2" x14ac:dyDescent="0.2">
      <c r="A541" s="126"/>
    </row>
    <row r="542" spans="1:8" s="123" customFormat="1" ht="15" hidden="1" outlineLevel="2" x14ac:dyDescent="0.25">
      <c r="A542" s="110" t="s">
        <v>40</v>
      </c>
      <c r="B542" s="240" t="s">
        <v>2577</v>
      </c>
    </row>
    <row r="543" spans="1:8" s="123" customFormat="1" hidden="1" outlineLevel="2" x14ac:dyDescent="0.2">
      <c r="A543" s="126"/>
    </row>
    <row r="544" spans="1:8" s="99" customFormat="1" collapsed="1" x14ac:dyDescent="0.2">
      <c r="A544" s="213" t="s">
        <v>158</v>
      </c>
      <c r="B544" s="212" t="str">
        <f ca="1">CONCATENATE(VLOOKUP("*ID",C:D,2,FALSE),"C",COUNTIF(OFFSET(A$1,0,0,ROW(),1), "*conditie")*10)</f>
        <v>NPRE11C260</v>
      </c>
      <c r="C544" s="296" t="s">
        <v>2263</v>
      </c>
      <c r="D544" s="297"/>
      <c r="E544" s="297"/>
      <c r="F544" s="213" t="s">
        <v>141</v>
      </c>
      <c r="G544" s="213" t="s">
        <v>19</v>
      </c>
      <c r="H544" s="213" t="s">
        <v>197</v>
      </c>
    </row>
    <row r="545" spans="1:8" s="99" customFormat="1" hidden="1" outlineLevel="1" x14ac:dyDescent="0.2">
      <c r="A545" s="110"/>
      <c r="B545" s="118"/>
      <c r="C545" s="102"/>
    </row>
    <row r="546" spans="1:8" s="99" customFormat="1" hidden="1" outlineLevel="1" x14ac:dyDescent="0.2">
      <c r="A546" s="110" t="s">
        <v>55</v>
      </c>
      <c r="B546" s="122"/>
      <c r="C546" s="102"/>
    </row>
    <row r="547" spans="1:8" s="99" customFormat="1" hidden="1" outlineLevel="1" x14ac:dyDescent="0.2">
      <c r="A547" s="110"/>
      <c r="B547" s="118"/>
      <c r="C547" s="102"/>
    </row>
    <row r="548" spans="1:8" s="88" customFormat="1" hidden="1" outlineLevel="1" collapsed="1" x14ac:dyDescent="0.2">
      <c r="A548" s="214" t="s">
        <v>159</v>
      </c>
      <c r="B548" s="214" t="str">
        <f ca="1">CONCATENATE(VLOOKUP("*ID",C:D,2,FALSE),"C",COUNTIF(OFFSET(A$1,0,0,ROW(),1), "*conditie")*10)&amp; "T" &amp;(COUNTIF(OFFSET(B$1,0,0,ROW()-1,1),CONCATENATE(VLOOKUP("*ID",C:D,2,FALSE),"C",COUNTIF(OFFSET(A$1,0,0,ROW(),1), "*conditie")*10)&amp; "T*") +1) * 10</f>
        <v>NPRE11C260T10</v>
      </c>
      <c r="C548" s="295" t="s">
        <v>2264</v>
      </c>
      <c r="D548" s="295"/>
      <c r="E548" s="295"/>
      <c r="F548" s="214" t="s">
        <v>141</v>
      </c>
      <c r="G548" s="214" t="s">
        <v>19</v>
      </c>
      <c r="H548" s="214" t="s">
        <v>197</v>
      </c>
    </row>
    <row r="549" spans="1:8" hidden="1" outlineLevel="2" x14ac:dyDescent="0.2">
      <c r="A549" s="110"/>
      <c r="B549" s="122"/>
      <c r="C549" s="152"/>
    </row>
    <row r="550" spans="1:8" hidden="1" outlineLevel="2" x14ac:dyDescent="0.2">
      <c r="A550" s="110" t="s">
        <v>109</v>
      </c>
      <c r="B550" s="131"/>
      <c r="C550" s="152"/>
    </row>
    <row r="551" spans="1:8" hidden="1" outlineLevel="2" x14ac:dyDescent="0.2">
      <c r="A551" s="110"/>
      <c r="B551" s="122"/>
      <c r="C551" s="152"/>
    </row>
    <row r="552" spans="1:8" hidden="1" outlineLevel="2" x14ac:dyDescent="0.2">
      <c r="A552" s="110" t="s">
        <v>111</v>
      </c>
      <c r="B552" s="122" t="s">
        <v>108</v>
      </c>
      <c r="C552" s="152"/>
    </row>
    <row r="553" spans="1:8" hidden="1" outlineLevel="2" x14ac:dyDescent="0.2">
      <c r="A553" s="110"/>
      <c r="B553" s="122"/>
      <c r="C553" s="152"/>
    </row>
    <row r="554" spans="1:8" hidden="1" outlineLevel="2" x14ac:dyDescent="0.2">
      <c r="A554" s="110" t="s">
        <v>32</v>
      </c>
      <c r="B554" s="125" t="s">
        <v>227</v>
      </c>
      <c r="C554" s="125"/>
      <c r="D554" s="125"/>
      <c r="E554" s="125"/>
      <c r="F554" s="125"/>
      <c r="G554" s="125"/>
    </row>
    <row r="555" spans="1:8" hidden="1" outlineLevel="2" x14ac:dyDescent="0.2">
      <c r="A555" s="110"/>
      <c r="B555" s="122"/>
      <c r="C555" s="152"/>
    </row>
    <row r="556" spans="1:8" hidden="1" outlineLevel="2" x14ac:dyDescent="0.2">
      <c r="A556" s="111" t="s">
        <v>33</v>
      </c>
      <c r="B556" s="122" t="s">
        <v>194</v>
      </c>
      <c r="C556" s="152"/>
    </row>
    <row r="557" spans="1:8" hidden="1" outlineLevel="2" x14ac:dyDescent="0.2">
      <c r="A557" s="110"/>
      <c r="B557" s="122"/>
      <c r="C557" s="152"/>
    </row>
    <row r="558" spans="1:8" hidden="1" outlineLevel="2" x14ac:dyDescent="0.2">
      <c r="A558" s="110" t="s">
        <v>138</v>
      </c>
      <c r="B558" s="131" t="s">
        <v>2265</v>
      </c>
      <c r="C558" s="152"/>
    </row>
    <row r="559" spans="1:8" s="123" customFormat="1" hidden="1" outlineLevel="2" x14ac:dyDescent="0.2">
      <c r="A559" s="126"/>
    </row>
    <row r="560" spans="1:8" s="123" customFormat="1" ht="15" hidden="1" outlineLevel="2" x14ac:dyDescent="0.25">
      <c r="A560" s="110" t="s">
        <v>40</v>
      </c>
      <c r="B560" s="240" t="s">
        <v>2583</v>
      </c>
    </row>
    <row r="561" spans="1:8" s="123" customFormat="1" hidden="1" outlineLevel="2" x14ac:dyDescent="0.2">
      <c r="A561" s="126"/>
    </row>
    <row r="562" spans="1:8" s="99" customFormat="1" collapsed="1" x14ac:dyDescent="0.2">
      <c r="A562" s="213" t="s">
        <v>158</v>
      </c>
      <c r="B562" s="212" t="str">
        <f ca="1">CONCATENATE(VLOOKUP("*ID",C:D,2,FALSE),"C",COUNTIF(OFFSET(A$1,0,0,ROW(),1), "*conditie")*10)</f>
        <v>NPRE11C270</v>
      </c>
      <c r="C562" s="296" t="s">
        <v>2266</v>
      </c>
      <c r="D562" s="297"/>
      <c r="E562" s="297"/>
      <c r="F562" s="213" t="s">
        <v>141</v>
      </c>
      <c r="G562" s="213" t="s">
        <v>19</v>
      </c>
      <c r="H562" s="213" t="s">
        <v>197</v>
      </c>
    </row>
    <row r="563" spans="1:8" s="99" customFormat="1" hidden="1" outlineLevel="1" x14ac:dyDescent="0.2">
      <c r="A563" s="110"/>
      <c r="B563" s="118"/>
      <c r="C563" s="102"/>
    </row>
    <row r="564" spans="1:8" s="99" customFormat="1" hidden="1" outlineLevel="1" x14ac:dyDescent="0.2">
      <c r="A564" s="110" t="s">
        <v>55</v>
      </c>
      <c r="B564" s="122"/>
      <c r="C564" s="102"/>
    </row>
    <row r="565" spans="1:8" s="99" customFormat="1" hidden="1" outlineLevel="1" x14ac:dyDescent="0.2">
      <c r="A565" s="110"/>
      <c r="B565" s="118"/>
      <c r="C565" s="102"/>
    </row>
    <row r="566" spans="1:8" s="88" customFormat="1" hidden="1" outlineLevel="1" collapsed="1" x14ac:dyDescent="0.2">
      <c r="A566" s="214" t="s">
        <v>159</v>
      </c>
      <c r="B566" s="214" t="str">
        <f ca="1">CONCATENATE(VLOOKUP("*ID",C:D,2,FALSE),"C",COUNTIF(OFFSET(A$1,0,0,ROW(),1), "*conditie")*10)&amp; "T" &amp;(COUNTIF(OFFSET(B$1,0,0,ROW()-1,1),CONCATENATE(VLOOKUP("*ID",C:D,2,FALSE),"C",COUNTIF(OFFSET(A$1,0,0,ROW(),1), "*conditie")*10)&amp; "T*") +1) * 10</f>
        <v>NPRE11C270T10</v>
      </c>
      <c r="C566" s="295" t="s">
        <v>2267</v>
      </c>
      <c r="D566" s="295"/>
      <c r="E566" s="295"/>
      <c r="F566" s="214" t="s">
        <v>141</v>
      </c>
      <c r="G566" s="214" t="s">
        <v>19</v>
      </c>
      <c r="H566" s="214" t="s">
        <v>197</v>
      </c>
    </row>
    <row r="567" spans="1:8" hidden="1" outlineLevel="2" x14ac:dyDescent="0.2">
      <c r="A567" s="110"/>
      <c r="B567" s="122"/>
      <c r="C567" s="152"/>
    </row>
    <row r="568" spans="1:8" hidden="1" outlineLevel="2" x14ac:dyDescent="0.2">
      <c r="A568" s="110" t="s">
        <v>109</v>
      </c>
      <c r="B568" s="131"/>
      <c r="C568" s="152"/>
    </row>
    <row r="569" spans="1:8" hidden="1" outlineLevel="2" x14ac:dyDescent="0.2">
      <c r="A569" s="110"/>
      <c r="B569" s="122"/>
      <c r="C569" s="152"/>
    </row>
    <row r="570" spans="1:8" hidden="1" outlineLevel="2" x14ac:dyDescent="0.2">
      <c r="A570" s="110" t="s">
        <v>111</v>
      </c>
      <c r="B570" s="122" t="s">
        <v>108</v>
      </c>
      <c r="C570" s="152"/>
    </row>
    <row r="571" spans="1:8" hidden="1" outlineLevel="2" x14ac:dyDescent="0.2">
      <c r="A571" s="110"/>
      <c r="B571" s="122"/>
      <c r="C571" s="152"/>
    </row>
    <row r="572" spans="1:8" hidden="1" outlineLevel="2" x14ac:dyDescent="0.2">
      <c r="A572" s="110" t="s">
        <v>32</v>
      </c>
      <c r="B572" s="125" t="s">
        <v>227</v>
      </c>
      <c r="C572" s="125"/>
      <c r="D572" s="125"/>
      <c r="E572" s="125"/>
      <c r="F572" s="125"/>
      <c r="G572" s="125"/>
    </row>
    <row r="573" spans="1:8" hidden="1" outlineLevel="2" x14ac:dyDescent="0.2">
      <c r="A573" s="110"/>
      <c r="B573" s="122"/>
      <c r="C573" s="152"/>
    </row>
    <row r="574" spans="1:8" hidden="1" outlineLevel="2" x14ac:dyDescent="0.2">
      <c r="A574" s="111" t="s">
        <v>33</v>
      </c>
      <c r="B574" s="122" t="s">
        <v>194</v>
      </c>
      <c r="C574" s="152"/>
    </row>
    <row r="575" spans="1:8" hidden="1" outlineLevel="2" x14ac:dyDescent="0.2">
      <c r="A575" s="110"/>
      <c r="B575" s="122"/>
      <c r="C575" s="152"/>
    </row>
    <row r="576" spans="1:8" hidden="1" outlineLevel="2" x14ac:dyDescent="0.2">
      <c r="A576" s="110" t="s">
        <v>138</v>
      </c>
      <c r="B576" s="199" t="s">
        <v>2268</v>
      </c>
      <c r="C576" s="152"/>
    </row>
    <row r="577" spans="1:8" s="123" customFormat="1" hidden="1" outlineLevel="2" x14ac:dyDescent="0.2">
      <c r="A577" s="126"/>
      <c r="B577" s="167" t="s">
        <v>2544</v>
      </c>
    </row>
    <row r="578" spans="1:8" s="123" customFormat="1" ht="15" hidden="1" outlineLevel="2" x14ac:dyDescent="0.25">
      <c r="A578" s="110" t="s">
        <v>40</v>
      </c>
      <c r="B578" s="240" t="s">
        <v>2654</v>
      </c>
    </row>
    <row r="579" spans="1:8" s="123" customFormat="1" hidden="1" outlineLevel="2" x14ac:dyDescent="0.2">
      <c r="A579" s="126"/>
    </row>
    <row r="580" spans="1:8" s="99" customFormat="1" collapsed="1" x14ac:dyDescent="0.2">
      <c r="A580" s="213" t="s">
        <v>158</v>
      </c>
      <c r="B580" s="212" t="str">
        <f ca="1">CONCATENATE(VLOOKUP("*ID",C:D,2,FALSE),"C",COUNTIF(OFFSET(A$1,0,0,ROW(),1), "*conditie")*10)</f>
        <v>NPRE11C280</v>
      </c>
      <c r="C580" s="296" t="s">
        <v>348</v>
      </c>
      <c r="D580" s="297"/>
      <c r="E580" s="297"/>
      <c r="F580" s="213" t="s">
        <v>141</v>
      </c>
      <c r="G580" s="213" t="s">
        <v>19</v>
      </c>
      <c r="H580" s="213" t="s">
        <v>197</v>
      </c>
    </row>
    <row r="581" spans="1:8" s="99" customFormat="1" hidden="1" outlineLevel="1" x14ac:dyDescent="0.2">
      <c r="A581" s="110"/>
      <c r="B581" s="118"/>
      <c r="C581" s="102"/>
    </row>
    <row r="582" spans="1:8" s="99" customFormat="1" hidden="1" outlineLevel="1" x14ac:dyDescent="0.2">
      <c r="A582" s="110" t="s">
        <v>55</v>
      </c>
      <c r="B582" s="129"/>
      <c r="C582" s="132"/>
    </row>
    <row r="583" spans="1:8" s="99" customFormat="1" hidden="1" outlineLevel="1" x14ac:dyDescent="0.2">
      <c r="A583" s="110"/>
      <c r="B583" s="118"/>
      <c r="C583" s="102"/>
    </row>
    <row r="584" spans="1:8" s="88" customFormat="1" hidden="1" outlineLevel="1" collapsed="1" x14ac:dyDescent="0.2">
      <c r="A584" s="214" t="s">
        <v>159</v>
      </c>
      <c r="B584" s="214" t="str">
        <f ca="1">CONCATENATE(VLOOKUP("*ID",C:D,2,FALSE),"C",COUNTIF(OFFSET(A$1,0,0,ROW(),1), "*conditie")*10)&amp; "T" &amp;(COUNTIF(OFFSET(B$1,0,0,ROW()-1,1),CONCATENATE(VLOOKUP("*ID",C:D,2,FALSE),"C",COUNTIF(OFFSET(A$1,0,0,ROW(),1), "*conditie")*10)&amp; "T*") +1) * 10</f>
        <v>NPRE11C280T10</v>
      </c>
      <c r="C584" s="295" t="s">
        <v>349</v>
      </c>
      <c r="D584" s="295"/>
      <c r="E584" s="295"/>
      <c r="F584" s="214" t="s">
        <v>141</v>
      </c>
      <c r="G584" s="214" t="s">
        <v>19</v>
      </c>
      <c r="H584" s="214" t="s">
        <v>197</v>
      </c>
    </row>
    <row r="585" spans="1:8" hidden="1" outlineLevel="2" x14ac:dyDescent="0.2">
      <c r="A585" s="110"/>
      <c r="B585" s="122"/>
      <c r="C585" s="152"/>
    </row>
    <row r="586" spans="1:8" hidden="1" outlineLevel="2" x14ac:dyDescent="0.2">
      <c r="A586" s="110" t="s">
        <v>109</v>
      </c>
      <c r="B586" s="131" t="s">
        <v>2270</v>
      </c>
      <c r="C586" s="152"/>
    </row>
    <row r="587" spans="1:8" hidden="1" outlineLevel="2" x14ac:dyDescent="0.2">
      <c r="A587" s="110"/>
      <c r="B587" s="122"/>
      <c r="C587" s="152"/>
    </row>
    <row r="588" spans="1:8" hidden="1" outlineLevel="2" x14ac:dyDescent="0.2">
      <c r="A588" s="110" t="s">
        <v>111</v>
      </c>
      <c r="B588" s="131" t="s">
        <v>2271</v>
      </c>
      <c r="C588" s="152"/>
    </row>
    <row r="589" spans="1:8" hidden="1" outlineLevel="2" x14ac:dyDescent="0.2">
      <c r="A589" s="110"/>
      <c r="B589" s="122"/>
      <c r="C589" s="152"/>
    </row>
    <row r="590" spans="1:8" hidden="1" outlineLevel="2" x14ac:dyDescent="0.2">
      <c r="A590" s="110"/>
      <c r="B590" s="123"/>
      <c r="C590" s="123"/>
      <c r="D590" s="123"/>
      <c r="E590" s="124"/>
      <c r="F590" s="123"/>
      <c r="G590" s="123"/>
    </row>
    <row r="591" spans="1:8" hidden="1" outlineLevel="2" x14ac:dyDescent="0.2">
      <c r="A591" s="110" t="s">
        <v>32</v>
      </c>
      <c r="B591" s="125" t="s">
        <v>227</v>
      </c>
      <c r="C591" s="125"/>
      <c r="D591" s="125"/>
      <c r="E591" s="125"/>
      <c r="F591" s="125"/>
      <c r="G591" s="125"/>
    </row>
    <row r="592" spans="1:8" hidden="1" outlineLevel="2" x14ac:dyDescent="0.2">
      <c r="A592" s="110"/>
      <c r="B592" s="122"/>
      <c r="C592" s="152"/>
    </row>
    <row r="593" spans="1:8" hidden="1" outlineLevel="2" x14ac:dyDescent="0.2">
      <c r="A593" s="111" t="s">
        <v>33</v>
      </c>
      <c r="B593" s="122" t="s">
        <v>194</v>
      </c>
      <c r="C593" s="152"/>
    </row>
    <row r="594" spans="1:8" hidden="1" outlineLevel="2" x14ac:dyDescent="0.2">
      <c r="A594" s="110"/>
      <c r="B594" s="122"/>
      <c r="C594" s="152"/>
    </row>
    <row r="595" spans="1:8" hidden="1" outlineLevel="2" x14ac:dyDescent="0.2">
      <c r="A595" s="110" t="s">
        <v>138</v>
      </c>
      <c r="B595" s="131" t="s">
        <v>351</v>
      </c>
      <c r="C595" s="152"/>
    </row>
    <row r="596" spans="1:8" s="123" customFormat="1" hidden="1" outlineLevel="2" x14ac:dyDescent="0.2">
      <c r="A596" s="126"/>
    </row>
    <row r="597" spans="1:8" hidden="1" outlineLevel="2" x14ac:dyDescent="0.2">
      <c r="A597" s="110" t="s">
        <v>40</v>
      </c>
      <c r="B597" s="131" t="s">
        <v>983</v>
      </c>
      <c r="C597" s="152"/>
    </row>
    <row r="598" spans="1:8" s="123" customFormat="1" hidden="1" outlineLevel="2" x14ac:dyDescent="0.2">
      <c r="A598" s="126"/>
    </row>
    <row r="599" spans="1:8" s="88" customFormat="1" hidden="1" outlineLevel="1" collapsed="1" x14ac:dyDescent="0.2">
      <c r="A599" s="214" t="s">
        <v>159</v>
      </c>
      <c r="B599" s="214" t="str">
        <f ca="1">CONCATENATE(VLOOKUP("*ID",C:D,2,FALSE),"C",COUNTIF(OFFSET(A$1,0,0,ROW(),1), "*conditie")*10)&amp; "T" &amp;(COUNTIF(OFFSET(B$1,0,0,ROW()-1,1),CONCATENATE(VLOOKUP("*ID",C:D,2,FALSE),"C",COUNTIF(OFFSET(A$1,0,0,ROW(),1), "*conditie")*10)&amp; "T*") +1) * 10</f>
        <v>NPRE11C280T20</v>
      </c>
      <c r="C599" s="295" t="s">
        <v>639</v>
      </c>
      <c r="D599" s="295"/>
      <c r="E599" s="295"/>
      <c r="F599" s="214" t="s">
        <v>141</v>
      </c>
      <c r="G599" s="214" t="s">
        <v>19</v>
      </c>
      <c r="H599" s="214" t="s">
        <v>197</v>
      </c>
    </row>
    <row r="600" spans="1:8" hidden="1" outlineLevel="2" x14ac:dyDescent="0.2">
      <c r="A600" s="110"/>
      <c r="B600" s="122"/>
      <c r="C600" s="152"/>
    </row>
    <row r="601" spans="1:8" hidden="1" outlineLevel="2" x14ac:dyDescent="0.2">
      <c r="A601" s="110" t="s">
        <v>109</v>
      </c>
      <c r="B601" s="131" t="s">
        <v>2272</v>
      </c>
      <c r="C601" s="152"/>
    </row>
    <row r="602" spans="1:8" hidden="1" outlineLevel="2" x14ac:dyDescent="0.2">
      <c r="A602" s="110"/>
      <c r="B602" s="122"/>
      <c r="C602" s="152"/>
    </row>
    <row r="603" spans="1:8" hidden="1" outlineLevel="2" x14ac:dyDescent="0.2">
      <c r="A603" s="110" t="s">
        <v>111</v>
      </c>
      <c r="B603" s="131" t="s">
        <v>2271</v>
      </c>
      <c r="C603" s="152"/>
    </row>
    <row r="604" spans="1:8" hidden="1" outlineLevel="2" x14ac:dyDescent="0.2">
      <c r="A604" s="110"/>
      <c r="B604" s="122"/>
      <c r="C604" s="152"/>
    </row>
    <row r="605" spans="1:8" hidden="1" outlineLevel="2" x14ac:dyDescent="0.2">
      <c r="A605" s="110"/>
      <c r="B605" s="123"/>
      <c r="C605" s="123"/>
      <c r="D605" s="123"/>
      <c r="E605" s="124"/>
      <c r="F605" s="123"/>
      <c r="G605" s="123"/>
    </row>
    <row r="606" spans="1:8" hidden="1" outlineLevel="2" x14ac:dyDescent="0.2">
      <c r="A606" s="110" t="s">
        <v>32</v>
      </c>
      <c r="B606" s="125" t="s">
        <v>227</v>
      </c>
      <c r="C606" s="125"/>
      <c r="D606" s="125"/>
      <c r="E606" s="125"/>
      <c r="F606" s="125"/>
      <c r="G606" s="125"/>
    </row>
    <row r="607" spans="1:8" hidden="1" outlineLevel="2" x14ac:dyDescent="0.2">
      <c r="A607" s="110"/>
      <c r="B607" s="122"/>
      <c r="C607" s="152"/>
    </row>
    <row r="608" spans="1:8" hidden="1" outlineLevel="2" x14ac:dyDescent="0.2">
      <c r="A608" s="111" t="s">
        <v>33</v>
      </c>
      <c r="B608" s="122" t="s">
        <v>194</v>
      </c>
      <c r="C608" s="152"/>
    </row>
    <row r="609" spans="1:8" hidden="1" outlineLevel="2" x14ac:dyDescent="0.2">
      <c r="A609" s="110"/>
      <c r="B609" s="122"/>
      <c r="C609" s="152"/>
    </row>
    <row r="610" spans="1:8" hidden="1" outlineLevel="2" x14ac:dyDescent="0.2">
      <c r="A610" s="110" t="s">
        <v>138</v>
      </c>
      <c r="B610" s="131" t="s">
        <v>351</v>
      </c>
      <c r="C610" s="152"/>
    </row>
    <row r="611" spans="1:8" s="123" customFormat="1" hidden="1" outlineLevel="2" x14ac:dyDescent="0.2">
      <c r="A611" s="126"/>
    </row>
    <row r="612" spans="1:8" hidden="1" outlineLevel="2" x14ac:dyDescent="0.2">
      <c r="A612" s="110" t="s">
        <v>40</v>
      </c>
      <c r="B612" s="131" t="s">
        <v>984</v>
      </c>
      <c r="C612" s="152"/>
    </row>
    <row r="613" spans="1:8" s="123" customFormat="1" hidden="1" outlineLevel="2" x14ac:dyDescent="0.2">
      <c r="A613" s="126"/>
    </row>
    <row r="614" spans="1:8" s="99" customFormat="1" collapsed="1" x14ac:dyDescent="0.2">
      <c r="A614" s="213" t="s">
        <v>158</v>
      </c>
      <c r="B614" s="212" t="str">
        <f ca="1">CONCATENATE(VLOOKUP("*ID",C:D,2,FALSE),"C",COUNTIF(OFFSET(A$1,0,0,ROW(),1), "*conditie")*10)</f>
        <v>NPRE11C290</v>
      </c>
      <c r="C614" s="296" t="s">
        <v>352</v>
      </c>
      <c r="D614" s="297"/>
      <c r="E614" s="297"/>
      <c r="F614" s="213" t="s">
        <v>141</v>
      </c>
      <c r="G614" s="213" t="s">
        <v>19</v>
      </c>
      <c r="H614" s="213" t="s">
        <v>197</v>
      </c>
    </row>
    <row r="615" spans="1:8" s="99" customFormat="1" hidden="1" outlineLevel="1" x14ac:dyDescent="0.2">
      <c r="A615" s="110"/>
      <c r="B615" s="118"/>
      <c r="C615" s="102"/>
    </row>
    <row r="616" spans="1:8" s="99" customFormat="1" hidden="1" outlineLevel="1" x14ac:dyDescent="0.2">
      <c r="A616" s="110" t="s">
        <v>55</v>
      </c>
      <c r="B616" s="129"/>
      <c r="C616" s="132"/>
    </row>
    <row r="617" spans="1:8" s="99" customFormat="1" hidden="1" outlineLevel="1" x14ac:dyDescent="0.2">
      <c r="A617" s="110"/>
      <c r="B617" s="118"/>
      <c r="C617" s="102"/>
    </row>
    <row r="618" spans="1:8" s="88" customFormat="1" hidden="1" outlineLevel="1" collapsed="1" x14ac:dyDescent="0.2">
      <c r="A618" s="214" t="s">
        <v>159</v>
      </c>
      <c r="B618" s="214" t="str">
        <f ca="1">CONCATENATE(VLOOKUP("*ID",C:D,2,FALSE),"C",COUNTIF(OFFSET(A$1,0,0,ROW(),1), "*conditie")*10)&amp; "T" &amp;(COUNTIF(OFFSET(B$1,0,0,ROW()-1,1),CONCATENATE(VLOOKUP("*ID",C:D,2,FALSE),"C",COUNTIF(OFFSET(A$1,0,0,ROW(),1), "*conditie")*10)&amp; "T*") +1) * 10</f>
        <v>NPRE11C290T10</v>
      </c>
      <c r="C618" s="295" t="s">
        <v>353</v>
      </c>
      <c r="D618" s="295"/>
      <c r="E618" s="295"/>
      <c r="F618" s="214" t="s">
        <v>141</v>
      </c>
      <c r="G618" s="214" t="s">
        <v>19</v>
      </c>
      <c r="H618" s="214" t="s">
        <v>197</v>
      </c>
    </row>
    <row r="619" spans="1:8" hidden="1" outlineLevel="2" x14ac:dyDescent="0.2">
      <c r="A619" s="110"/>
      <c r="B619" s="122"/>
      <c r="C619" s="152"/>
    </row>
    <row r="620" spans="1:8" hidden="1" outlineLevel="2" x14ac:dyDescent="0.2">
      <c r="A620" s="110" t="s">
        <v>109</v>
      </c>
      <c r="B620" s="131" t="s">
        <v>2273</v>
      </c>
      <c r="C620" s="152"/>
    </row>
    <row r="621" spans="1:8" hidden="1" outlineLevel="2" x14ac:dyDescent="0.2">
      <c r="A621" s="110"/>
      <c r="B621" s="122"/>
      <c r="C621" s="152"/>
    </row>
    <row r="622" spans="1:8" hidden="1" outlineLevel="2" x14ac:dyDescent="0.2">
      <c r="A622" s="110" t="s">
        <v>111</v>
      </c>
      <c r="B622" s="131" t="s">
        <v>2271</v>
      </c>
      <c r="C622" s="152"/>
    </row>
    <row r="623" spans="1:8" hidden="1" outlineLevel="2" x14ac:dyDescent="0.2">
      <c r="A623" s="110"/>
      <c r="B623" s="122"/>
      <c r="C623" s="152"/>
    </row>
    <row r="624" spans="1:8" hidden="1" outlineLevel="2" x14ac:dyDescent="0.2">
      <c r="A624" s="110"/>
      <c r="B624" s="123"/>
      <c r="C624" s="123"/>
      <c r="D624" s="123"/>
      <c r="E624" s="124"/>
      <c r="F624" s="123"/>
      <c r="G624" s="123"/>
    </row>
    <row r="625" spans="1:8" hidden="1" outlineLevel="2" x14ac:dyDescent="0.2">
      <c r="A625" s="110" t="s">
        <v>32</v>
      </c>
      <c r="B625" s="125" t="s">
        <v>227</v>
      </c>
      <c r="C625" s="125"/>
      <c r="D625" s="125"/>
      <c r="E625" s="125"/>
      <c r="F625" s="125"/>
      <c r="G625" s="125"/>
    </row>
    <row r="626" spans="1:8" hidden="1" outlineLevel="2" x14ac:dyDescent="0.2">
      <c r="A626" s="110"/>
      <c r="B626" s="122"/>
      <c r="C626" s="152"/>
    </row>
    <row r="627" spans="1:8" hidden="1" outlineLevel="2" x14ac:dyDescent="0.2">
      <c r="A627" s="111" t="s">
        <v>33</v>
      </c>
      <c r="B627" s="122" t="s">
        <v>194</v>
      </c>
      <c r="C627" s="152"/>
    </row>
    <row r="628" spans="1:8" hidden="1" outlineLevel="2" x14ac:dyDescent="0.2">
      <c r="A628" s="110"/>
      <c r="B628" s="122"/>
      <c r="C628" s="152"/>
    </row>
    <row r="629" spans="1:8" hidden="1" outlineLevel="2" x14ac:dyDescent="0.2">
      <c r="A629" s="110" t="s">
        <v>138</v>
      </c>
      <c r="B629" s="131" t="s">
        <v>355</v>
      </c>
      <c r="C629" s="152"/>
    </row>
    <row r="630" spans="1:8" s="123" customFormat="1" hidden="1" outlineLevel="2" x14ac:dyDescent="0.2">
      <c r="A630" s="126"/>
    </row>
    <row r="631" spans="1:8" hidden="1" outlineLevel="2" x14ac:dyDescent="0.2">
      <c r="A631" s="110" t="s">
        <v>40</v>
      </c>
      <c r="B631" s="131" t="s">
        <v>985</v>
      </c>
      <c r="C631" s="152"/>
    </row>
    <row r="632" spans="1:8" s="123" customFormat="1" hidden="1" outlineLevel="2" x14ac:dyDescent="0.2">
      <c r="A632" s="126"/>
    </row>
    <row r="633" spans="1:8" s="88" customFormat="1" hidden="1" outlineLevel="1" collapsed="1" x14ac:dyDescent="0.2">
      <c r="A633" s="214" t="s">
        <v>159</v>
      </c>
      <c r="B633" s="214" t="str">
        <f ca="1">CONCATENATE(VLOOKUP("*ID",C:D,2,FALSE),"C",COUNTIF(OFFSET(A$1,0,0,ROW(),1), "*conditie")*10)&amp; "T" &amp;(COUNTIF(OFFSET(B$1,0,0,ROW()-1,1),CONCATENATE(VLOOKUP("*ID",C:D,2,FALSE),"C",COUNTIF(OFFSET(A$1,0,0,ROW(),1), "*conditie")*10)&amp; "T*") +1) * 10</f>
        <v>NPRE11C290T20</v>
      </c>
      <c r="C633" s="295" t="s">
        <v>641</v>
      </c>
      <c r="D633" s="295"/>
      <c r="E633" s="295"/>
      <c r="F633" s="214" t="s">
        <v>141</v>
      </c>
      <c r="G633" s="214" t="s">
        <v>19</v>
      </c>
      <c r="H633" s="214" t="s">
        <v>197</v>
      </c>
    </row>
    <row r="634" spans="1:8" hidden="1" outlineLevel="2" x14ac:dyDescent="0.2">
      <c r="A634" s="110"/>
      <c r="B634" s="122"/>
      <c r="C634" s="152"/>
    </row>
    <row r="635" spans="1:8" hidden="1" outlineLevel="2" x14ac:dyDescent="0.2">
      <c r="A635" s="110" t="s">
        <v>109</v>
      </c>
      <c r="B635" s="131" t="s">
        <v>2274</v>
      </c>
      <c r="C635" s="152"/>
    </row>
    <row r="636" spans="1:8" hidden="1" outlineLevel="2" x14ac:dyDescent="0.2">
      <c r="A636" s="110"/>
      <c r="B636" s="122"/>
      <c r="C636" s="152"/>
    </row>
    <row r="637" spans="1:8" hidden="1" outlineLevel="2" x14ac:dyDescent="0.2">
      <c r="A637" s="110" t="s">
        <v>111</v>
      </c>
      <c r="B637" s="131" t="s">
        <v>2271</v>
      </c>
      <c r="C637" s="152"/>
    </row>
    <row r="638" spans="1:8" hidden="1" outlineLevel="2" x14ac:dyDescent="0.2">
      <c r="A638" s="110"/>
      <c r="B638" s="122"/>
      <c r="C638" s="152"/>
    </row>
    <row r="639" spans="1:8" hidden="1" outlineLevel="2" x14ac:dyDescent="0.2">
      <c r="A639" s="110"/>
      <c r="B639" s="123"/>
      <c r="C639" s="123"/>
      <c r="D639" s="123"/>
      <c r="E639" s="124"/>
      <c r="F639" s="123"/>
      <c r="G639" s="123"/>
    </row>
    <row r="640" spans="1:8" hidden="1" outlineLevel="2" x14ac:dyDescent="0.2">
      <c r="A640" s="110" t="s">
        <v>32</v>
      </c>
      <c r="B640" s="125" t="s">
        <v>227</v>
      </c>
      <c r="C640" s="125"/>
      <c r="D640" s="125"/>
      <c r="E640" s="125"/>
      <c r="F640" s="125"/>
      <c r="G640" s="125"/>
    </row>
    <row r="641" spans="1:8" hidden="1" outlineLevel="2" x14ac:dyDescent="0.2">
      <c r="A641" s="110"/>
      <c r="B641" s="122"/>
      <c r="C641" s="152"/>
    </row>
    <row r="642" spans="1:8" hidden="1" outlineLevel="2" x14ac:dyDescent="0.2">
      <c r="A642" s="111" t="s">
        <v>33</v>
      </c>
      <c r="B642" s="122" t="s">
        <v>194</v>
      </c>
      <c r="C642" s="152"/>
    </row>
    <row r="643" spans="1:8" hidden="1" outlineLevel="2" x14ac:dyDescent="0.2">
      <c r="A643" s="110"/>
      <c r="B643" s="122"/>
      <c r="C643" s="152"/>
    </row>
    <row r="644" spans="1:8" hidden="1" outlineLevel="2" x14ac:dyDescent="0.2">
      <c r="A644" s="110" t="s">
        <v>138</v>
      </c>
      <c r="B644" s="131" t="s">
        <v>355</v>
      </c>
      <c r="C644" s="152"/>
    </row>
    <row r="645" spans="1:8" s="123" customFormat="1" hidden="1" outlineLevel="2" x14ac:dyDescent="0.2">
      <c r="A645" s="126"/>
    </row>
    <row r="646" spans="1:8" hidden="1" outlineLevel="2" x14ac:dyDescent="0.2">
      <c r="A646" s="110" t="s">
        <v>40</v>
      </c>
      <c r="B646" s="131" t="s">
        <v>986</v>
      </c>
      <c r="C646" s="152"/>
    </row>
    <row r="647" spans="1:8" s="123" customFormat="1" hidden="1" outlineLevel="2" x14ac:dyDescent="0.2">
      <c r="A647" s="126"/>
    </row>
    <row r="648" spans="1:8" s="99" customFormat="1" collapsed="1" x14ac:dyDescent="0.2">
      <c r="A648" s="213" t="s">
        <v>158</v>
      </c>
      <c r="B648" s="212" t="str">
        <f ca="1">CONCATENATE(VLOOKUP("*ID",C:D,2,FALSE),"C",COUNTIF(OFFSET(A$1,0,0,ROW(),1), "*conditie")*10)</f>
        <v>NPRE11C300</v>
      </c>
      <c r="C648" s="296" t="s">
        <v>358</v>
      </c>
      <c r="D648" s="297"/>
      <c r="E648" s="297"/>
      <c r="F648" s="213" t="s">
        <v>141</v>
      </c>
      <c r="G648" s="213" t="s">
        <v>19</v>
      </c>
      <c r="H648" s="213" t="s">
        <v>197</v>
      </c>
    </row>
    <row r="649" spans="1:8" s="99" customFormat="1" hidden="1" outlineLevel="1" x14ac:dyDescent="0.2">
      <c r="A649" s="110"/>
      <c r="B649" s="118"/>
      <c r="C649" s="102"/>
    </row>
    <row r="650" spans="1:8" s="99" customFormat="1" hidden="1" outlineLevel="1" x14ac:dyDescent="0.2">
      <c r="A650" s="110" t="s">
        <v>55</v>
      </c>
      <c r="B650" s="129"/>
      <c r="C650" s="132"/>
    </row>
    <row r="651" spans="1:8" s="99" customFormat="1" hidden="1" outlineLevel="1" x14ac:dyDescent="0.2">
      <c r="A651" s="110"/>
      <c r="B651" s="118"/>
      <c r="C651" s="102"/>
    </row>
    <row r="652" spans="1:8" s="88" customFormat="1" hidden="1" outlineLevel="1" collapsed="1" x14ac:dyDescent="0.2">
      <c r="A652" s="214" t="s">
        <v>159</v>
      </c>
      <c r="B652" s="214" t="str">
        <f ca="1">CONCATENATE(VLOOKUP("*ID",C:D,2,FALSE),"C",COUNTIF(OFFSET(A$1,0,0,ROW(),1), "*conditie")*10)&amp; "T" &amp;(COUNTIF(OFFSET(B$1,0,0,ROW()-1,1),CONCATENATE(VLOOKUP("*ID",C:D,2,FALSE),"C",COUNTIF(OFFSET(A$1,0,0,ROW(),1), "*conditie")*10)&amp; "T*") +1) * 10</f>
        <v>NPRE11C300T10</v>
      </c>
      <c r="C652" s="295" t="s">
        <v>359</v>
      </c>
      <c r="D652" s="295"/>
      <c r="E652" s="295"/>
      <c r="F652" s="214" t="s">
        <v>141</v>
      </c>
      <c r="G652" s="214" t="s">
        <v>19</v>
      </c>
      <c r="H652" s="214" t="s">
        <v>197</v>
      </c>
    </row>
    <row r="653" spans="1:8" hidden="1" outlineLevel="2" x14ac:dyDescent="0.2">
      <c r="A653" s="110"/>
      <c r="B653" s="122"/>
      <c r="C653" s="152"/>
    </row>
    <row r="654" spans="1:8" hidden="1" outlineLevel="2" x14ac:dyDescent="0.2">
      <c r="A654" s="110" t="s">
        <v>109</v>
      </c>
      <c r="B654" s="131" t="s">
        <v>2275</v>
      </c>
      <c r="C654" s="152"/>
    </row>
    <row r="655" spans="1:8" hidden="1" outlineLevel="2" x14ac:dyDescent="0.2">
      <c r="A655" s="110"/>
      <c r="B655" s="122"/>
      <c r="C655" s="152"/>
    </row>
    <row r="656" spans="1:8" hidden="1" outlineLevel="2" x14ac:dyDescent="0.2">
      <c r="A656" s="110" t="s">
        <v>111</v>
      </c>
      <c r="B656" s="131" t="s">
        <v>2271</v>
      </c>
      <c r="C656" s="152"/>
    </row>
    <row r="657" spans="1:8" hidden="1" outlineLevel="2" x14ac:dyDescent="0.2">
      <c r="A657" s="110"/>
      <c r="B657" s="122"/>
      <c r="C657" s="152"/>
    </row>
    <row r="658" spans="1:8" hidden="1" outlineLevel="2" x14ac:dyDescent="0.2">
      <c r="A658" s="110"/>
      <c r="B658" s="123"/>
      <c r="C658" s="123"/>
      <c r="D658" s="123"/>
      <c r="E658" s="124"/>
      <c r="F658" s="123"/>
      <c r="G658" s="123"/>
    </row>
    <row r="659" spans="1:8" hidden="1" outlineLevel="2" x14ac:dyDescent="0.2">
      <c r="A659" s="110" t="s">
        <v>32</v>
      </c>
      <c r="B659" s="125" t="s">
        <v>227</v>
      </c>
      <c r="C659" s="125"/>
      <c r="D659" s="125"/>
      <c r="E659" s="125"/>
      <c r="F659" s="125"/>
      <c r="G659" s="125"/>
    </row>
    <row r="660" spans="1:8" hidden="1" outlineLevel="2" x14ac:dyDescent="0.2">
      <c r="A660" s="110"/>
      <c r="B660" s="122"/>
      <c r="C660" s="152"/>
    </row>
    <row r="661" spans="1:8" hidden="1" outlineLevel="2" x14ac:dyDescent="0.2">
      <c r="A661" s="111" t="s">
        <v>33</v>
      </c>
      <c r="B661" s="122" t="s">
        <v>194</v>
      </c>
      <c r="C661" s="152"/>
    </row>
    <row r="662" spans="1:8" hidden="1" outlineLevel="2" x14ac:dyDescent="0.2">
      <c r="A662" s="110"/>
      <c r="B662" s="122"/>
      <c r="C662" s="152"/>
    </row>
    <row r="663" spans="1:8" hidden="1" outlineLevel="2" x14ac:dyDescent="0.2">
      <c r="A663" s="110" t="s">
        <v>138</v>
      </c>
      <c r="B663" s="131" t="s">
        <v>361</v>
      </c>
      <c r="C663" s="152"/>
    </row>
    <row r="664" spans="1:8" s="123" customFormat="1" hidden="1" outlineLevel="2" x14ac:dyDescent="0.2">
      <c r="A664" s="126"/>
    </row>
    <row r="665" spans="1:8" hidden="1" outlineLevel="2" x14ac:dyDescent="0.2">
      <c r="A665" s="110" t="s">
        <v>40</v>
      </c>
      <c r="B665" s="131" t="s">
        <v>987</v>
      </c>
      <c r="C665" s="152"/>
    </row>
    <row r="666" spans="1:8" s="123" customFormat="1" hidden="1" outlineLevel="2" x14ac:dyDescent="0.2">
      <c r="A666" s="126"/>
    </row>
    <row r="667" spans="1:8" s="88" customFormat="1" hidden="1" outlineLevel="1" collapsed="1" x14ac:dyDescent="0.2">
      <c r="A667" s="214" t="s">
        <v>159</v>
      </c>
      <c r="B667" s="214" t="str">
        <f ca="1">CONCATENATE(VLOOKUP("*ID",C:D,2,FALSE),"C",COUNTIF(OFFSET(A$1,0,0,ROW(),1), "*conditie")*10)&amp; "T" &amp;(COUNTIF(OFFSET(B$1,0,0,ROW()-1,1),CONCATENATE(VLOOKUP("*ID",C:D,2,FALSE),"C",COUNTIF(OFFSET(A$1,0,0,ROW(),1), "*conditie")*10)&amp; "T*") +1) * 10</f>
        <v>NPRE11C300T20</v>
      </c>
      <c r="C667" s="295" t="s">
        <v>642</v>
      </c>
      <c r="D667" s="295"/>
      <c r="E667" s="295"/>
      <c r="F667" s="214" t="s">
        <v>141</v>
      </c>
      <c r="G667" s="214" t="s">
        <v>19</v>
      </c>
      <c r="H667" s="214" t="s">
        <v>197</v>
      </c>
    </row>
    <row r="668" spans="1:8" hidden="1" outlineLevel="2" x14ac:dyDescent="0.2">
      <c r="A668" s="110"/>
      <c r="B668" s="122"/>
      <c r="C668" s="152"/>
    </row>
    <row r="669" spans="1:8" hidden="1" outlineLevel="2" x14ac:dyDescent="0.2">
      <c r="A669" s="110" t="s">
        <v>109</v>
      </c>
      <c r="B669" s="131" t="s">
        <v>2276</v>
      </c>
      <c r="C669" s="152"/>
    </row>
    <row r="670" spans="1:8" hidden="1" outlineLevel="2" x14ac:dyDescent="0.2">
      <c r="A670" s="110"/>
      <c r="B670" s="122"/>
      <c r="C670" s="152"/>
    </row>
    <row r="671" spans="1:8" hidden="1" outlineLevel="2" x14ac:dyDescent="0.2">
      <c r="A671" s="110" t="s">
        <v>111</v>
      </c>
      <c r="B671" s="131" t="s">
        <v>2271</v>
      </c>
      <c r="C671" s="152"/>
    </row>
    <row r="672" spans="1:8" hidden="1" outlineLevel="2" x14ac:dyDescent="0.2">
      <c r="A672" s="110"/>
      <c r="B672" s="122"/>
      <c r="C672" s="152"/>
    </row>
    <row r="673" spans="1:8" hidden="1" outlineLevel="2" x14ac:dyDescent="0.2">
      <c r="A673" s="110"/>
      <c r="B673" s="123"/>
      <c r="C673" s="123"/>
      <c r="D673" s="123"/>
      <c r="E673" s="124"/>
      <c r="F673" s="123"/>
      <c r="G673" s="123"/>
    </row>
    <row r="674" spans="1:8" hidden="1" outlineLevel="2" x14ac:dyDescent="0.2">
      <c r="A674" s="110" t="s">
        <v>32</v>
      </c>
      <c r="B674" s="125" t="s">
        <v>227</v>
      </c>
      <c r="C674" s="125"/>
      <c r="D674" s="125"/>
      <c r="E674" s="125"/>
      <c r="F674" s="125"/>
      <c r="G674" s="125"/>
    </row>
    <row r="675" spans="1:8" hidden="1" outlineLevel="2" x14ac:dyDescent="0.2">
      <c r="A675" s="110"/>
      <c r="B675" s="122"/>
      <c r="C675" s="152"/>
    </row>
    <row r="676" spans="1:8" hidden="1" outlineLevel="2" x14ac:dyDescent="0.2">
      <c r="A676" s="111" t="s">
        <v>33</v>
      </c>
      <c r="B676" s="122" t="s">
        <v>194</v>
      </c>
      <c r="C676" s="152"/>
    </row>
    <row r="677" spans="1:8" hidden="1" outlineLevel="2" x14ac:dyDescent="0.2">
      <c r="A677" s="110"/>
      <c r="B677" s="122"/>
      <c r="C677" s="152"/>
    </row>
    <row r="678" spans="1:8" hidden="1" outlineLevel="2" x14ac:dyDescent="0.2">
      <c r="A678" s="110" t="s">
        <v>138</v>
      </c>
      <c r="B678" s="131" t="s">
        <v>361</v>
      </c>
      <c r="C678" s="152"/>
    </row>
    <row r="679" spans="1:8" s="123" customFormat="1" hidden="1" outlineLevel="2" x14ac:dyDescent="0.2">
      <c r="A679" s="126"/>
    </row>
    <row r="680" spans="1:8" hidden="1" outlineLevel="2" x14ac:dyDescent="0.2">
      <c r="A680" s="110" t="s">
        <v>40</v>
      </c>
      <c r="B680" s="131" t="s">
        <v>988</v>
      </c>
      <c r="C680" s="152"/>
    </row>
    <row r="681" spans="1:8" s="123" customFormat="1" hidden="1" outlineLevel="2" x14ac:dyDescent="0.2">
      <c r="A681" s="126"/>
    </row>
    <row r="682" spans="1:8" s="99" customFormat="1" collapsed="1" x14ac:dyDescent="0.2">
      <c r="A682" s="213" t="s">
        <v>158</v>
      </c>
      <c r="B682" s="212" t="str">
        <f ca="1">CONCATENATE(VLOOKUP("*ID",C:D,2,FALSE),"C",COUNTIF(OFFSET(A$1,0,0,ROW(),1), "*conditie")*10)</f>
        <v>NPRE11C310</v>
      </c>
      <c r="C682" s="296" t="s">
        <v>364</v>
      </c>
      <c r="D682" s="297"/>
      <c r="E682" s="297"/>
      <c r="F682" s="213" t="s">
        <v>141</v>
      </c>
      <c r="G682" s="213" t="s">
        <v>19</v>
      </c>
      <c r="H682" s="213" t="s">
        <v>197</v>
      </c>
    </row>
    <row r="683" spans="1:8" s="99" customFormat="1" hidden="1" outlineLevel="1" x14ac:dyDescent="0.2">
      <c r="A683" s="110"/>
      <c r="B683" s="118"/>
      <c r="C683" s="102"/>
    </row>
    <row r="684" spans="1:8" s="99" customFormat="1" hidden="1" outlineLevel="1" x14ac:dyDescent="0.2">
      <c r="A684" s="110" t="s">
        <v>55</v>
      </c>
      <c r="B684" s="129"/>
      <c r="C684" s="132"/>
    </row>
    <row r="685" spans="1:8" s="99" customFormat="1" hidden="1" outlineLevel="1" x14ac:dyDescent="0.2">
      <c r="A685" s="110"/>
      <c r="B685" s="118"/>
      <c r="C685" s="102"/>
    </row>
    <row r="686" spans="1:8" s="88" customFormat="1" hidden="1" outlineLevel="1" collapsed="1" x14ac:dyDescent="0.2">
      <c r="A686" s="214" t="s">
        <v>159</v>
      </c>
      <c r="B686" s="214" t="str">
        <f ca="1">CONCATENATE(VLOOKUP("*ID",C:D,2,FALSE),"C",COUNTIF(OFFSET(A$1,0,0,ROW(),1), "*conditie")*10)&amp; "T" &amp;(COUNTIF(OFFSET(B$1,0,0,ROW()-1,1),CONCATENATE(VLOOKUP("*ID",C:D,2,FALSE),"C",COUNTIF(OFFSET(A$1,0,0,ROW(),1), "*conditie")*10)&amp; "T*") +1) * 10</f>
        <v>NPRE11C310T10</v>
      </c>
      <c r="C686" s="295" t="s">
        <v>365</v>
      </c>
      <c r="D686" s="295"/>
      <c r="E686" s="295"/>
      <c r="F686" s="214" t="s">
        <v>141</v>
      </c>
      <c r="G686" s="214" t="s">
        <v>19</v>
      </c>
      <c r="H686" s="214" t="s">
        <v>197</v>
      </c>
    </row>
    <row r="687" spans="1:8" hidden="1" outlineLevel="2" x14ac:dyDescent="0.2">
      <c r="A687" s="110"/>
      <c r="B687" s="122"/>
      <c r="C687" s="152"/>
    </row>
    <row r="688" spans="1:8" hidden="1" outlineLevel="2" x14ac:dyDescent="0.2">
      <c r="A688" s="110" t="s">
        <v>109</v>
      </c>
      <c r="B688" s="131" t="s">
        <v>2277</v>
      </c>
      <c r="C688" s="152"/>
    </row>
    <row r="689" spans="1:8" hidden="1" outlineLevel="2" x14ac:dyDescent="0.2">
      <c r="A689" s="110"/>
      <c r="B689" s="122"/>
      <c r="C689" s="152"/>
    </row>
    <row r="690" spans="1:8" hidden="1" outlineLevel="2" x14ac:dyDescent="0.2">
      <c r="A690" s="110" t="s">
        <v>111</v>
      </c>
      <c r="B690" s="131" t="s">
        <v>2271</v>
      </c>
      <c r="C690" s="152"/>
    </row>
    <row r="691" spans="1:8" hidden="1" outlineLevel="2" x14ac:dyDescent="0.2">
      <c r="A691" s="110"/>
      <c r="B691" s="122"/>
      <c r="C691" s="152"/>
    </row>
    <row r="692" spans="1:8" hidden="1" outlineLevel="2" x14ac:dyDescent="0.2">
      <c r="A692" s="110"/>
      <c r="B692" s="123"/>
      <c r="C692" s="123"/>
      <c r="D692" s="123"/>
      <c r="E692" s="124"/>
      <c r="F692" s="123"/>
      <c r="G692" s="123"/>
    </row>
    <row r="693" spans="1:8" hidden="1" outlineLevel="2" x14ac:dyDescent="0.2">
      <c r="A693" s="110" t="s">
        <v>32</v>
      </c>
      <c r="B693" s="125" t="s">
        <v>227</v>
      </c>
      <c r="C693" s="125"/>
      <c r="D693" s="125"/>
      <c r="E693" s="125"/>
      <c r="F693" s="125"/>
      <c r="G693" s="125"/>
    </row>
    <row r="694" spans="1:8" hidden="1" outlineLevel="2" x14ac:dyDescent="0.2">
      <c r="A694" s="110"/>
      <c r="B694" s="122"/>
      <c r="C694" s="152"/>
    </row>
    <row r="695" spans="1:8" hidden="1" outlineLevel="2" x14ac:dyDescent="0.2">
      <c r="A695" s="111" t="s">
        <v>33</v>
      </c>
      <c r="B695" s="122" t="s">
        <v>194</v>
      </c>
      <c r="C695" s="152"/>
    </row>
    <row r="696" spans="1:8" hidden="1" outlineLevel="2" x14ac:dyDescent="0.2">
      <c r="A696" s="110"/>
      <c r="B696" s="122"/>
      <c r="C696" s="152"/>
    </row>
    <row r="697" spans="1:8" hidden="1" outlineLevel="2" x14ac:dyDescent="0.2">
      <c r="A697" s="110" t="s">
        <v>138</v>
      </c>
      <c r="B697" s="131" t="s">
        <v>367</v>
      </c>
      <c r="C697" s="152"/>
    </row>
    <row r="698" spans="1:8" s="123" customFormat="1" hidden="1" outlineLevel="2" x14ac:dyDescent="0.2">
      <c r="A698" s="126"/>
    </row>
    <row r="699" spans="1:8" hidden="1" outlineLevel="2" x14ac:dyDescent="0.2">
      <c r="A699" s="110" t="s">
        <v>40</v>
      </c>
      <c r="B699" s="131" t="s">
        <v>989</v>
      </c>
      <c r="C699" s="152"/>
    </row>
    <row r="700" spans="1:8" s="123" customFormat="1" hidden="1" outlineLevel="2" x14ac:dyDescent="0.2">
      <c r="A700" s="126"/>
    </row>
    <row r="701" spans="1:8" s="88" customFormat="1" hidden="1" outlineLevel="1" collapsed="1" x14ac:dyDescent="0.2">
      <c r="A701" s="214" t="s">
        <v>159</v>
      </c>
      <c r="B701" s="214" t="str">
        <f ca="1">CONCATENATE(VLOOKUP("*ID",C:D,2,FALSE),"C",COUNTIF(OFFSET(A$1,0,0,ROW(),1), "*conditie")*10)&amp; "T" &amp;(COUNTIF(OFFSET(B$1,0,0,ROW()-1,1),CONCATENATE(VLOOKUP("*ID",C:D,2,FALSE),"C",COUNTIF(OFFSET(A$1,0,0,ROW(),1), "*conditie")*10)&amp; "T*") +1) * 10</f>
        <v>NPRE11C310T20</v>
      </c>
      <c r="C701" s="295" t="s">
        <v>645</v>
      </c>
      <c r="D701" s="295"/>
      <c r="E701" s="295"/>
      <c r="F701" s="214" t="s">
        <v>141</v>
      </c>
      <c r="G701" s="214" t="s">
        <v>19</v>
      </c>
      <c r="H701" s="214" t="s">
        <v>197</v>
      </c>
    </row>
    <row r="702" spans="1:8" hidden="1" outlineLevel="2" x14ac:dyDescent="0.2">
      <c r="A702" s="110"/>
      <c r="B702" s="122"/>
      <c r="C702" s="152"/>
    </row>
    <row r="703" spans="1:8" hidden="1" outlineLevel="2" x14ac:dyDescent="0.2">
      <c r="A703" s="110" t="s">
        <v>109</v>
      </c>
      <c r="B703" s="131" t="s">
        <v>2278</v>
      </c>
      <c r="C703" s="152"/>
    </row>
    <row r="704" spans="1:8" hidden="1" outlineLevel="2" x14ac:dyDescent="0.2">
      <c r="A704" s="110"/>
      <c r="B704" s="122"/>
      <c r="C704" s="152"/>
    </row>
    <row r="705" spans="1:8" hidden="1" outlineLevel="2" x14ac:dyDescent="0.2">
      <c r="A705" s="110" t="s">
        <v>111</v>
      </c>
      <c r="B705" s="131" t="s">
        <v>2271</v>
      </c>
      <c r="C705" s="152"/>
    </row>
    <row r="706" spans="1:8" hidden="1" outlineLevel="2" x14ac:dyDescent="0.2">
      <c r="A706" s="110"/>
      <c r="B706" s="122"/>
      <c r="C706" s="152"/>
    </row>
    <row r="707" spans="1:8" hidden="1" outlineLevel="2" x14ac:dyDescent="0.2">
      <c r="A707" s="110"/>
      <c r="B707" s="123"/>
      <c r="C707" s="123"/>
      <c r="D707" s="123"/>
      <c r="E707" s="124"/>
      <c r="F707" s="123"/>
      <c r="G707" s="123"/>
    </row>
    <row r="708" spans="1:8" hidden="1" outlineLevel="2" x14ac:dyDescent="0.2">
      <c r="A708" s="110" t="s">
        <v>32</v>
      </c>
      <c r="B708" s="125" t="s">
        <v>227</v>
      </c>
      <c r="C708" s="125"/>
      <c r="D708" s="125"/>
      <c r="E708" s="125"/>
      <c r="F708" s="125"/>
      <c r="G708" s="125"/>
    </row>
    <row r="709" spans="1:8" hidden="1" outlineLevel="2" x14ac:dyDescent="0.2">
      <c r="A709" s="110"/>
      <c r="B709" s="122"/>
      <c r="C709" s="152"/>
    </row>
    <row r="710" spans="1:8" hidden="1" outlineLevel="2" x14ac:dyDescent="0.2">
      <c r="A710" s="111" t="s">
        <v>33</v>
      </c>
      <c r="B710" s="122" t="s">
        <v>194</v>
      </c>
      <c r="C710" s="152"/>
    </row>
    <row r="711" spans="1:8" hidden="1" outlineLevel="2" x14ac:dyDescent="0.2">
      <c r="A711" s="110"/>
      <c r="B711" s="122"/>
      <c r="C711" s="152"/>
    </row>
    <row r="712" spans="1:8" hidden="1" outlineLevel="2" x14ac:dyDescent="0.2">
      <c r="A712" s="110" t="s">
        <v>138</v>
      </c>
      <c r="B712" s="131" t="s">
        <v>367</v>
      </c>
      <c r="C712" s="152"/>
    </row>
    <row r="713" spans="1:8" s="123" customFormat="1" hidden="1" outlineLevel="2" x14ac:dyDescent="0.2">
      <c r="A713" s="126"/>
    </row>
    <row r="714" spans="1:8" hidden="1" outlineLevel="2" x14ac:dyDescent="0.2">
      <c r="A714" s="110" t="s">
        <v>40</v>
      </c>
      <c r="B714" s="131" t="s">
        <v>990</v>
      </c>
      <c r="C714" s="152"/>
    </row>
    <row r="715" spans="1:8" s="123" customFormat="1" hidden="1" outlineLevel="2" x14ac:dyDescent="0.2">
      <c r="A715" s="126"/>
    </row>
    <row r="716" spans="1:8" s="99" customFormat="1" collapsed="1" x14ac:dyDescent="0.2">
      <c r="A716" s="213" t="s">
        <v>158</v>
      </c>
      <c r="B716" s="212" t="str">
        <f ca="1">CONCATENATE(VLOOKUP("*ID",C:D,2,FALSE),"C",COUNTIF(OFFSET(A$1,0,0,ROW(),1), "*conditie")*10)</f>
        <v>NPRE11C320</v>
      </c>
      <c r="C716" s="296" t="s">
        <v>368</v>
      </c>
      <c r="D716" s="297"/>
      <c r="E716" s="297"/>
      <c r="F716" s="213" t="s">
        <v>141</v>
      </c>
      <c r="G716" s="213" t="s">
        <v>19</v>
      </c>
      <c r="H716" s="213" t="s">
        <v>197</v>
      </c>
    </row>
    <row r="717" spans="1:8" s="99" customFormat="1" hidden="1" outlineLevel="1" x14ac:dyDescent="0.2">
      <c r="A717" s="110"/>
      <c r="B717" s="118"/>
      <c r="C717" s="102"/>
    </row>
    <row r="718" spans="1:8" s="99" customFormat="1" hidden="1" outlineLevel="1" x14ac:dyDescent="0.2">
      <c r="A718" s="110" t="s">
        <v>55</v>
      </c>
      <c r="B718" s="129"/>
      <c r="C718" s="132"/>
    </row>
    <row r="719" spans="1:8" s="99" customFormat="1" hidden="1" outlineLevel="1" x14ac:dyDescent="0.2">
      <c r="A719" s="110"/>
      <c r="B719" s="118"/>
      <c r="C719" s="102"/>
    </row>
    <row r="720" spans="1:8" s="88" customFormat="1" hidden="1" outlineLevel="1" collapsed="1" x14ac:dyDescent="0.2">
      <c r="A720" s="214" t="s">
        <v>159</v>
      </c>
      <c r="B720" s="214" t="str">
        <f ca="1">CONCATENATE(VLOOKUP("*ID",C:D,2,FALSE),"C",COUNTIF(OFFSET(A$1,0,0,ROW(),1), "*conditie")*10)&amp; "T" &amp;(COUNTIF(OFFSET(B$1,0,0,ROW()-1,1),CONCATENATE(VLOOKUP("*ID",C:D,2,FALSE),"C",COUNTIF(OFFSET(A$1,0,0,ROW(),1), "*conditie")*10)&amp; "T*") +1) * 10</f>
        <v>NPRE11C320T10</v>
      </c>
      <c r="C720" s="295" t="s">
        <v>369</v>
      </c>
      <c r="D720" s="295"/>
      <c r="E720" s="295"/>
      <c r="F720" s="214" t="s">
        <v>141</v>
      </c>
      <c r="G720" s="214" t="s">
        <v>19</v>
      </c>
      <c r="H720" s="214" t="s">
        <v>197</v>
      </c>
    </row>
    <row r="721" spans="1:8" hidden="1" outlineLevel="2" x14ac:dyDescent="0.2">
      <c r="A721" s="110"/>
      <c r="B721" s="122"/>
      <c r="C721" s="152"/>
    </row>
    <row r="722" spans="1:8" hidden="1" outlineLevel="2" x14ac:dyDescent="0.2">
      <c r="A722" s="110" t="s">
        <v>109</v>
      </c>
      <c r="B722" s="131" t="s">
        <v>2279</v>
      </c>
      <c r="C722" s="152"/>
    </row>
    <row r="723" spans="1:8" hidden="1" outlineLevel="2" x14ac:dyDescent="0.2">
      <c r="A723" s="110"/>
      <c r="B723" s="122"/>
      <c r="C723" s="152"/>
    </row>
    <row r="724" spans="1:8" hidden="1" outlineLevel="2" x14ac:dyDescent="0.2">
      <c r="A724" s="110" t="s">
        <v>111</v>
      </c>
      <c r="B724" s="131" t="s">
        <v>2271</v>
      </c>
      <c r="C724" s="152"/>
    </row>
    <row r="725" spans="1:8" hidden="1" outlineLevel="2" x14ac:dyDescent="0.2">
      <c r="A725" s="110"/>
      <c r="B725" s="122"/>
      <c r="C725" s="152"/>
    </row>
    <row r="726" spans="1:8" hidden="1" outlineLevel="2" x14ac:dyDescent="0.2">
      <c r="A726" s="110"/>
      <c r="B726" s="123"/>
      <c r="C726" s="123"/>
      <c r="D726" s="123"/>
      <c r="E726" s="124"/>
      <c r="F726" s="123"/>
      <c r="G726" s="123"/>
    </row>
    <row r="727" spans="1:8" hidden="1" outlineLevel="2" x14ac:dyDescent="0.2">
      <c r="A727" s="110" t="s">
        <v>32</v>
      </c>
      <c r="B727" s="125" t="s">
        <v>227</v>
      </c>
      <c r="C727" s="125"/>
      <c r="D727" s="125"/>
      <c r="E727" s="125"/>
      <c r="F727" s="125"/>
      <c r="G727" s="125"/>
    </row>
    <row r="728" spans="1:8" hidden="1" outlineLevel="2" x14ac:dyDescent="0.2">
      <c r="A728" s="110"/>
      <c r="B728" s="122"/>
      <c r="C728" s="152"/>
    </row>
    <row r="729" spans="1:8" hidden="1" outlineLevel="2" x14ac:dyDescent="0.2">
      <c r="A729" s="111" t="s">
        <v>33</v>
      </c>
      <c r="B729" s="122" t="s">
        <v>194</v>
      </c>
      <c r="C729" s="152"/>
    </row>
    <row r="730" spans="1:8" hidden="1" outlineLevel="2" x14ac:dyDescent="0.2">
      <c r="A730" s="110"/>
      <c r="B730" s="122"/>
      <c r="C730" s="152"/>
    </row>
    <row r="731" spans="1:8" hidden="1" outlineLevel="2" x14ac:dyDescent="0.2">
      <c r="A731" s="110" t="s">
        <v>138</v>
      </c>
      <c r="B731" s="131" t="s">
        <v>371</v>
      </c>
      <c r="C731" s="152"/>
    </row>
    <row r="732" spans="1:8" s="123" customFormat="1" hidden="1" outlineLevel="2" x14ac:dyDescent="0.2">
      <c r="A732" s="126"/>
    </row>
    <row r="733" spans="1:8" hidden="1" outlineLevel="2" x14ac:dyDescent="0.2">
      <c r="A733" s="110" t="s">
        <v>40</v>
      </c>
      <c r="B733" s="131" t="s">
        <v>991</v>
      </c>
      <c r="C733" s="152"/>
    </row>
    <row r="734" spans="1:8" s="123" customFormat="1" hidden="1" outlineLevel="2" x14ac:dyDescent="0.2">
      <c r="A734" s="126"/>
    </row>
    <row r="735" spans="1:8" s="88" customFormat="1" hidden="1" outlineLevel="1" collapsed="1" x14ac:dyDescent="0.2">
      <c r="A735" s="214" t="s">
        <v>159</v>
      </c>
      <c r="B735" s="214" t="str">
        <f ca="1">CONCATENATE(VLOOKUP("*ID",C:D,2,FALSE),"C",COUNTIF(OFFSET(A$1,0,0,ROW(),1), "*conditie")*10)&amp; "T" &amp;(COUNTIF(OFFSET(B$1,0,0,ROW()-1,1),CONCATENATE(VLOOKUP("*ID",C:D,2,FALSE),"C",COUNTIF(OFFSET(A$1,0,0,ROW(),1), "*conditie")*10)&amp; "T*") +1) * 10</f>
        <v>NPRE11C320T20</v>
      </c>
      <c r="C735" s="295" t="s">
        <v>647</v>
      </c>
      <c r="D735" s="295"/>
      <c r="E735" s="295"/>
      <c r="F735" s="214" t="s">
        <v>141</v>
      </c>
      <c r="G735" s="214" t="s">
        <v>19</v>
      </c>
      <c r="H735" s="214" t="s">
        <v>197</v>
      </c>
    </row>
    <row r="736" spans="1:8" hidden="1" outlineLevel="2" x14ac:dyDescent="0.2">
      <c r="A736" s="110"/>
      <c r="B736" s="122"/>
      <c r="C736" s="152"/>
    </row>
    <row r="737" spans="1:8" hidden="1" outlineLevel="2" x14ac:dyDescent="0.2">
      <c r="A737" s="110" t="s">
        <v>109</v>
      </c>
      <c r="B737" s="131" t="s">
        <v>2280</v>
      </c>
      <c r="C737" s="152"/>
    </row>
    <row r="738" spans="1:8" hidden="1" outlineLevel="2" x14ac:dyDescent="0.2">
      <c r="A738" s="110"/>
      <c r="B738" s="122"/>
      <c r="C738" s="152"/>
    </row>
    <row r="739" spans="1:8" hidden="1" outlineLevel="2" x14ac:dyDescent="0.2">
      <c r="A739" s="110" t="s">
        <v>111</v>
      </c>
      <c r="B739" s="131" t="s">
        <v>2271</v>
      </c>
      <c r="C739" s="152"/>
    </row>
    <row r="740" spans="1:8" hidden="1" outlineLevel="2" x14ac:dyDescent="0.2">
      <c r="A740" s="110"/>
      <c r="B740" s="122"/>
      <c r="C740" s="152"/>
    </row>
    <row r="741" spans="1:8" hidden="1" outlineLevel="2" x14ac:dyDescent="0.2">
      <c r="A741" s="110"/>
      <c r="B741" s="123"/>
      <c r="C741" s="123"/>
      <c r="D741" s="123"/>
      <c r="E741" s="124"/>
      <c r="F741" s="123"/>
      <c r="G741" s="123"/>
    </row>
    <row r="742" spans="1:8" hidden="1" outlineLevel="2" x14ac:dyDescent="0.2">
      <c r="A742" s="110" t="s">
        <v>32</v>
      </c>
      <c r="B742" s="125" t="s">
        <v>227</v>
      </c>
      <c r="C742" s="125"/>
      <c r="D742" s="125"/>
      <c r="E742" s="125"/>
      <c r="F742" s="125"/>
      <c r="G742" s="125"/>
    </row>
    <row r="743" spans="1:8" hidden="1" outlineLevel="2" x14ac:dyDescent="0.2">
      <c r="A743" s="110"/>
      <c r="B743" s="122"/>
      <c r="C743" s="152"/>
    </row>
    <row r="744" spans="1:8" hidden="1" outlineLevel="2" x14ac:dyDescent="0.2">
      <c r="A744" s="111" t="s">
        <v>33</v>
      </c>
      <c r="B744" s="122" t="s">
        <v>194</v>
      </c>
      <c r="C744" s="152"/>
    </row>
    <row r="745" spans="1:8" hidden="1" outlineLevel="2" x14ac:dyDescent="0.2">
      <c r="A745" s="110"/>
      <c r="B745" s="122"/>
      <c r="C745" s="152"/>
    </row>
    <row r="746" spans="1:8" hidden="1" outlineLevel="2" x14ac:dyDescent="0.2">
      <c r="A746" s="110" t="s">
        <v>138</v>
      </c>
      <c r="B746" s="131" t="s">
        <v>371</v>
      </c>
      <c r="C746" s="152"/>
    </row>
    <row r="747" spans="1:8" s="123" customFormat="1" hidden="1" outlineLevel="2" x14ac:dyDescent="0.2">
      <c r="A747" s="126"/>
    </row>
    <row r="748" spans="1:8" hidden="1" outlineLevel="2" x14ac:dyDescent="0.2">
      <c r="A748" s="110" t="s">
        <v>40</v>
      </c>
      <c r="B748" s="131" t="s">
        <v>992</v>
      </c>
      <c r="C748" s="152"/>
    </row>
    <row r="749" spans="1:8" s="123" customFormat="1" hidden="1" outlineLevel="2" x14ac:dyDescent="0.2">
      <c r="A749" s="126"/>
    </row>
    <row r="750" spans="1:8" s="99" customFormat="1" collapsed="1" x14ac:dyDescent="0.2">
      <c r="A750" s="213" t="s">
        <v>158</v>
      </c>
      <c r="B750" s="212" t="str">
        <f ca="1">CONCATENATE(VLOOKUP("*ID",C:D,2,FALSE),"C",COUNTIF(OFFSET(A$1,0,0,ROW(),1), "*conditie")*10)</f>
        <v>NPRE11C330</v>
      </c>
      <c r="C750" s="296" t="s">
        <v>460</v>
      </c>
      <c r="D750" s="297"/>
      <c r="E750" s="297"/>
      <c r="F750" s="213" t="s">
        <v>141</v>
      </c>
      <c r="G750" s="213" t="s">
        <v>19</v>
      </c>
      <c r="H750" s="213" t="s">
        <v>197</v>
      </c>
    </row>
    <row r="751" spans="1:8" s="99" customFormat="1" hidden="1" outlineLevel="1" x14ac:dyDescent="0.2">
      <c r="A751" s="110"/>
      <c r="B751" s="118"/>
      <c r="C751" s="102"/>
    </row>
    <row r="752" spans="1:8" s="99" customFormat="1" hidden="1" outlineLevel="1" x14ac:dyDescent="0.2">
      <c r="A752" s="110" t="s">
        <v>55</v>
      </c>
      <c r="B752" s="129"/>
      <c r="C752" s="132"/>
    </row>
    <row r="753" spans="1:8" s="99" customFormat="1" hidden="1" outlineLevel="1" x14ac:dyDescent="0.2">
      <c r="A753" s="110"/>
      <c r="B753" s="118"/>
      <c r="C753" s="102"/>
    </row>
    <row r="754" spans="1:8" s="88" customFormat="1" hidden="1" outlineLevel="1" collapsed="1" x14ac:dyDescent="0.2">
      <c r="A754" s="214" t="s">
        <v>159</v>
      </c>
      <c r="B754" s="214" t="str">
        <f ca="1">CONCATENATE(VLOOKUP("*ID",C:D,2,FALSE),"C",COUNTIF(OFFSET(A$1,0,0,ROW(),1), "*conditie")*10)&amp; "T" &amp;(COUNTIF(OFFSET(B$1,0,0,ROW()-1,1),CONCATENATE(VLOOKUP("*ID",C:D,2,FALSE),"C",COUNTIF(OFFSET(A$1,0,0,ROW(),1), "*conditie")*10)&amp; "T*") +1) * 10</f>
        <v>NPRE11C330T10</v>
      </c>
      <c r="C754" s="295" t="s">
        <v>461</v>
      </c>
      <c r="D754" s="295"/>
      <c r="E754" s="295"/>
      <c r="F754" s="214" t="s">
        <v>141</v>
      </c>
      <c r="G754" s="214" t="s">
        <v>19</v>
      </c>
      <c r="H754" s="214" t="s">
        <v>197</v>
      </c>
    </row>
    <row r="755" spans="1:8" hidden="1" outlineLevel="2" x14ac:dyDescent="0.2">
      <c r="A755" s="110"/>
      <c r="B755" s="122"/>
      <c r="C755" s="152"/>
    </row>
    <row r="756" spans="1:8" hidden="1" outlineLevel="2" x14ac:dyDescent="0.2">
      <c r="A756" s="110" t="s">
        <v>109</v>
      </c>
      <c r="B756" s="131" t="s">
        <v>2281</v>
      </c>
      <c r="C756" s="152"/>
    </row>
    <row r="757" spans="1:8" hidden="1" outlineLevel="2" x14ac:dyDescent="0.2">
      <c r="A757" s="110"/>
      <c r="B757" s="122"/>
      <c r="C757" s="152"/>
    </row>
    <row r="758" spans="1:8" hidden="1" outlineLevel="2" x14ac:dyDescent="0.2">
      <c r="A758" s="110" t="s">
        <v>111</v>
      </c>
      <c r="B758" s="131" t="s">
        <v>2271</v>
      </c>
      <c r="C758" s="152"/>
    </row>
    <row r="759" spans="1:8" hidden="1" outlineLevel="2" x14ac:dyDescent="0.2">
      <c r="A759" s="110"/>
      <c r="B759" s="122"/>
      <c r="C759" s="152"/>
    </row>
    <row r="760" spans="1:8" hidden="1" outlineLevel="2" x14ac:dyDescent="0.2">
      <c r="A760" s="110"/>
      <c r="B760" s="123"/>
      <c r="C760" s="123"/>
      <c r="D760" s="123"/>
      <c r="E760" s="124"/>
      <c r="F760" s="123"/>
      <c r="G760" s="123"/>
    </row>
    <row r="761" spans="1:8" hidden="1" outlineLevel="2" x14ac:dyDescent="0.2">
      <c r="A761" s="110" t="s">
        <v>32</v>
      </c>
      <c r="B761" s="125" t="s">
        <v>227</v>
      </c>
      <c r="C761" s="125"/>
      <c r="D761" s="125"/>
      <c r="E761" s="125"/>
      <c r="F761" s="125"/>
      <c r="G761" s="125"/>
    </row>
    <row r="762" spans="1:8" hidden="1" outlineLevel="2" x14ac:dyDescent="0.2">
      <c r="A762" s="110"/>
      <c r="B762" s="122"/>
      <c r="C762" s="152"/>
    </row>
    <row r="763" spans="1:8" hidden="1" outlineLevel="2" x14ac:dyDescent="0.2">
      <c r="A763" s="111" t="s">
        <v>33</v>
      </c>
      <c r="B763" s="122" t="s">
        <v>194</v>
      </c>
      <c r="C763" s="152"/>
    </row>
    <row r="764" spans="1:8" hidden="1" outlineLevel="2" x14ac:dyDescent="0.2">
      <c r="A764" s="110"/>
      <c r="B764" s="122"/>
      <c r="C764" s="152"/>
    </row>
    <row r="765" spans="1:8" hidden="1" outlineLevel="2" x14ac:dyDescent="0.2">
      <c r="A765" s="110" t="s">
        <v>138</v>
      </c>
      <c r="B765" s="131" t="s">
        <v>463</v>
      </c>
      <c r="C765" s="152"/>
    </row>
    <row r="766" spans="1:8" s="123" customFormat="1" hidden="1" outlineLevel="2" x14ac:dyDescent="0.2">
      <c r="A766" s="126"/>
    </row>
    <row r="767" spans="1:8" hidden="1" outlineLevel="2" x14ac:dyDescent="0.2">
      <c r="A767" s="110" t="s">
        <v>40</v>
      </c>
      <c r="B767" s="131" t="s">
        <v>1005</v>
      </c>
      <c r="C767" s="152"/>
    </row>
    <row r="768" spans="1:8" s="123" customFormat="1" hidden="1" outlineLevel="2" x14ac:dyDescent="0.2">
      <c r="A768" s="126"/>
    </row>
    <row r="769" spans="1:8" s="88" customFormat="1" hidden="1" outlineLevel="1" collapsed="1" x14ac:dyDescent="0.2">
      <c r="A769" s="214" t="s">
        <v>159</v>
      </c>
      <c r="B769" s="214" t="str">
        <f ca="1">CONCATENATE(VLOOKUP("*ID",C:D,2,FALSE),"C",COUNTIF(OFFSET(A$1,0,0,ROW(),1), "*conditie")*10)&amp; "T" &amp;(COUNTIF(OFFSET(B$1,0,0,ROW()-1,1),CONCATENATE(VLOOKUP("*ID",C:D,2,FALSE),"C",COUNTIF(OFFSET(A$1,0,0,ROW(),1), "*conditie")*10)&amp; "T*") +1) * 10</f>
        <v>NPRE11C330T20</v>
      </c>
      <c r="C769" s="295" t="s">
        <v>464</v>
      </c>
      <c r="D769" s="295"/>
      <c r="E769" s="295"/>
      <c r="F769" s="214" t="s">
        <v>141</v>
      </c>
      <c r="G769" s="214" t="s">
        <v>19</v>
      </c>
      <c r="H769" s="214" t="s">
        <v>197</v>
      </c>
    </row>
    <row r="770" spans="1:8" hidden="1" outlineLevel="2" x14ac:dyDescent="0.2">
      <c r="A770" s="110"/>
      <c r="B770" s="122"/>
      <c r="C770" s="152"/>
    </row>
    <row r="771" spans="1:8" hidden="1" outlineLevel="2" x14ac:dyDescent="0.2">
      <c r="A771" s="110" t="s">
        <v>109</v>
      </c>
      <c r="B771" s="131" t="s">
        <v>2282</v>
      </c>
      <c r="C771" s="152"/>
    </row>
    <row r="772" spans="1:8" hidden="1" outlineLevel="2" x14ac:dyDescent="0.2">
      <c r="A772" s="110"/>
      <c r="B772" s="122"/>
      <c r="C772" s="152"/>
    </row>
    <row r="773" spans="1:8" hidden="1" outlineLevel="2" x14ac:dyDescent="0.2">
      <c r="A773" s="110" t="s">
        <v>111</v>
      </c>
      <c r="B773" s="131" t="s">
        <v>2271</v>
      </c>
      <c r="C773" s="152"/>
    </row>
    <row r="774" spans="1:8" hidden="1" outlineLevel="2" x14ac:dyDescent="0.2">
      <c r="A774" s="110"/>
      <c r="B774" s="122"/>
      <c r="C774" s="152"/>
    </row>
    <row r="775" spans="1:8" hidden="1" outlineLevel="2" x14ac:dyDescent="0.2">
      <c r="A775" s="110"/>
      <c r="B775" s="123"/>
      <c r="C775" s="123"/>
      <c r="D775" s="123"/>
      <c r="E775" s="124"/>
      <c r="F775" s="123"/>
      <c r="G775" s="123"/>
    </row>
    <row r="776" spans="1:8" hidden="1" outlineLevel="2" x14ac:dyDescent="0.2">
      <c r="A776" s="110" t="s">
        <v>32</v>
      </c>
      <c r="B776" s="125" t="s">
        <v>227</v>
      </c>
      <c r="C776" s="125"/>
      <c r="D776" s="125"/>
      <c r="E776" s="125"/>
      <c r="F776" s="125"/>
      <c r="G776" s="125"/>
    </row>
    <row r="777" spans="1:8" hidden="1" outlineLevel="2" x14ac:dyDescent="0.2">
      <c r="A777" s="110"/>
      <c r="B777" s="122"/>
      <c r="C777" s="152"/>
    </row>
    <row r="778" spans="1:8" hidden="1" outlineLevel="2" x14ac:dyDescent="0.2">
      <c r="A778" s="111" t="s">
        <v>33</v>
      </c>
      <c r="B778" s="122" t="s">
        <v>194</v>
      </c>
      <c r="C778" s="152"/>
    </row>
    <row r="779" spans="1:8" hidden="1" outlineLevel="2" x14ac:dyDescent="0.2">
      <c r="A779" s="110"/>
      <c r="B779" s="122"/>
      <c r="C779" s="152"/>
    </row>
    <row r="780" spans="1:8" hidden="1" outlineLevel="2" x14ac:dyDescent="0.2">
      <c r="A780" s="110" t="s">
        <v>138</v>
      </c>
      <c r="B780" s="131" t="s">
        <v>234</v>
      </c>
      <c r="C780" s="152"/>
    </row>
    <row r="781" spans="1:8" s="123" customFormat="1" hidden="1" outlineLevel="2" x14ac:dyDescent="0.2">
      <c r="A781" s="126"/>
    </row>
    <row r="782" spans="1:8" hidden="1" outlineLevel="2" x14ac:dyDescent="0.2">
      <c r="A782" s="110" t="s">
        <v>40</v>
      </c>
      <c r="B782" s="131" t="s">
        <v>1006</v>
      </c>
      <c r="C782" s="152"/>
    </row>
    <row r="783" spans="1:8" s="123" customFormat="1" hidden="1" outlineLevel="2" x14ac:dyDescent="0.2">
      <c r="A783" s="126"/>
    </row>
    <row r="784" spans="1:8" s="88" customFormat="1" hidden="1" outlineLevel="1" collapsed="1" x14ac:dyDescent="0.2">
      <c r="A784" s="214" t="s">
        <v>159</v>
      </c>
      <c r="B784" s="214" t="str">
        <f ca="1">CONCATENATE(VLOOKUP("*ID",C:D,2,FALSE),"C",COUNTIF(OFFSET(A$1,0,0,ROW(),1), "*conditie")*10)&amp; "T" &amp;(COUNTIF(OFFSET(B$1,0,0,ROW()-1,1),CONCATENATE(VLOOKUP("*ID",C:D,2,FALSE),"C",COUNTIF(OFFSET(A$1,0,0,ROW(),1), "*conditie")*10)&amp; "T*") +1) * 10</f>
        <v>NPRE11C330T30</v>
      </c>
      <c r="C784" s="295" t="s">
        <v>466</v>
      </c>
      <c r="D784" s="295"/>
      <c r="E784" s="295"/>
      <c r="F784" s="214" t="s">
        <v>141</v>
      </c>
      <c r="G784" s="214" t="s">
        <v>19</v>
      </c>
      <c r="H784" s="214" t="s">
        <v>197</v>
      </c>
    </row>
    <row r="785" spans="1:8" hidden="1" outlineLevel="2" x14ac:dyDescent="0.2">
      <c r="A785" s="110"/>
      <c r="B785" s="122"/>
      <c r="C785" s="152"/>
    </row>
    <row r="786" spans="1:8" hidden="1" outlineLevel="2" x14ac:dyDescent="0.2">
      <c r="A786" s="110" t="s">
        <v>109</v>
      </c>
      <c r="B786" s="131" t="s">
        <v>2283</v>
      </c>
      <c r="C786" s="152"/>
    </row>
    <row r="787" spans="1:8" hidden="1" outlineLevel="2" x14ac:dyDescent="0.2">
      <c r="A787" s="110"/>
      <c r="B787" s="122"/>
      <c r="C787" s="152"/>
    </row>
    <row r="788" spans="1:8" hidden="1" outlineLevel="2" x14ac:dyDescent="0.2">
      <c r="A788" s="110" t="s">
        <v>111</v>
      </c>
      <c r="B788" s="131" t="s">
        <v>2271</v>
      </c>
      <c r="C788" s="152"/>
    </row>
    <row r="789" spans="1:8" hidden="1" outlineLevel="2" x14ac:dyDescent="0.2">
      <c r="A789" s="110"/>
      <c r="B789" s="122"/>
      <c r="C789" s="152"/>
    </row>
    <row r="790" spans="1:8" hidden="1" outlineLevel="2" x14ac:dyDescent="0.2">
      <c r="A790" s="110"/>
      <c r="B790" s="123"/>
      <c r="C790" s="123"/>
      <c r="D790" s="123"/>
      <c r="E790" s="124"/>
      <c r="F790" s="123"/>
      <c r="G790" s="123"/>
    </row>
    <row r="791" spans="1:8" hidden="1" outlineLevel="2" x14ac:dyDescent="0.2">
      <c r="A791" s="110" t="s">
        <v>32</v>
      </c>
      <c r="B791" s="125" t="s">
        <v>227</v>
      </c>
      <c r="C791" s="125"/>
      <c r="D791" s="125"/>
      <c r="E791" s="125"/>
      <c r="F791" s="125"/>
      <c r="G791" s="125"/>
    </row>
    <row r="792" spans="1:8" hidden="1" outlineLevel="2" x14ac:dyDescent="0.2">
      <c r="A792" s="110"/>
      <c r="B792" s="122"/>
      <c r="C792" s="152"/>
    </row>
    <row r="793" spans="1:8" hidden="1" outlineLevel="2" x14ac:dyDescent="0.2">
      <c r="A793" s="111" t="s">
        <v>33</v>
      </c>
      <c r="B793" s="122" t="s">
        <v>194</v>
      </c>
      <c r="C793" s="152"/>
    </row>
    <row r="794" spans="1:8" hidden="1" outlineLevel="2" x14ac:dyDescent="0.2">
      <c r="A794" s="110"/>
      <c r="B794" s="122"/>
      <c r="C794" s="152"/>
    </row>
    <row r="795" spans="1:8" hidden="1" outlineLevel="2" x14ac:dyDescent="0.2">
      <c r="A795" s="110" t="s">
        <v>138</v>
      </c>
      <c r="B795" s="131" t="s">
        <v>234</v>
      </c>
      <c r="C795" s="152"/>
    </row>
    <row r="796" spans="1:8" s="123" customFormat="1" hidden="1" outlineLevel="2" x14ac:dyDescent="0.2">
      <c r="A796" s="126"/>
    </row>
    <row r="797" spans="1:8" hidden="1" outlineLevel="2" x14ac:dyDescent="0.2">
      <c r="A797" s="110" t="s">
        <v>40</v>
      </c>
      <c r="B797" s="131" t="s">
        <v>1007</v>
      </c>
      <c r="C797" s="152"/>
    </row>
    <row r="798" spans="1:8" s="123" customFormat="1" hidden="1" outlineLevel="2" x14ac:dyDescent="0.2">
      <c r="A798" s="126"/>
    </row>
    <row r="799" spans="1:8" s="99" customFormat="1" collapsed="1" x14ac:dyDescent="0.2">
      <c r="A799" s="213" t="s">
        <v>158</v>
      </c>
      <c r="B799" s="212" t="str">
        <f ca="1">CONCATENATE(VLOOKUP("*ID",C:D,2,FALSE),"C",COUNTIF(OFFSET(A$1,0,0,ROW(),1), "*conditie")*10)</f>
        <v>NPRE11C340</v>
      </c>
      <c r="C799" s="296" t="s">
        <v>2924</v>
      </c>
      <c r="D799" s="297"/>
      <c r="E799" s="297"/>
      <c r="F799" s="213" t="s">
        <v>141</v>
      </c>
      <c r="G799" s="213" t="s">
        <v>19</v>
      </c>
      <c r="H799" s="213" t="s">
        <v>197</v>
      </c>
    </row>
    <row r="800" spans="1:8" s="99" customFormat="1" hidden="1" outlineLevel="1" x14ac:dyDescent="0.2">
      <c r="A800" s="110"/>
      <c r="B800" s="118"/>
      <c r="C800" s="102"/>
    </row>
    <row r="801" spans="1:8" s="99" customFormat="1" hidden="1" outlineLevel="1" x14ac:dyDescent="0.2">
      <c r="A801" s="110" t="s">
        <v>55</v>
      </c>
      <c r="B801" s="129"/>
      <c r="C801" s="132"/>
    </row>
    <row r="802" spans="1:8" s="99" customFormat="1" hidden="1" outlineLevel="1" x14ac:dyDescent="0.2">
      <c r="A802" s="110"/>
      <c r="B802" s="118"/>
      <c r="C802" s="102"/>
    </row>
    <row r="803" spans="1:8" s="88" customFormat="1" hidden="1" outlineLevel="1" collapsed="1" x14ac:dyDescent="0.2">
      <c r="A803" s="214" t="s">
        <v>159</v>
      </c>
      <c r="B803" s="214" t="str">
        <f ca="1">CONCATENATE(VLOOKUP("*ID",C:D,2,FALSE),"C",COUNTIF(OFFSET(A$1,0,0,ROW(),1), "*conditie")*10)&amp; "T" &amp;(COUNTIF(OFFSET(B$1,0,0,ROW()-1,1),CONCATENATE(VLOOKUP("*ID",C:D,2,FALSE),"C",COUNTIF(OFFSET(A$1,0,0,ROW(),1), "*conditie")*10)&amp; "T*") +1) * 10</f>
        <v>NPRE11C340T10</v>
      </c>
      <c r="C803" s="295" t="s">
        <v>2284</v>
      </c>
      <c r="D803" s="295"/>
      <c r="E803" s="295"/>
      <c r="F803" s="214" t="s">
        <v>141</v>
      </c>
      <c r="G803" s="214" t="s">
        <v>19</v>
      </c>
      <c r="H803" s="214" t="s">
        <v>197</v>
      </c>
    </row>
    <row r="804" spans="1:8" hidden="1" outlineLevel="2" x14ac:dyDescent="0.2">
      <c r="A804" s="110"/>
      <c r="B804" s="122"/>
      <c r="C804" s="152"/>
    </row>
    <row r="805" spans="1:8" hidden="1" outlineLevel="2" x14ac:dyDescent="0.2">
      <c r="A805" s="110" t="s">
        <v>109</v>
      </c>
      <c r="B805" s="131"/>
      <c r="C805" s="152"/>
    </row>
    <row r="806" spans="1:8" hidden="1" outlineLevel="2" x14ac:dyDescent="0.2">
      <c r="A806" s="110"/>
      <c r="B806" s="122"/>
      <c r="C806" s="152"/>
    </row>
    <row r="807" spans="1:8" hidden="1" outlineLevel="2" x14ac:dyDescent="0.2">
      <c r="A807" s="110" t="s">
        <v>111</v>
      </c>
      <c r="B807" s="131"/>
      <c r="C807" s="152"/>
    </row>
    <row r="808" spans="1:8" hidden="1" outlineLevel="2" x14ac:dyDescent="0.2">
      <c r="A808" s="110"/>
      <c r="B808" s="122"/>
      <c r="C808" s="152"/>
    </row>
    <row r="809" spans="1:8" hidden="1" outlineLevel="2" x14ac:dyDescent="0.2">
      <c r="A809" s="110"/>
      <c r="B809" s="123"/>
      <c r="C809" s="123"/>
      <c r="D809" s="123"/>
      <c r="E809" s="124"/>
      <c r="F809" s="123"/>
      <c r="G809" s="123"/>
    </row>
    <row r="810" spans="1:8" hidden="1" outlineLevel="2" x14ac:dyDescent="0.2">
      <c r="A810" s="110" t="s">
        <v>32</v>
      </c>
      <c r="B810" s="125" t="s">
        <v>227</v>
      </c>
      <c r="C810" s="125"/>
      <c r="D810" s="125"/>
      <c r="E810" s="125"/>
      <c r="F810" s="125"/>
      <c r="G810" s="125"/>
    </row>
    <row r="811" spans="1:8" hidden="1" outlineLevel="2" x14ac:dyDescent="0.2">
      <c r="A811" s="110"/>
      <c r="B811" s="122"/>
      <c r="C811" s="152"/>
    </row>
    <row r="812" spans="1:8" hidden="1" outlineLevel="2" x14ac:dyDescent="0.2">
      <c r="A812" s="111" t="s">
        <v>33</v>
      </c>
      <c r="B812" s="122" t="s">
        <v>194</v>
      </c>
      <c r="C812" s="152"/>
    </row>
    <row r="813" spans="1:8" hidden="1" outlineLevel="2" x14ac:dyDescent="0.2">
      <c r="A813" s="110"/>
      <c r="B813" s="122"/>
      <c r="C813" s="152"/>
    </row>
    <row r="814" spans="1:8" hidden="1" outlineLevel="2" x14ac:dyDescent="0.2">
      <c r="A814" s="110" t="s">
        <v>138</v>
      </c>
      <c r="B814" s="199" t="s">
        <v>2285</v>
      </c>
      <c r="C814" s="152"/>
    </row>
    <row r="815" spans="1:8" s="123" customFormat="1" hidden="1" outlineLevel="2" x14ac:dyDescent="0.2">
      <c r="A815" s="126"/>
      <c r="B815" s="167" t="s">
        <v>2545</v>
      </c>
    </row>
    <row r="816" spans="1:8" ht="15" hidden="1" outlineLevel="2" x14ac:dyDescent="0.25">
      <c r="A816" s="110" t="s">
        <v>40</v>
      </c>
      <c r="B816" s="240" t="s">
        <v>2877</v>
      </c>
      <c r="C816" s="152"/>
    </row>
    <row r="817" spans="1:8" s="123" customFormat="1" hidden="1" outlineLevel="2" x14ac:dyDescent="0.2">
      <c r="A817" s="126"/>
    </row>
    <row r="818" spans="1:8" s="88" customFormat="1" hidden="1" outlineLevel="1" collapsed="1" x14ac:dyDescent="0.2">
      <c r="A818" s="214" t="s">
        <v>159</v>
      </c>
      <c r="B818" s="214" t="str">
        <f ca="1">CONCATENATE(VLOOKUP("*ID",C:D,2,FALSE),"C",COUNTIF(OFFSET(A$1,0,0,ROW(),1), "*conditie")*10)&amp; "T" &amp;(COUNTIF(OFFSET(B$1,0,0,ROW()-1,1),CONCATENATE(VLOOKUP("*ID",C:D,2,FALSE),"C",COUNTIF(OFFSET(A$1,0,0,ROW(),1), "*conditie")*10)&amp; "T*") +1) * 10</f>
        <v>NPRE11C340T20</v>
      </c>
      <c r="C818" s="295" t="s">
        <v>2286</v>
      </c>
      <c r="D818" s="295"/>
      <c r="E818" s="295"/>
      <c r="F818" s="214" t="s">
        <v>141</v>
      </c>
      <c r="G818" s="214" t="s">
        <v>19</v>
      </c>
      <c r="H818" s="214" t="s">
        <v>197</v>
      </c>
    </row>
    <row r="819" spans="1:8" hidden="1" outlineLevel="2" x14ac:dyDescent="0.2">
      <c r="A819" s="110"/>
      <c r="B819" s="122"/>
      <c r="C819" s="152"/>
    </row>
    <row r="820" spans="1:8" hidden="1" outlineLevel="2" x14ac:dyDescent="0.2">
      <c r="A820" s="110" t="s">
        <v>109</v>
      </c>
      <c r="B820" s="131"/>
      <c r="C820" s="152"/>
    </row>
    <row r="821" spans="1:8" hidden="1" outlineLevel="2" x14ac:dyDescent="0.2">
      <c r="A821" s="110"/>
      <c r="B821" s="122"/>
      <c r="C821" s="152"/>
    </row>
    <row r="822" spans="1:8" hidden="1" outlineLevel="2" x14ac:dyDescent="0.2">
      <c r="A822" s="110" t="s">
        <v>111</v>
      </c>
      <c r="B822" s="131"/>
      <c r="C822" s="152"/>
    </row>
    <row r="823" spans="1:8" hidden="1" outlineLevel="2" x14ac:dyDescent="0.2">
      <c r="A823" s="110"/>
      <c r="B823" s="122"/>
      <c r="C823" s="152"/>
    </row>
    <row r="824" spans="1:8" hidden="1" outlineLevel="2" x14ac:dyDescent="0.2">
      <c r="A824" s="110"/>
      <c r="B824" s="123"/>
      <c r="C824" s="123"/>
      <c r="D824" s="123"/>
      <c r="E824" s="124"/>
      <c r="F824" s="123"/>
      <c r="G824" s="123"/>
    </row>
    <row r="825" spans="1:8" hidden="1" outlineLevel="2" x14ac:dyDescent="0.2">
      <c r="A825" s="110" t="s">
        <v>32</v>
      </c>
      <c r="B825" s="125" t="s">
        <v>227</v>
      </c>
      <c r="C825" s="125"/>
      <c r="D825" s="125"/>
      <c r="E825" s="125"/>
      <c r="F825" s="125"/>
      <c r="G825" s="125"/>
    </row>
    <row r="826" spans="1:8" hidden="1" outlineLevel="2" x14ac:dyDescent="0.2">
      <c r="A826" s="110"/>
      <c r="B826" s="122"/>
      <c r="C826" s="152"/>
    </row>
    <row r="827" spans="1:8" hidden="1" outlineLevel="2" x14ac:dyDescent="0.2">
      <c r="A827" s="111" t="s">
        <v>33</v>
      </c>
      <c r="B827" s="122" t="s">
        <v>194</v>
      </c>
      <c r="C827" s="152"/>
    </row>
    <row r="828" spans="1:8" hidden="1" outlineLevel="2" x14ac:dyDescent="0.2">
      <c r="A828" s="110"/>
      <c r="B828" s="122"/>
      <c r="C828" s="152"/>
    </row>
    <row r="829" spans="1:8" hidden="1" outlineLevel="2" x14ac:dyDescent="0.2">
      <c r="A829" s="110" t="s">
        <v>138</v>
      </c>
      <c r="B829" s="131" t="s">
        <v>234</v>
      </c>
      <c r="C829" s="152"/>
    </row>
    <row r="830" spans="1:8" s="123" customFormat="1" hidden="1" outlineLevel="2" x14ac:dyDescent="0.2">
      <c r="A830" s="126"/>
    </row>
    <row r="831" spans="1:8" hidden="1" outlineLevel="2" x14ac:dyDescent="0.2">
      <c r="A831" s="110" t="s">
        <v>40</v>
      </c>
      <c r="B831" s="129" t="s">
        <v>234</v>
      </c>
      <c r="C831" s="152"/>
    </row>
    <row r="832" spans="1:8" s="123" customFormat="1" hidden="1" outlineLevel="2" x14ac:dyDescent="0.2">
      <c r="A832" s="126"/>
    </row>
    <row r="833" spans="1:8" s="99" customFormat="1" collapsed="1" x14ac:dyDescent="0.2">
      <c r="A833" s="213" t="s">
        <v>158</v>
      </c>
      <c r="B833" s="212" t="str">
        <f ca="1">CONCATENATE(VLOOKUP("*ID",C:D,2,FALSE),"C",COUNTIF(OFFSET(A$1,0,0,ROW(),1), "*conditie")*10)</f>
        <v>NPRE11C350</v>
      </c>
      <c r="C833" s="296" t="s">
        <v>2287</v>
      </c>
      <c r="D833" s="297"/>
      <c r="E833" s="297"/>
      <c r="F833" s="213" t="s">
        <v>141</v>
      </c>
      <c r="G833" s="213" t="s">
        <v>19</v>
      </c>
      <c r="H833" s="213" t="s">
        <v>197</v>
      </c>
    </row>
    <row r="834" spans="1:8" s="99" customFormat="1" hidden="1" outlineLevel="1" x14ac:dyDescent="0.2">
      <c r="A834" s="110"/>
      <c r="B834" s="118"/>
      <c r="C834" s="102"/>
    </row>
    <row r="835" spans="1:8" s="99" customFormat="1" hidden="1" outlineLevel="1" x14ac:dyDescent="0.2">
      <c r="A835" s="110" t="s">
        <v>55</v>
      </c>
      <c r="B835" s="129"/>
      <c r="C835" s="132"/>
    </row>
    <row r="836" spans="1:8" s="99" customFormat="1" hidden="1" outlineLevel="1" x14ac:dyDescent="0.2">
      <c r="A836" s="110"/>
      <c r="B836" s="118"/>
      <c r="C836" s="102"/>
    </row>
    <row r="837" spans="1:8" s="88" customFormat="1" hidden="1" outlineLevel="1" collapsed="1" x14ac:dyDescent="0.2">
      <c r="A837" s="214" t="s">
        <v>159</v>
      </c>
      <c r="B837" s="214" t="str">
        <f ca="1">CONCATENATE(VLOOKUP("*ID",C:D,2,FALSE),"C",COUNTIF(OFFSET(A$1,0,0,ROW(),1), "*conditie")*10)&amp; "T" &amp;(COUNTIF(OFFSET(B$1,0,0,ROW()-1,1),CONCATENATE(VLOOKUP("*ID",C:D,2,FALSE),"C",COUNTIF(OFFSET(A$1,0,0,ROW(),1), "*conditie")*10)&amp; "T*") +1) * 10</f>
        <v>NPRE11C350T10</v>
      </c>
      <c r="C837" s="295" t="s">
        <v>2288</v>
      </c>
      <c r="D837" s="295"/>
      <c r="E837" s="295"/>
      <c r="F837" s="214" t="s">
        <v>141</v>
      </c>
      <c r="G837" s="214" t="s">
        <v>19</v>
      </c>
      <c r="H837" s="214" t="s">
        <v>197</v>
      </c>
    </row>
    <row r="838" spans="1:8" hidden="1" outlineLevel="2" x14ac:dyDescent="0.2">
      <c r="A838" s="110"/>
      <c r="B838" s="122"/>
      <c r="C838" s="152"/>
    </row>
    <row r="839" spans="1:8" hidden="1" outlineLevel="2" x14ac:dyDescent="0.2">
      <c r="A839" s="110" t="s">
        <v>109</v>
      </c>
      <c r="B839" s="131" t="s">
        <v>2289</v>
      </c>
      <c r="C839" s="152"/>
    </row>
    <row r="840" spans="1:8" hidden="1" outlineLevel="2" x14ac:dyDescent="0.2">
      <c r="A840" s="110"/>
      <c r="B840" s="122"/>
      <c r="C840" s="152"/>
    </row>
    <row r="841" spans="1:8" hidden="1" outlineLevel="2" x14ac:dyDescent="0.2">
      <c r="A841" s="110" t="s">
        <v>111</v>
      </c>
      <c r="B841" s="131"/>
      <c r="C841" s="152"/>
    </row>
    <row r="842" spans="1:8" hidden="1" outlineLevel="2" x14ac:dyDescent="0.2">
      <c r="A842" s="110"/>
      <c r="B842" s="122"/>
      <c r="C842" s="152"/>
    </row>
    <row r="843" spans="1:8" hidden="1" outlineLevel="2" x14ac:dyDescent="0.2">
      <c r="A843" s="110"/>
      <c r="B843" s="123"/>
      <c r="C843" s="123"/>
      <c r="D843" s="123"/>
      <c r="E843" s="124"/>
      <c r="F843" s="123"/>
      <c r="G843" s="123"/>
    </row>
    <row r="844" spans="1:8" hidden="1" outlineLevel="2" x14ac:dyDescent="0.2">
      <c r="A844" s="110" t="s">
        <v>32</v>
      </c>
      <c r="B844" s="125" t="s">
        <v>227</v>
      </c>
      <c r="C844" s="125"/>
      <c r="D844" s="125"/>
      <c r="E844" s="125"/>
      <c r="F844" s="125"/>
      <c r="G844" s="125"/>
    </row>
    <row r="845" spans="1:8" hidden="1" outlineLevel="2" x14ac:dyDescent="0.2">
      <c r="A845" s="110"/>
      <c r="B845" s="122"/>
      <c r="C845" s="152"/>
    </row>
    <row r="846" spans="1:8" hidden="1" outlineLevel="2" x14ac:dyDescent="0.2">
      <c r="A846" s="111" t="s">
        <v>33</v>
      </c>
      <c r="B846" s="122" t="s">
        <v>194</v>
      </c>
      <c r="C846" s="152"/>
    </row>
    <row r="847" spans="1:8" hidden="1" outlineLevel="2" x14ac:dyDescent="0.2">
      <c r="A847" s="110"/>
      <c r="B847" s="122"/>
      <c r="C847" s="152"/>
    </row>
    <row r="848" spans="1:8" hidden="1" outlineLevel="2" x14ac:dyDescent="0.2">
      <c r="A848" s="110" t="s">
        <v>138</v>
      </c>
      <c r="B848" s="131" t="s">
        <v>2290</v>
      </c>
      <c r="C848" s="152"/>
    </row>
    <row r="849" spans="1:8" s="123" customFormat="1" hidden="1" outlineLevel="2" x14ac:dyDescent="0.2">
      <c r="A849" s="126"/>
    </row>
    <row r="850" spans="1:8" ht="15" hidden="1" outlineLevel="2" x14ac:dyDescent="0.25">
      <c r="A850" s="110" t="s">
        <v>40</v>
      </c>
      <c r="B850" s="240" t="s">
        <v>2878</v>
      </c>
      <c r="C850" s="152"/>
    </row>
    <row r="851" spans="1:8" s="123" customFormat="1" hidden="1" outlineLevel="2" x14ac:dyDescent="0.2">
      <c r="A851" s="126"/>
    </row>
    <row r="852" spans="1:8" s="99" customFormat="1" collapsed="1" x14ac:dyDescent="0.2">
      <c r="A852" s="213" t="s">
        <v>158</v>
      </c>
      <c r="B852" s="212" t="str">
        <f ca="1">CONCATENATE(VLOOKUP("*ID",C:D,2,FALSE),"C",COUNTIF(OFFSET(A$1,0,0,ROW(),1), "*conditie")*10)</f>
        <v>NPRE11C360</v>
      </c>
      <c r="C852" s="296" t="s">
        <v>442</v>
      </c>
      <c r="D852" s="297"/>
      <c r="E852" s="297"/>
      <c r="F852" s="213" t="s">
        <v>141</v>
      </c>
      <c r="G852" s="213" t="s">
        <v>19</v>
      </c>
      <c r="H852" s="213" t="s">
        <v>197</v>
      </c>
    </row>
    <row r="853" spans="1:8" s="99" customFormat="1" hidden="1" outlineLevel="1" x14ac:dyDescent="0.2">
      <c r="A853" s="110"/>
      <c r="B853" s="118"/>
      <c r="C853" s="102"/>
    </row>
    <row r="854" spans="1:8" s="99" customFormat="1" hidden="1" outlineLevel="1" x14ac:dyDescent="0.2">
      <c r="A854" s="110" t="s">
        <v>55</v>
      </c>
      <c r="B854" s="129"/>
      <c r="C854" s="132"/>
    </row>
    <row r="855" spans="1:8" s="99" customFormat="1" hidden="1" outlineLevel="1" x14ac:dyDescent="0.2">
      <c r="A855" s="110"/>
      <c r="B855" s="118"/>
      <c r="C855" s="102"/>
    </row>
    <row r="856" spans="1:8" s="88" customFormat="1" hidden="1" outlineLevel="1" collapsed="1" x14ac:dyDescent="0.2">
      <c r="A856" s="214" t="s">
        <v>159</v>
      </c>
      <c r="B856" s="214" t="str">
        <f ca="1">CONCATENATE(VLOOKUP("*ID",C:D,2,FALSE),"C",COUNTIF(OFFSET(A$1,0,0,ROW(),1), "*conditie")*10)&amp; "T" &amp;(COUNTIF(OFFSET(B$1,0,0,ROW()-1,1),CONCATENATE(VLOOKUP("*ID",C:D,2,FALSE),"C",COUNTIF(OFFSET(A$1,0,0,ROW(),1), "*conditie")*10)&amp; "T*") +1) * 10</f>
        <v>NPRE11C360T10</v>
      </c>
      <c r="C856" s="295" t="s">
        <v>443</v>
      </c>
      <c r="D856" s="295"/>
      <c r="E856" s="295"/>
      <c r="F856" s="214" t="s">
        <v>141</v>
      </c>
      <c r="G856" s="214" t="s">
        <v>19</v>
      </c>
      <c r="H856" s="214" t="s">
        <v>197</v>
      </c>
    </row>
    <row r="857" spans="1:8" hidden="1" outlineLevel="2" x14ac:dyDescent="0.2">
      <c r="A857" s="110"/>
      <c r="B857" s="122"/>
      <c r="C857" s="152"/>
    </row>
    <row r="858" spans="1:8" hidden="1" outlineLevel="2" x14ac:dyDescent="0.2">
      <c r="A858" s="110" t="s">
        <v>109</v>
      </c>
      <c r="B858" s="131" t="s">
        <v>2291</v>
      </c>
      <c r="C858" s="152"/>
    </row>
    <row r="859" spans="1:8" hidden="1" outlineLevel="2" x14ac:dyDescent="0.2">
      <c r="A859" s="110"/>
      <c r="B859" s="122"/>
      <c r="C859" s="152"/>
    </row>
    <row r="860" spans="1:8" hidden="1" outlineLevel="2" x14ac:dyDescent="0.2">
      <c r="A860" s="110" t="s">
        <v>111</v>
      </c>
      <c r="B860" s="131" t="s">
        <v>2292</v>
      </c>
      <c r="C860" s="152"/>
    </row>
    <row r="861" spans="1:8" hidden="1" outlineLevel="2" x14ac:dyDescent="0.2">
      <c r="A861" s="110"/>
      <c r="B861" s="122"/>
      <c r="C861" s="152"/>
    </row>
    <row r="862" spans="1:8" hidden="1" outlineLevel="2" x14ac:dyDescent="0.2">
      <c r="A862" s="110"/>
      <c r="B862" s="123"/>
      <c r="C862" s="123"/>
      <c r="D862" s="123"/>
      <c r="E862" s="124"/>
      <c r="F862" s="123"/>
      <c r="G862" s="123"/>
    </row>
    <row r="863" spans="1:8" hidden="1" outlineLevel="2" x14ac:dyDescent="0.2">
      <c r="A863" s="110" t="s">
        <v>32</v>
      </c>
      <c r="B863" s="125" t="s">
        <v>227</v>
      </c>
      <c r="C863" s="125"/>
      <c r="D863" s="125"/>
      <c r="E863" s="125"/>
      <c r="F863" s="125"/>
      <c r="G863" s="125"/>
    </row>
    <row r="864" spans="1:8" hidden="1" outlineLevel="2" x14ac:dyDescent="0.2">
      <c r="A864" s="110"/>
      <c r="B864" s="122"/>
      <c r="C864" s="152"/>
    </row>
    <row r="865" spans="1:8" hidden="1" outlineLevel="2" x14ac:dyDescent="0.2">
      <c r="A865" s="111" t="s">
        <v>33</v>
      </c>
      <c r="B865" s="122" t="s">
        <v>194</v>
      </c>
      <c r="C865" s="152"/>
    </row>
    <row r="866" spans="1:8" hidden="1" outlineLevel="2" x14ac:dyDescent="0.2">
      <c r="A866" s="110"/>
      <c r="B866" s="122"/>
      <c r="C866" s="152"/>
    </row>
    <row r="867" spans="1:8" hidden="1" outlineLevel="2" x14ac:dyDescent="0.2">
      <c r="A867" s="110" t="s">
        <v>138</v>
      </c>
      <c r="B867" s="131" t="s">
        <v>446</v>
      </c>
      <c r="C867" s="152"/>
    </row>
    <row r="868" spans="1:8" s="123" customFormat="1" hidden="1" outlineLevel="2" x14ac:dyDescent="0.2">
      <c r="A868" s="126"/>
    </row>
    <row r="869" spans="1:8" hidden="1" outlineLevel="2" x14ac:dyDescent="0.2">
      <c r="A869" s="110" t="s">
        <v>40</v>
      </c>
      <c r="B869" s="131" t="s">
        <v>1016</v>
      </c>
      <c r="C869" s="152"/>
    </row>
    <row r="870" spans="1:8" s="123" customFormat="1" hidden="1" outlineLevel="2" x14ac:dyDescent="0.2">
      <c r="A870" s="126"/>
    </row>
    <row r="871" spans="1:8" s="88" customFormat="1" hidden="1" outlineLevel="1" collapsed="1" x14ac:dyDescent="0.2">
      <c r="A871" s="214" t="s">
        <v>159</v>
      </c>
      <c r="B871" s="214" t="str">
        <f ca="1">CONCATENATE(VLOOKUP("*ID",C:D,2,FALSE),"C",COUNTIF(OFFSET(A$1,0,0,ROW(),1), "*conditie")*10)&amp; "T" &amp;(COUNTIF(OFFSET(B$1,0,0,ROW()-1,1),CONCATENATE(VLOOKUP("*ID",C:D,2,FALSE),"C",COUNTIF(OFFSET(A$1,0,0,ROW(),1), "*conditie")*10)&amp; "T*") +1) * 10</f>
        <v>NPRE11C360T20</v>
      </c>
      <c r="C871" s="295" t="s">
        <v>447</v>
      </c>
      <c r="D871" s="295"/>
      <c r="E871" s="295"/>
      <c r="F871" s="214" t="s">
        <v>141</v>
      </c>
      <c r="G871" s="214" t="s">
        <v>19</v>
      </c>
      <c r="H871" s="214" t="s">
        <v>197</v>
      </c>
    </row>
    <row r="872" spans="1:8" hidden="1" outlineLevel="2" x14ac:dyDescent="0.2">
      <c r="A872" s="110"/>
      <c r="B872" s="122"/>
      <c r="C872" s="152"/>
    </row>
    <row r="873" spans="1:8" hidden="1" outlineLevel="2" x14ac:dyDescent="0.2">
      <c r="A873" s="110" t="s">
        <v>109</v>
      </c>
      <c r="B873" s="131" t="s">
        <v>2293</v>
      </c>
      <c r="C873" s="152"/>
    </row>
    <row r="874" spans="1:8" hidden="1" outlineLevel="2" x14ac:dyDescent="0.2">
      <c r="A874" s="110"/>
      <c r="B874" s="122"/>
      <c r="C874" s="152"/>
    </row>
    <row r="875" spans="1:8" hidden="1" outlineLevel="2" x14ac:dyDescent="0.2">
      <c r="A875" s="110" t="s">
        <v>111</v>
      </c>
      <c r="B875" s="131" t="s">
        <v>2292</v>
      </c>
      <c r="C875" s="152"/>
    </row>
    <row r="876" spans="1:8" hidden="1" outlineLevel="2" x14ac:dyDescent="0.2">
      <c r="A876" s="110"/>
      <c r="B876" s="122"/>
      <c r="C876" s="152"/>
    </row>
    <row r="877" spans="1:8" hidden="1" outlineLevel="2" x14ac:dyDescent="0.2">
      <c r="A877" s="110"/>
      <c r="B877" s="123"/>
      <c r="C877" s="123"/>
      <c r="D877" s="123"/>
      <c r="E877" s="124"/>
      <c r="F877" s="123"/>
      <c r="G877" s="123"/>
    </row>
    <row r="878" spans="1:8" hidden="1" outlineLevel="2" x14ac:dyDescent="0.2">
      <c r="A878" s="110" t="s">
        <v>32</v>
      </c>
      <c r="B878" s="125" t="s">
        <v>227</v>
      </c>
      <c r="C878" s="125"/>
      <c r="D878" s="125"/>
      <c r="E878" s="125"/>
      <c r="F878" s="125"/>
      <c r="G878" s="125"/>
    </row>
    <row r="879" spans="1:8" hidden="1" outlineLevel="2" x14ac:dyDescent="0.2">
      <c r="A879" s="110"/>
      <c r="B879" s="122"/>
      <c r="C879" s="152"/>
    </row>
    <row r="880" spans="1:8" hidden="1" outlineLevel="2" x14ac:dyDescent="0.2">
      <c r="A880" s="111" t="s">
        <v>33</v>
      </c>
      <c r="B880" s="122" t="s">
        <v>194</v>
      </c>
      <c r="C880" s="152"/>
    </row>
    <row r="881" spans="1:8" hidden="1" outlineLevel="2" x14ac:dyDescent="0.2">
      <c r="A881" s="110"/>
      <c r="B881" s="122"/>
      <c r="C881" s="152"/>
    </row>
    <row r="882" spans="1:8" hidden="1" outlineLevel="2" x14ac:dyDescent="0.2">
      <c r="A882" s="110" t="s">
        <v>138</v>
      </c>
      <c r="B882" s="131" t="s">
        <v>234</v>
      </c>
      <c r="C882" s="152"/>
    </row>
    <row r="883" spans="1:8" s="123" customFormat="1" hidden="1" outlineLevel="2" x14ac:dyDescent="0.2">
      <c r="A883" s="126"/>
    </row>
    <row r="884" spans="1:8" hidden="1" outlineLevel="2" x14ac:dyDescent="0.2">
      <c r="A884" s="110" t="s">
        <v>40</v>
      </c>
      <c r="B884" s="131" t="s">
        <v>1017</v>
      </c>
      <c r="C884" s="152"/>
    </row>
    <row r="885" spans="1:8" s="123" customFormat="1" hidden="1" outlineLevel="2" x14ac:dyDescent="0.2">
      <c r="A885" s="126"/>
    </row>
    <row r="886" spans="1:8" s="88" customFormat="1" hidden="1" outlineLevel="1" x14ac:dyDescent="0.2">
      <c r="A886" s="214" t="s">
        <v>159</v>
      </c>
      <c r="B886" s="214" t="str">
        <f ca="1">CONCATENATE(VLOOKUP("*ID",C:D,2,FALSE),"C",COUNTIF(OFFSET(A$1,0,0,ROW(),1), "*conditie")*10)&amp; "T" &amp;(COUNTIF(OFFSET(B$1,0,0,ROW()-1,1),CONCATENATE(VLOOKUP("*ID",C:D,2,FALSE),"C",COUNTIF(OFFSET(A$1,0,0,ROW(),1), "*conditie")*10)&amp; "T*") +1) * 10</f>
        <v>NPRE11C360T30</v>
      </c>
      <c r="C886" s="295" t="s">
        <v>449</v>
      </c>
      <c r="D886" s="295"/>
      <c r="E886" s="295"/>
      <c r="F886" s="214" t="s">
        <v>141</v>
      </c>
      <c r="G886" s="214" t="s">
        <v>19</v>
      </c>
      <c r="H886" s="214" t="s">
        <v>197</v>
      </c>
    </row>
    <row r="887" spans="1:8" hidden="1" outlineLevel="2" x14ac:dyDescent="0.2">
      <c r="A887" s="110"/>
      <c r="B887" s="122"/>
      <c r="C887" s="152"/>
    </row>
    <row r="888" spans="1:8" hidden="1" outlineLevel="2" x14ac:dyDescent="0.2">
      <c r="A888" s="110" t="s">
        <v>109</v>
      </c>
      <c r="B888" s="131" t="s">
        <v>2294</v>
      </c>
      <c r="C888" s="152"/>
    </row>
    <row r="889" spans="1:8" hidden="1" outlineLevel="2" x14ac:dyDescent="0.2">
      <c r="A889" s="110"/>
      <c r="B889" s="122"/>
      <c r="C889" s="152"/>
    </row>
    <row r="890" spans="1:8" hidden="1" outlineLevel="2" x14ac:dyDescent="0.2">
      <c r="A890" s="110" t="s">
        <v>111</v>
      </c>
      <c r="B890" s="131" t="s">
        <v>2292</v>
      </c>
      <c r="C890" s="152"/>
    </row>
    <row r="891" spans="1:8" hidden="1" outlineLevel="2" x14ac:dyDescent="0.2">
      <c r="A891" s="110"/>
      <c r="B891" s="122"/>
      <c r="C891" s="152"/>
    </row>
    <row r="892" spans="1:8" hidden="1" outlineLevel="2" x14ac:dyDescent="0.2">
      <c r="A892" s="110"/>
      <c r="B892" s="123"/>
      <c r="C892" s="123"/>
      <c r="D892" s="123"/>
      <c r="E892" s="124"/>
      <c r="F892" s="123"/>
      <c r="G892" s="123"/>
    </row>
    <row r="893" spans="1:8" hidden="1" outlineLevel="2" x14ac:dyDescent="0.2">
      <c r="A893" s="110" t="s">
        <v>32</v>
      </c>
      <c r="B893" s="125" t="s">
        <v>227</v>
      </c>
      <c r="C893" s="125"/>
      <c r="D893" s="125"/>
      <c r="E893" s="125"/>
      <c r="F893" s="125"/>
      <c r="G893" s="125"/>
    </row>
    <row r="894" spans="1:8" hidden="1" outlineLevel="2" x14ac:dyDescent="0.2">
      <c r="A894" s="110"/>
      <c r="B894" s="122"/>
      <c r="C894" s="152"/>
    </row>
    <row r="895" spans="1:8" hidden="1" outlineLevel="2" x14ac:dyDescent="0.2">
      <c r="A895" s="111" t="s">
        <v>33</v>
      </c>
      <c r="B895" s="122" t="s">
        <v>194</v>
      </c>
      <c r="C895" s="152"/>
    </row>
    <row r="896" spans="1:8" hidden="1" outlineLevel="2" x14ac:dyDescent="0.2">
      <c r="A896" s="110"/>
      <c r="B896" s="122"/>
      <c r="C896" s="152"/>
    </row>
    <row r="897" spans="1:8" hidden="1" outlineLevel="2" x14ac:dyDescent="0.2">
      <c r="A897" s="110" t="s">
        <v>138</v>
      </c>
      <c r="B897" s="131" t="s">
        <v>234</v>
      </c>
      <c r="C897" s="152"/>
    </row>
    <row r="898" spans="1:8" s="123" customFormat="1" hidden="1" outlineLevel="2" x14ac:dyDescent="0.2">
      <c r="A898" s="126"/>
    </row>
    <row r="899" spans="1:8" hidden="1" outlineLevel="2" x14ac:dyDescent="0.2">
      <c r="A899" s="110" t="s">
        <v>40</v>
      </c>
      <c r="B899" s="131" t="s">
        <v>1018</v>
      </c>
      <c r="C899" s="152"/>
    </row>
    <row r="900" spans="1:8" s="123" customFormat="1" hidden="1" outlineLevel="2" x14ac:dyDescent="0.2">
      <c r="A900" s="126"/>
    </row>
    <row r="901" spans="1:8" s="99" customFormat="1" collapsed="1" x14ac:dyDescent="0.2">
      <c r="A901" s="292" t="s">
        <v>158</v>
      </c>
      <c r="B901" s="291" t="str">
        <f ca="1">CONCATENATE(VLOOKUP("*ID",C:D,2,FALSE),"C",COUNTIF(OFFSET(A$1,0,0,ROW(),1), "*conditie")*10)</f>
        <v>NPRE11C370</v>
      </c>
      <c r="C901" s="296" t="s">
        <v>3212</v>
      </c>
      <c r="D901" s="297"/>
      <c r="E901" s="297"/>
      <c r="F901" s="292" t="s">
        <v>141</v>
      </c>
      <c r="G901" s="292" t="s">
        <v>19</v>
      </c>
      <c r="H901" s="292" t="s">
        <v>197</v>
      </c>
    </row>
    <row r="902" spans="1:8" s="99" customFormat="1" hidden="1" outlineLevel="1" x14ac:dyDescent="0.2">
      <c r="A902" s="110"/>
      <c r="B902" s="118"/>
      <c r="C902" s="102"/>
    </row>
    <row r="903" spans="1:8" s="99" customFormat="1" hidden="1" outlineLevel="1" x14ac:dyDescent="0.2">
      <c r="A903" s="110" t="s">
        <v>55</v>
      </c>
      <c r="B903" s="129"/>
      <c r="C903" s="132"/>
    </row>
    <row r="904" spans="1:8" s="99" customFormat="1" hidden="1" outlineLevel="1" x14ac:dyDescent="0.2">
      <c r="A904" s="110"/>
      <c r="B904" s="118"/>
      <c r="C904" s="102"/>
    </row>
    <row r="905" spans="1:8" s="88" customFormat="1" hidden="1" outlineLevel="1" x14ac:dyDescent="0.2">
      <c r="A905" s="293" t="s">
        <v>159</v>
      </c>
      <c r="B905" s="293" t="str">
        <f ca="1">CONCATENATE(VLOOKUP("*ID",C:D,2,FALSE),"C",COUNTIF(OFFSET(A$1,0,0,ROW(),1), "*conditie")*10)&amp; "T" &amp;(COUNTIF(OFFSET(B$1,0,0,ROW()-1,1),CONCATENATE(VLOOKUP("*ID",C:D,2,FALSE),"C",COUNTIF(OFFSET(A$1,0,0,ROW(),1), "*conditie")*10)&amp; "T*") +1) * 10</f>
        <v>NPRE11C370T10</v>
      </c>
      <c r="C905" s="295" t="s">
        <v>3222</v>
      </c>
      <c r="D905" s="295"/>
      <c r="E905" s="295"/>
      <c r="F905" s="293" t="s">
        <v>141</v>
      </c>
      <c r="G905" s="293" t="s">
        <v>19</v>
      </c>
      <c r="H905" s="293" t="s">
        <v>197</v>
      </c>
    </row>
    <row r="906" spans="1:8" hidden="1" outlineLevel="2" x14ac:dyDescent="0.2">
      <c r="A906" s="110"/>
      <c r="B906" s="122"/>
      <c r="C906" s="152"/>
    </row>
    <row r="907" spans="1:8" hidden="1" outlineLevel="2" x14ac:dyDescent="0.2">
      <c r="A907" s="110" t="s">
        <v>109</v>
      </c>
      <c r="B907" s="131"/>
      <c r="C907" s="152"/>
    </row>
    <row r="908" spans="1:8" hidden="1" outlineLevel="2" x14ac:dyDescent="0.2">
      <c r="A908" s="110"/>
      <c r="B908" s="122"/>
      <c r="C908" s="152"/>
    </row>
    <row r="909" spans="1:8" hidden="1" outlineLevel="2" x14ac:dyDescent="0.2">
      <c r="A909" s="110" t="s">
        <v>111</v>
      </c>
      <c r="B909" s="131"/>
      <c r="C909" s="152"/>
    </row>
    <row r="910" spans="1:8" hidden="1" outlineLevel="2" x14ac:dyDescent="0.2">
      <c r="A910" s="110"/>
      <c r="B910" s="122"/>
      <c r="C910" s="152"/>
    </row>
    <row r="911" spans="1:8" hidden="1" outlineLevel="2" x14ac:dyDescent="0.2">
      <c r="A911" s="110"/>
      <c r="B911" s="123"/>
      <c r="C911" s="123"/>
      <c r="D911" s="123"/>
      <c r="E911" s="124"/>
      <c r="F911" s="123"/>
      <c r="G911" s="123"/>
    </row>
    <row r="912" spans="1:8" hidden="1" outlineLevel="2" x14ac:dyDescent="0.2">
      <c r="A912" s="110" t="s">
        <v>32</v>
      </c>
      <c r="B912" s="125" t="s">
        <v>3213</v>
      </c>
      <c r="C912" s="125"/>
      <c r="D912" s="125"/>
      <c r="E912" s="125"/>
      <c r="F912" s="125"/>
      <c r="G912" s="125"/>
    </row>
    <row r="913" spans="1:8" hidden="1" outlineLevel="2" x14ac:dyDescent="0.2">
      <c r="A913" s="110"/>
      <c r="B913" s="122"/>
      <c r="C913" s="152"/>
    </row>
    <row r="914" spans="1:8" hidden="1" outlineLevel="2" x14ac:dyDescent="0.2">
      <c r="A914" s="111" t="s">
        <v>33</v>
      </c>
      <c r="B914" s="122" t="s">
        <v>194</v>
      </c>
      <c r="C914" s="152"/>
    </row>
    <row r="915" spans="1:8" hidden="1" outlineLevel="2" x14ac:dyDescent="0.2">
      <c r="A915" s="110"/>
      <c r="B915" s="122"/>
      <c r="C915" s="152"/>
    </row>
    <row r="916" spans="1:8" hidden="1" outlineLevel="2" x14ac:dyDescent="0.2">
      <c r="A916" s="110" t="s">
        <v>138</v>
      </c>
      <c r="B916" s="131" t="s">
        <v>2212</v>
      </c>
      <c r="C916" s="152"/>
    </row>
    <row r="917" spans="1:8" s="123" customFormat="1" hidden="1" outlineLevel="2" x14ac:dyDescent="0.2">
      <c r="A917" s="126"/>
    </row>
    <row r="918" spans="1:8" s="123" customFormat="1" hidden="1" outlineLevel="2" x14ac:dyDescent="0.2">
      <c r="A918" s="126"/>
    </row>
    <row r="919" spans="1:8" s="88" customFormat="1" hidden="1" outlineLevel="1" x14ac:dyDescent="0.2">
      <c r="A919" s="293" t="s">
        <v>159</v>
      </c>
      <c r="B919" s="293" t="str">
        <f ca="1">CONCATENATE(VLOOKUP("*ID",C:D,2,FALSE),"C",COUNTIF(OFFSET(A$1,0,0,ROW(),1), "*conditie")*10)&amp; "T" &amp;(COUNTIF(OFFSET(B$1,0,0,ROW()-1,1),CONCATENATE(VLOOKUP("*ID",C:D,2,FALSE),"C",COUNTIF(OFFSET(A$1,0,0,ROW(),1), "*conditie")*10)&amp; "T*") +1) * 10</f>
        <v>NPRE11C370T20</v>
      </c>
      <c r="C919" s="295" t="s">
        <v>3223</v>
      </c>
      <c r="D919" s="295"/>
      <c r="E919" s="295"/>
      <c r="F919" s="293" t="s">
        <v>141</v>
      </c>
      <c r="G919" s="293" t="s">
        <v>19</v>
      </c>
      <c r="H919" s="293" t="s">
        <v>197</v>
      </c>
    </row>
    <row r="920" spans="1:8" hidden="1" outlineLevel="2" x14ac:dyDescent="0.2">
      <c r="A920" s="110"/>
      <c r="B920" s="122"/>
      <c r="C920" s="152"/>
    </row>
    <row r="921" spans="1:8" hidden="1" outlineLevel="2" x14ac:dyDescent="0.2">
      <c r="A921" s="110" t="s">
        <v>109</v>
      </c>
      <c r="B921" s="131"/>
      <c r="C921" s="152"/>
    </row>
    <row r="922" spans="1:8" hidden="1" outlineLevel="2" x14ac:dyDescent="0.2">
      <c r="A922" s="110"/>
      <c r="B922" s="122"/>
      <c r="C922" s="152"/>
    </row>
    <row r="923" spans="1:8" hidden="1" outlineLevel="2" x14ac:dyDescent="0.2">
      <c r="A923" s="110" t="s">
        <v>111</v>
      </c>
      <c r="B923" s="131"/>
      <c r="C923" s="152"/>
    </row>
    <row r="924" spans="1:8" hidden="1" outlineLevel="2" x14ac:dyDescent="0.2">
      <c r="A924" s="110"/>
      <c r="B924" s="122"/>
      <c r="C924" s="152"/>
    </row>
    <row r="925" spans="1:8" hidden="1" outlineLevel="2" x14ac:dyDescent="0.2">
      <c r="A925" s="110"/>
      <c r="B925" s="123"/>
      <c r="C925" s="123"/>
      <c r="D925" s="123"/>
      <c r="E925" s="124"/>
      <c r="F925" s="123"/>
      <c r="G925" s="123"/>
    </row>
    <row r="926" spans="1:8" hidden="1" outlineLevel="2" x14ac:dyDescent="0.2">
      <c r="A926" s="110" t="s">
        <v>32</v>
      </c>
      <c r="B926" s="125" t="s">
        <v>3214</v>
      </c>
      <c r="C926" s="125"/>
      <c r="D926" s="125"/>
      <c r="E926" s="125"/>
      <c r="F926" s="125"/>
      <c r="G926" s="125"/>
    </row>
    <row r="927" spans="1:8" hidden="1" outlineLevel="2" x14ac:dyDescent="0.2">
      <c r="A927" s="110"/>
      <c r="B927" s="122"/>
      <c r="C927" s="152"/>
    </row>
    <row r="928" spans="1:8" hidden="1" outlineLevel="2" x14ac:dyDescent="0.2">
      <c r="A928" s="111" t="s">
        <v>33</v>
      </c>
      <c r="B928" s="122" t="s">
        <v>194</v>
      </c>
      <c r="C928" s="152"/>
    </row>
    <row r="929" spans="1:8" hidden="1" outlineLevel="2" x14ac:dyDescent="0.2">
      <c r="A929" s="110"/>
      <c r="B929" s="122"/>
      <c r="C929" s="152"/>
    </row>
    <row r="930" spans="1:8" hidden="1" outlineLevel="2" x14ac:dyDescent="0.2">
      <c r="A930" s="110" t="s">
        <v>138</v>
      </c>
      <c r="B930" s="131" t="s">
        <v>2212</v>
      </c>
      <c r="C930" s="152"/>
    </row>
    <row r="931" spans="1:8" s="123" customFormat="1" hidden="1" outlineLevel="2" x14ac:dyDescent="0.2">
      <c r="A931" s="126"/>
    </row>
    <row r="932" spans="1:8" s="123" customFormat="1" hidden="1" outlineLevel="2" x14ac:dyDescent="0.2">
      <c r="A932" s="126"/>
    </row>
    <row r="933" spans="1:8" s="88" customFormat="1" hidden="1" outlineLevel="1" x14ac:dyDescent="0.2">
      <c r="A933" s="293" t="s">
        <v>159</v>
      </c>
      <c r="B933" s="293" t="str">
        <f ca="1">CONCATENATE(VLOOKUP("*ID",C:D,2,FALSE),"C",COUNTIF(OFFSET(A$1,0,0,ROW(),1), "*conditie")*10)&amp; "T" &amp;(COUNTIF(OFFSET(B$1,0,0,ROW()-1,1),CONCATENATE(VLOOKUP("*ID",C:D,2,FALSE),"C",COUNTIF(OFFSET(A$1,0,0,ROW(),1), "*conditie")*10)&amp; "T*") +1) * 10</f>
        <v>NPRE11C370T30</v>
      </c>
      <c r="C933" s="298" t="s">
        <v>3224</v>
      </c>
      <c r="D933" s="298"/>
      <c r="E933" s="298"/>
      <c r="F933" s="293" t="s">
        <v>141</v>
      </c>
      <c r="G933" s="293" t="s">
        <v>19</v>
      </c>
      <c r="H933" s="293" t="s">
        <v>197</v>
      </c>
    </row>
    <row r="934" spans="1:8" hidden="1" outlineLevel="2" x14ac:dyDescent="0.2">
      <c r="A934" s="110"/>
      <c r="B934" s="122"/>
      <c r="C934" s="152"/>
    </row>
    <row r="935" spans="1:8" hidden="1" outlineLevel="2" x14ac:dyDescent="0.2">
      <c r="A935" s="110" t="s">
        <v>109</v>
      </c>
      <c r="B935" s="131"/>
      <c r="C935" s="152"/>
    </row>
    <row r="936" spans="1:8" hidden="1" outlineLevel="2" x14ac:dyDescent="0.2">
      <c r="A936" s="110"/>
      <c r="B936" s="122"/>
      <c r="C936" s="152"/>
    </row>
    <row r="937" spans="1:8" hidden="1" outlineLevel="2" x14ac:dyDescent="0.2">
      <c r="A937" s="110" t="s">
        <v>111</v>
      </c>
      <c r="B937" s="131"/>
      <c r="C937" s="152"/>
    </row>
    <row r="938" spans="1:8" hidden="1" outlineLevel="2" x14ac:dyDescent="0.2">
      <c r="A938" s="110"/>
      <c r="B938" s="122"/>
      <c r="C938" s="152"/>
    </row>
    <row r="939" spans="1:8" hidden="1" outlineLevel="2" x14ac:dyDescent="0.2">
      <c r="A939" s="110"/>
      <c r="B939" s="123"/>
      <c r="C939" s="123"/>
      <c r="D939" s="123"/>
      <c r="E939" s="124"/>
      <c r="F939" s="123"/>
      <c r="G939" s="123"/>
    </row>
    <row r="940" spans="1:8" hidden="1" outlineLevel="2" x14ac:dyDescent="0.2">
      <c r="A940" s="110" t="s">
        <v>32</v>
      </c>
      <c r="B940" s="125" t="s">
        <v>3215</v>
      </c>
      <c r="C940" s="125"/>
      <c r="D940" s="125"/>
      <c r="E940" s="125"/>
      <c r="F940" s="125"/>
      <c r="G940" s="125"/>
    </row>
    <row r="941" spans="1:8" hidden="1" outlineLevel="2" x14ac:dyDescent="0.2">
      <c r="A941" s="110"/>
      <c r="B941" s="122"/>
      <c r="C941" s="152"/>
    </row>
    <row r="942" spans="1:8" hidden="1" outlineLevel="2" x14ac:dyDescent="0.2">
      <c r="A942" s="111" t="s">
        <v>33</v>
      </c>
      <c r="B942" s="122" t="s">
        <v>194</v>
      </c>
      <c r="C942" s="152"/>
    </row>
    <row r="943" spans="1:8" hidden="1" outlineLevel="2" x14ac:dyDescent="0.2">
      <c r="A943" s="110"/>
      <c r="B943" s="122"/>
      <c r="C943" s="152"/>
    </row>
    <row r="944" spans="1:8" hidden="1" outlineLevel="2" x14ac:dyDescent="0.2">
      <c r="A944" s="110" t="s">
        <v>138</v>
      </c>
      <c r="B944" s="131" t="s">
        <v>2212</v>
      </c>
      <c r="C944" s="152"/>
    </row>
    <row r="945" spans="1:8" s="123" customFormat="1" hidden="1" outlineLevel="2" x14ac:dyDescent="0.2">
      <c r="A945" s="126"/>
    </row>
    <row r="946" spans="1:8" s="123" customFormat="1" hidden="1" outlineLevel="2" x14ac:dyDescent="0.2">
      <c r="A946" s="126"/>
    </row>
    <row r="947" spans="1:8" s="88" customFormat="1" hidden="1" outlineLevel="1" x14ac:dyDescent="0.2">
      <c r="A947" s="293" t="s">
        <v>159</v>
      </c>
      <c r="B947" s="293" t="str">
        <f ca="1">CONCATENATE(VLOOKUP("*ID",C:D,2,FALSE),"C",COUNTIF(OFFSET(A$1,0,0,ROW(),1), "*conditie")*10)&amp; "T" &amp;(COUNTIF(OFFSET(B$1,0,0,ROW()-1,1),CONCATENATE(VLOOKUP("*ID",C:D,2,FALSE),"C",COUNTIF(OFFSET(A$1,0,0,ROW(),1), "*conditie")*10)&amp; "T*") +1) * 10</f>
        <v>NPRE11C370T40</v>
      </c>
      <c r="C947" s="298" t="s">
        <v>3225</v>
      </c>
      <c r="D947" s="298"/>
      <c r="E947" s="298"/>
      <c r="F947" s="293" t="s">
        <v>141</v>
      </c>
      <c r="G947" s="293" t="s">
        <v>19</v>
      </c>
      <c r="H947" s="293" t="s">
        <v>197</v>
      </c>
    </row>
    <row r="948" spans="1:8" hidden="1" outlineLevel="2" x14ac:dyDescent="0.2">
      <c r="A948" s="110"/>
      <c r="B948" s="122"/>
      <c r="C948" s="152"/>
    </row>
    <row r="949" spans="1:8" hidden="1" outlineLevel="2" x14ac:dyDescent="0.2">
      <c r="A949" s="110" t="s">
        <v>109</v>
      </c>
      <c r="B949" s="131"/>
      <c r="C949" s="152"/>
    </row>
    <row r="950" spans="1:8" hidden="1" outlineLevel="2" x14ac:dyDescent="0.2">
      <c r="A950" s="110"/>
      <c r="B950" s="122"/>
      <c r="C950" s="152"/>
    </row>
    <row r="951" spans="1:8" hidden="1" outlineLevel="2" x14ac:dyDescent="0.2">
      <c r="A951" s="110" t="s">
        <v>111</v>
      </c>
      <c r="B951" s="131"/>
      <c r="C951" s="152"/>
    </row>
    <row r="952" spans="1:8" hidden="1" outlineLevel="2" x14ac:dyDescent="0.2">
      <c r="A952" s="110"/>
      <c r="B952" s="122"/>
      <c r="C952" s="152"/>
    </row>
    <row r="953" spans="1:8" hidden="1" outlineLevel="2" x14ac:dyDescent="0.2">
      <c r="A953" s="110"/>
      <c r="B953" s="123"/>
      <c r="C953" s="123"/>
      <c r="D953" s="123"/>
      <c r="E953" s="124"/>
      <c r="F953" s="123"/>
      <c r="G953" s="123"/>
    </row>
    <row r="954" spans="1:8" hidden="1" outlineLevel="2" x14ac:dyDescent="0.2">
      <c r="A954" s="110" t="s">
        <v>32</v>
      </c>
      <c r="B954" s="125" t="s">
        <v>3216</v>
      </c>
      <c r="C954" s="125"/>
      <c r="D954" s="125"/>
      <c r="E954" s="125"/>
      <c r="F954" s="125"/>
      <c r="G954" s="125"/>
    </row>
    <row r="955" spans="1:8" hidden="1" outlineLevel="2" x14ac:dyDescent="0.2">
      <c r="A955" s="110"/>
      <c r="B955" s="122"/>
      <c r="C955" s="152"/>
    </row>
    <row r="956" spans="1:8" hidden="1" outlineLevel="2" x14ac:dyDescent="0.2">
      <c r="A956" s="111" t="s">
        <v>33</v>
      </c>
      <c r="B956" s="122" t="s">
        <v>194</v>
      </c>
      <c r="C956" s="152"/>
    </row>
    <row r="957" spans="1:8" hidden="1" outlineLevel="2" x14ac:dyDescent="0.2">
      <c r="A957" s="110"/>
      <c r="B957" s="122"/>
      <c r="C957" s="152"/>
    </row>
    <row r="958" spans="1:8" hidden="1" outlineLevel="2" x14ac:dyDescent="0.2">
      <c r="A958" s="110" t="s">
        <v>138</v>
      </c>
      <c r="B958" s="131" t="s">
        <v>2212</v>
      </c>
      <c r="C958" s="152"/>
    </row>
    <row r="959" spans="1:8" s="123" customFormat="1" hidden="1" outlineLevel="2" x14ac:dyDescent="0.2">
      <c r="A959" s="126"/>
    </row>
    <row r="960" spans="1:8" s="123" customFormat="1" hidden="1" outlineLevel="2" x14ac:dyDescent="0.2">
      <c r="A960" s="126"/>
    </row>
    <row r="961" spans="1:8" s="88" customFormat="1" hidden="1" outlineLevel="1" x14ac:dyDescent="0.2">
      <c r="A961" s="293" t="s">
        <v>159</v>
      </c>
      <c r="B961" s="293" t="str">
        <f ca="1">CONCATENATE(VLOOKUP("*ID",C:D,2,FALSE),"C",COUNTIF(OFFSET(A$1,0,0,ROW(),1), "*conditie")*10)&amp; "T" &amp;(COUNTIF(OFFSET(B$1,0,0,ROW()-1,1),CONCATENATE(VLOOKUP("*ID",C:D,2,FALSE),"C",COUNTIF(OFFSET(A$1,0,0,ROW(),1), "*conditie")*10)&amp; "T*") +1) * 10</f>
        <v>NPRE11C370T50</v>
      </c>
      <c r="C961" s="298" t="s">
        <v>3226</v>
      </c>
      <c r="D961" s="298"/>
      <c r="E961" s="298"/>
      <c r="F961" s="293" t="s">
        <v>141</v>
      </c>
      <c r="G961" s="293" t="s">
        <v>19</v>
      </c>
      <c r="H961" s="293" t="s">
        <v>197</v>
      </c>
    </row>
    <row r="962" spans="1:8" hidden="1" outlineLevel="2" x14ac:dyDescent="0.2">
      <c r="A962" s="110"/>
      <c r="B962" s="122"/>
      <c r="C962" s="152"/>
    </row>
    <row r="963" spans="1:8" hidden="1" outlineLevel="2" x14ac:dyDescent="0.2">
      <c r="A963" s="110" t="s">
        <v>109</v>
      </c>
      <c r="B963" s="131"/>
      <c r="C963" s="152"/>
    </row>
    <row r="964" spans="1:8" hidden="1" outlineLevel="2" x14ac:dyDescent="0.2">
      <c r="A964" s="110"/>
      <c r="B964" s="122"/>
      <c r="C964" s="152"/>
    </row>
    <row r="965" spans="1:8" hidden="1" outlineLevel="2" x14ac:dyDescent="0.2">
      <c r="A965" s="110" t="s">
        <v>111</v>
      </c>
      <c r="B965" s="131"/>
      <c r="C965" s="152"/>
    </row>
    <row r="966" spans="1:8" hidden="1" outlineLevel="2" x14ac:dyDescent="0.2">
      <c r="A966" s="110"/>
      <c r="B966" s="122"/>
      <c r="C966" s="152"/>
    </row>
    <row r="967" spans="1:8" hidden="1" outlineLevel="2" x14ac:dyDescent="0.2">
      <c r="A967" s="110"/>
      <c r="B967" s="123"/>
      <c r="C967" s="123"/>
      <c r="D967" s="123"/>
      <c r="E967" s="124"/>
      <c r="F967" s="123"/>
      <c r="G967" s="123"/>
    </row>
    <row r="968" spans="1:8" hidden="1" outlineLevel="2" x14ac:dyDescent="0.2">
      <c r="A968" s="110" t="s">
        <v>32</v>
      </c>
      <c r="B968" s="125" t="s">
        <v>3217</v>
      </c>
      <c r="C968" s="125"/>
      <c r="D968" s="125"/>
      <c r="E968" s="125"/>
      <c r="F968" s="125"/>
      <c r="G968" s="125"/>
    </row>
    <row r="969" spans="1:8" hidden="1" outlineLevel="2" x14ac:dyDescent="0.2">
      <c r="A969" s="110"/>
      <c r="B969" s="122"/>
      <c r="C969" s="152"/>
    </row>
    <row r="970" spans="1:8" hidden="1" outlineLevel="2" x14ac:dyDescent="0.2">
      <c r="A970" s="111" t="s">
        <v>33</v>
      </c>
      <c r="B970" s="122" t="s">
        <v>194</v>
      </c>
      <c r="C970" s="152"/>
    </row>
    <row r="971" spans="1:8" hidden="1" outlineLevel="2" x14ac:dyDescent="0.2">
      <c r="A971" s="110"/>
      <c r="B971" s="122"/>
      <c r="C971" s="152"/>
    </row>
    <row r="972" spans="1:8" hidden="1" outlineLevel="2" x14ac:dyDescent="0.2">
      <c r="A972" s="110" t="s">
        <v>138</v>
      </c>
      <c r="B972" s="131" t="s">
        <v>2212</v>
      </c>
      <c r="C972" s="152"/>
    </row>
    <row r="973" spans="1:8" s="123" customFormat="1" hidden="1" outlineLevel="2" x14ac:dyDescent="0.2">
      <c r="A973" s="126"/>
    </row>
    <row r="974" spans="1:8" s="123" customFormat="1" hidden="1" outlineLevel="2" x14ac:dyDescent="0.2">
      <c r="A974" s="126"/>
    </row>
    <row r="975" spans="1:8" s="88" customFormat="1" hidden="1" outlineLevel="1" x14ac:dyDescent="0.2">
      <c r="A975" s="293" t="s">
        <v>159</v>
      </c>
      <c r="B975" s="293" t="str">
        <f ca="1">CONCATENATE(VLOOKUP("*ID",C:D,2,FALSE),"C",COUNTIF(OFFSET(A$1,0,0,ROW(),1), "*conditie")*10)&amp; "T" &amp;(COUNTIF(OFFSET(B$1,0,0,ROW()-1,1),CONCATENATE(VLOOKUP("*ID",C:D,2,FALSE),"C",COUNTIF(OFFSET(A$1,0,0,ROW(),1), "*conditie")*10)&amp; "T*") +1) * 10</f>
        <v>NPRE11C370T60</v>
      </c>
      <c r="C975" s="298" t="s">
        <v>3227</v>
      </c>
      <c r="D975" s="298"/>
      <c r="E975" s="298"/>
      <c r="F975" s="293" t="s">
        <v>141</v>
      </c>
      <c r="G975" s="293" t="s">
        <v>19</v>
      </c>
      <c r="H975" s="293" t="s">
        <v>197</v>
      </c>
    </row>
    <row r="976" spans="1:8" hidden="1" outlineLevel="2" x14ac:dyDescent="0.2">
      <c r="A976" s="110"/>
      <c r="B976" s="122"/>
      <c r="C976" s="152"/>
    </row>
    <row r="977" spans="1:8" hidden="1" outlineLevel="2" x14ac:dyDescent="0.2">
      <c r="A977" s="110" t="s">
        <v>109</v>
      </c>
      <c r="B977" s="131"/>
      <c r="C977" s="152"/>
    </row>
    <row r="978" spans="1:8" hidden="1" outlineLevel="2" x14ac:dyDescent="0.2">
      <c r="A978" s="110"/>
      <c r="B978" s="122"/>
      <c r="C978" s="152"/>
    </row>
    <row r="979" spans="1:8" hidden="1" outlineLevel="2" x14ac:dyDescent="0.2">
      <c r="A979" s="110" t="s">
        <v>111</v>
      </c>
      <c r="B979" s="131"/>
      <c r="C979" s="152"/>
    </row>
    <row r="980" spans="1:8" hidden="1" outlineLevel="2" x14ac:dyDescent="0.2">
      <c r="A980" s="110"/>
      <c r="B980" s="122"/>
      <c r="C980" s="152"/>
    </row>
    <row r="981" spans="1:8" hidden="1" outlineLevel="2" x14ac:dyDescent="0.2">
      <c r="A981" s="110"/>
      <c r="B981" s="123"/>
      <c r="C981" s="123"/>
      <c r="D981" s="123"/>
      <c r="E981" s="124"/>
      <c r="F981" s="123"/>
      <c r="G981" s="123"/>
    </row>
    <row r="982" spans="1:8" hidden="1" outlineLevel="2" x14ac:dyDescent="0.2">
      <c r="A982" s="110" t="s">
        <v>32</v>
      </c>
      <c r="B982" s="125" t="s">
        <v>3218</v>
      </c>
      <c r="C982" s="125"/>
      <c r="D982" s="125"/>
      <c r="E982" s="125"/>
      <c r="F982" s="125"/>
      <c r="G982" s="125"/>
    </row>
    <row r="983" spans="1:8" hidden="1" outlineLevel="2" x14ac:dyDescent="0.2">
      <c r="A983" s="110"/>
      <c r="B983" s="122"/>
      <c r="C983" s="152"/>
    </row>
    <row r="984" spans="1:8" hidden="1" outlineLevel="2" x14ac:dyDescent="0.2">
      <c r="A984" s="111" t="s">
        <v>33</v>
      </c>
      <c r="B984" s="122" t="s">
        <v>194</v>
      </c>
      <c r="C984" s="152"/>
    </row>
    <row r="985" spans="1:8" hidden="1" outlineLevel="2" x14ac:dyDescent="0.2">
      <c r="A985" s="110"/>
      <c r="B985" s="122"/>
      <c r="C985" s="152"/>
    </row>
    <row r="986" spans="1:8" hidden="1" outlineLevel="2" x14ac:dyDescent="0.2">
      <c r="A986" s="110" t="s">
        <v>138</v>
      </c>
      <c r="B986" s="131" t="s">
        <v>2212</v>
      </c>
      <c r="C986" s="152"/>
    </row>
    <row r="987" spans="1:8" s="123" customFormat="1" hidden="1" outlineLevel="2" x14ac:dyDescent="0.2">
      <c r="A987" s="126"/>
    </row>
    <row r="988" spans="1:8" s="123" customFormat="1" hidden="1" outlineLevel="2" x14ac:dyDescent="0.2">
      <c r="A988" s="126"/>
    </row>
    <row r="989" spans="1:8" s="88" customFormat="1" hidden="1" outlineLevel="1" x14ac:dyDescent="0.2">
      <c r="A989" s="293" t="s">
        <v>159</v>
      </c>
      <c r="B989" s="293" t="str">
        <f ca="1">CONCATENATE(VLOOKUP("*ID",C:D,2,FALSE),"C",COUNTIF(OFFSET(A$1,0,0,ROW(),1), "*conditie")*10)&amp; "T" &amp;(COUNTIF(OFFSET(B$1,0,0,ROW()-1,1),CONCATENATE(VLOOKUP("*ID",C:D,2,FALSE),"C",COUNTIF(OFFSET(A$1,0,0,ROW(),1), "*conditie")*10)&amp; "T*") +1) * 10</f>
        <v>NPRE11C370T70</v>
      </c>
      <c r="C989" s="298" t="s">
        <v>3228</v>
      </c>
      <c r="D989" s="298"/>
      <c r="E989" s="298"/>
      <c r="F989" s="293" t="s">
        <v>141</v>
      </c>
      <c r="G989" s="293" t="s">
        <v>19</v>
      </c>
      <c r="H989" s="293" t="s">
        <v>197</v>
      </c>
    </row>
    <row r="990" spans="1:8" hidden="1" outlineLevel="2" x14ac:dyDescent="0.2">
      <c r="A990" s="110"/>
      <c r="B990" s="122"/>
      <c r="C990" s="152"/>
    </row>
    <row r="991" spans="1:8" hidden="1" outlineLevel="2" x14ac:dyDescent="0.2">
      <c r="A991" s="110" t="s">
        <v>109</v>
      </c>
      <c r="B991" s="131"/>
      <c r="C991" s="152"/>
    </row>
    <row r="992" spans="1:8" hidden="1" outlineLevel="2" x14ac:dyDescent="0.2">
      <c r="A992" s="110"/>
      <c r="B992" s="122"/>
      <c r="C992" s="152"/>
    </row>
    <row r="993" spans="1:8" hidden="1" outlineLevel="2" x14ac:dyDescent="0.2">
      <c r="A993" s="110" t="s">
        <v>111</v>
      </c>
      <c r="B993" s="131"/>
      <c r="C993" s="152"/>
    </row>
    <row r="994" spans="1:8" hidden="1" outlineLevel="2" x14ac:dyDescent="0.2">
      <c r="A994" s="110"/>
      <c r="B994" s="122"/>
      <c r="C994" s="152"/>
    </row>
    <row r="995" spans="1:8" hidden="1" outlineLevel="2" x14ac:dyDescent="0.2">
      <c r="A995" s="110"/>
      <c r="B995" s="123"/>
      <c r="C995" s="123"/>
      <c r="D995" s="123"/>
      <c r="E995" s="124"/>
      <c r="F995" s="123"/>
      <c r="G995" s="123"/>
    </row>
    <row r="996" spans="1:8" hidden="1" outlineLevel="2" x14ac:dyDescent="0.2">
      <c r="A996" s="110" t="s">
        <v>32</v>
      </c>
      <c r="B996" s="125" t="s">
        <v>3219</v>
      </c>
      <c r="C996" s="125"/>
      <c r="D996" s="125"/>
      <c r="E996" s="125"/>
      <c r="F996" s="125"/>
      <c r="G996" s="125"/>
    </row>
    <row r="997" spans="1:8" hidden="1" outlineLevel="2" x14ac:dyDescent="0.2">
      <c r="A997" s="110"/>
      <c r="B997" s="122"/>
      <c r="C997" s="152"/>
    </row>
    <row r="998" spans="1:8" hidden="1" outlineLevel="2" x14ac:dyDescent="0.2">
      <c r="A998" s="111" t="s">
        <v>33</v>
      </c>
      <c r="B998" s="122" t="s">
        <v>194</v>
      </c>
      <c r="C998" s="152"/>
    </row>
    <row r="999" spans="1:8" hidden="1" outlineLevel="2" x14ac:dyDescent="0.2">
      <c r="A999" s="110"/>
      <c r="B999" s="122"/>
      <c r="C999" s="152"/>
    </row>
    <row r="1000" spans="1:8" hidden="1" outlineLevel="2" x14ac:dyDescent="0.2">
      <c r="A1000" s="110" t="s">
        <v>138</v>
      </c>
      <c r="B1000" s="131" t="s">
        <v>2212</v>
      </c>
      <c r="C1000" s="152"/>
    </row>
    <row r="1001" spans="1:8" s="123" customFormat="1" hidden="1" outlineLevel="2" x14ac:dyDescent="0.2">
      <c r="A1001" s="126"/>
    </row>
    <row r="1002" spans="1:8" s="123" customFormat="1" hidden="1" outlineLevel="2" x14ac:dyDescent="0.2">
      <c r="A1002" s="126"/>
    </row>
    <row r="1003" spans="1:8" s="88" customFormat="1" hidden="1" outlineLevel="1" x14ac:dyDescent="0.2">
      <c r="A1003" s="293" t="s">
        <v>159</v>
      </c>
      <c r="B1003" s="293" t="str">
        <f ca="1">CONCATENATE(VLOOKUP("*ID",C:D,2,FALSE),"C",COUNTIF(OFFSET(A$1,0,0,ROW(),1), "*conditie")*10)&amp; "T" &amp;(COUNTIF(OFFSET(B$1,0,0,ROW()-1,1),CONCATENATE(VLOOKUP("*ID",C:D,2,FALSE),"C",COUNTIF(OFFSET(A$1,0,0,ROW(),1), "*conditie")*10)&amp; "T*") +1) * 10</f>
        <v>NPRE11C370T80</v>
      </c>
      <c r="C1003" s="298" t="s">
        <v>3229</v>
      </c>
      <c r="D1003" s="298"/>
      <c r="E1003" s="298"/>
      <c r="F1003" s="293" t="s">
        <v>141</v>
      </c>
      <c r="G1003" s="293" t="s">
        <v>19</v>
      </c>
      <c r="H1003" s="293" t="s">
        <v>197</v>
      </c>
    </row>
    <row r="1004" spans="1:8" hidden="1" outlineLevel="2" x14ac:dyDescent="0.2">
      <c r="A1004" s="110"/>
      <c r="B1004" s="122"/>
      <c r="C1004" s="152"/>
    </row>
    <row r="1005" spans="1:8" hidden="1" outlineLevel="2" x14ac:dyDescent="0.2">
      <c r="A1005" s="110" t="s">
        <v>109</v>
      </c>
      <c r="B1005" s="131"/>
      <c r="C1005" s="152"/>
    </row>
    <row r="1006" spans="1:8" hidden="1" outlineLevel="2" x14ac:dyDescent="0.2">
      <c r="A1006" s="110"/>
      <c r="B1006" s="122"/>
      <c r="C1006" s="152"/>
    </row>
    <row r="1007" spans="1:8" hidden="1" outlineLevel="2" x14ac:dyDescent="0.2">
      <c r="A1007" s="110" t="s">
        <v>111</v>
      </c>
      <c r="B1007" s="131"/>
      <c r="C1007" s="152"/>
    </row>
    <row r="1008" spans="1:8" hidden="1" outlineLevel="2" x14ac:dyDescent="0.2">
      <c r="A1008" s="110"/>
      <c r="B1008" s="122"/>
      <c r="C1008" s="152"/>
    </row>
    <row r="1009" spans="1:7" hidden="1" outlineLevel="2" x14ac:dyDescent="0.2">
      <c r="A1009" s="110"/>
      <c r="B1009" s="123"/>
      <c r="C1009" s="123"/>
      <c r="D1009" s="123"/>
      <c r="E1009" s="124"/>
      <c r="F1009" s="123"/>
      <c r="G1009" s="123"/>
    </row>
    <row r="1010" spans="1:7" hidden="1" outlineLevel="2" x14ac:dyDescent="0.2">
      <c r="A1010" s="110" t="s">
        <v>32</v>
      </c>
      <c r="B1010" s="125" t="s">
        <v>3220</v>
      </c>
      <c r="C1010" s="125"/>
      <c r="D1010" s="125"/>
      <c r="E1010" s="125"/>
      <c r="F1010" s="125"/>
      <c r="G1010" s="125"/>
    </row>
    <row r="1011" spans="1:7" hidden="1" outlineLevel="2" x14ac:dyDescent="0.2">
      <c r="A1011" s="110"/>
      <c r="B1011" s="122"/>
      <c r="C1011" s="152"/>
    </row>
    <row r="1012" spans="1:7" hidden="1" outlineLevel="2" x14ac:dyDescent="0.2">
      <c r="A1012" s="111" t="s">
        <v>33</v>
      </c>
      <c r="B1012" s="122" t="s">
        <v>194</v>
      </c>
      <c r="C1012" s="152"/>
    </row>
    <row r="1013" spans="1:7" hidden="1" outlineLevel="2" x14ac:dyDescent="0.2">
      <c r="A1013" s="110"/>
      <c r="B1013" s="122"/>
      <c r="C1013" s="152"/>
    </row>
    <row r="1014" spans="1:7" hidden="1" outlineLevel="2" x14ac:dyDescent="0.2">
      <c r="A1014" s="110" t="s">
        <v>138</v>
      </c>
      <c r="B1014" s="131" t="s">
        <v>3221</v>
      </c>
      <c r="C1014" s="152"/>
    </row>
    <row r="1015" spans="1:7" s="123" customFormat="1" hidden="1" outlineLevel="2" x14ac:dyDescent="0.2">
      <c r="A1015" s="126"/>
    </row>
    <row r="1016" spans="1:7" s="123" customFormat="1" hidden="1" outlineLevel="2" x14ac:dyDescent="0.2">
      <c r="A1016" s="126"/>
    </row>
  </sheetData>
  <mergeCells count="97">
    <mergeCell ref="C947:E947"/>
    <mergeCell ref="C961:E961"/>
    <mergeCell ref="C975:E975"/>
    <mergeCell ref="C989:E989"/>
    <mergeCell ref="C1003:E1003"/>
    <mergeCell ref="C901:E901"/>
    <mergeCell ref="C905:E905"/>
    <mergeCell ref="C919:E919"/>
    <mergeCell ref="C933:E933"/>
    <mergeCell ref="C10:E10"/>
    <mergeCell ref="C14:E14"/>
    <mergeCell ref="C158:E158"/>
    <mergeCell ref="C64:E64"/>
    <mergeCell ref="C68:E68"/>
    <mergeCell ref="C82:E82"/>
    <mergeCell ref="C86:E86"/>
    <mergeCell ref="C100:E100"/>
    <mergeCell ref="C104:E104"/>
    <mergeCell ref="C118:E118"/>
    <mergeCell ref="C122:E122"/>
    <mergeCell ref="C136:E136"/>
    <mergeCell ref="C140:E140"/>
    <mergeCell ref="C154:E154"/>
    <mergeCell ref="C266:E266"/>
    <mergeCell ref="C172:E172"/>
    <mergeCell ref="C176:E176"/>
    <mergeCell ref="C190:E190"/>
    <mergeCell ref="C194:E194"/>
    <mergeCell ref="C208:E208"/>
    <mergeCell ref="C212:E212"/>
    <mergeCell ref="C226:E226"/>
    <mergeCell ref="C230:E230"/>
    <mergeCell ref="C244:E244"/>
    <mergeCell ref="C248:E248"/>
    <mergeCell ref="C262:E262"/>
    <mergeCell ref="C334:E334"/>
    <mergeCell ref="C338:E338"/>
    <mergeCell ref="C352:E352"/>
    <mergeCell ref="C388:E388"/>
    <mergeCell ref="C280:E280"/>
    <mergeCell ref="C284:E284"/>
    <mergeCell ref="C298:E298"/>
    <mergeCell ref="C302:E302"/>
    <mergeCell ref="C316:E316"/>
    <mergeCell ref="C320:E320"/>
    <mergeCell ref="C430:E430"/>
    <mergeCell ref="C402:E402"/>
    <mergeCell ref="C416:E416"/>
    <mergeCell ref="C434:E434"/>
    <mergeCell ref="C448:E448"/>
    <mergeCell ref="C462:E462"/>
    <mergeCell ref="C480:E480"/>
    <mergeCell ref="C494:E494"/>
    <mergeCell ref="C498:E498"/>
    <mergeCell ref="C512:E512"/>
    <mergeCell ref="C466:E466"/>
    <mergeCell ref="C530:E530"/>
    <mergeCell ref="C548:E548"/>
    <mergeCell ref="C566:E566"/>
    <mergeCell ref="C526:E526"/>
    <mergeCell ref="C544:E544"/>
    <mergeCell ref="C562:E562"/>
    <mergeCell ref="C584:E584"/>
    <mergeCell ref="C618:E618"/>
    <mergeCell ref="C580:E580"/>
    <mergeCell ref="C599:E599"/>
    <mergeCell ref="C614:E614"/>
    <mergeCell ref="C716:E716"/>
    <mergeCell ref="C803:E803"/>
    <mergeCell ref="C28:E28"/>
    <mergeCell ref="C32:E32"/>
    <mergeCell ref="C46:E46"/>
    <mergeCell ref="C50:E50"/>
    <mergeCell ref="C356:E356"/>
    <mergeCell ref="C370:E370"/>
    <mergeCell ref="C374:E374"/>
    <mergeCell ref="C720:E720"/>
    <mergeCell ref="C754:E754"/>
    <mergeCell ref="C769:E769"/>
    <mergeCell ref="C735:E735"/>
    <mergeCell ref="C750:E750"/>
    <mergeCell ref="C652:E652"/>
    <mergeCell ref="C686:E686"/>
    <mergeCell ref="C633:E633"/>
    <mergeCell ref="C648:E648"/>
    <mergeCell ref="C667:E667"/>
    <mergeCell ref="C682:E682"/>
    <mergeCell ref="C701:E701"/>
    <mergeCell ref="C856:E856"/>
    <mergeCell ref="C871:E871"/>
    <mergeCell ref="C886:E886"/>
    <mergeCell ref="C784:E784"/>
    <mergeCell ref="C799:E799"/>
    <mergeCell ref="C818:E818"/>
    <mergeCell ref="C833:E833"/>
    <mergeCell ref="C837:E837"/>
    <mergeCell ref="C852:E852"/>
  </mergeCells>
  <dataValidations count="4">
    <dataValidation type="list" allowBlank="1" showInputMessage="1" showErrorMessage="1" errorTitle="Not a valid value" error="The value you have entered is not valid_x000a__x000a_A user has restricted values that can be entered into this cell_x000a_" sqref="H10 H14 H28 H32 H46 H50 H64 H68 H82 H86 H100 H104 H118 H122 H136 H140 H154 H158 H172 H176 H190 H194 H208 H212 H226 H230 H244 H248 H262 H266 H280 H284 H298 H302 H316 H320 H334 H338 H352 H356 H370 H374 H402 H416 H388 H430 H434 H448 H462 H466 H480 H494 H498 H512 H526 H530 H544 H548 H562 H566 H580 H584 H614 H618 H633 H648 H652 H667 H682 H686 H716 H720 H599 H701 H735 H750 H754 H769 H784 H799 H803 H818 H833 H837 H852 H856 H871 H886 H901 H905 H919 H933 H947 H961 H975 H989 H1003" xr:uid="{00000000-0002-0000-0C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32 G46 G50 G64 G68 G82 G86 G100 G104 G118 G122 G136 G140 G154 G158 G172 G176 G190 G194 G208 G212 G226 G230 G244 G248 G262 G266 G280 G284 G298 G302 G316 G320 G334 G338 G352 G356 G370 G374 G402 G416 G388 G430 G434 G448 G462 G466 G480 G494 G498 G512 G526 G530 G544 G548 G562 G566 G580 G584 G614 G618 G633 G648 G652 G667 G682 G686 G716 G720 G599 G701 G735 G750 G754 G769 G784 G799 G803 G818 G833 G837 G852 G856 G871 G886 G901 G905 G919 G933 G947 G961 G975 G989 G1003" xr:uid="{00000000-0002-0000-0C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32 F46 F50 F64 F68 F82 F86 F100 F104 F118 F122 F136 F140 F154 F158 F172 F176 F190 F194 F208 F212 F226 F230 F244 F248 F262 F266 F280 F284 F298 F302 F316 F320 F334 F338 F352 F356 F370 F374 F402 F416 F388 F430 F434 F448 F462 F466 F480 F494 F498 F512 F526 F530 F544 F548 F562 F566 F580 F584 F614 F618 F633 F648 F652 F667 F682 F686 F716 F720 F599 F701 F735 F750 F754 F769 F784 F799 F803 F818 F833 F837 F852 F856 F871 F886 F901 F905 F919 F933 F947 F961 F975 F989 F1003" xr:uid="{00000000-0002-0000-0C00-000002000000}">
      <formula1>$F$2:$F$6</formula1>
    </dataValidation>
    <dataValidation type="list" allowBlank="1" showInputMessage="1" showErrorMessage="1" sqref="D5" xr:uid="{00000000-0002-0000-0C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outlinePr summaryBelow="0"/>
    <pageSetUpPr fitToPage="1"/>
  </sheetPr>
  <dimension ref="A1:H1189"/>
  <sheetViews>
    <sheetView workbookViewId="0">
      <pane ySplit="7" topLeftCell="A717" activePane="bottomLeft" state="frozen"/>
      <selection pane="bottomLeft" activeCell="B748" sqref="B748"/>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37"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2295</v>
      </c>
      <c r="E1" s="83"/>
      <c r="F1" s="83" t="s">
        <v>49</v>
      </c>
      <c r="G1" s="83" t="s">
        <v>195</v>
      </c>
      <c r="H1" s="83" t="s">
        <v>196</v>
      </c>
    </row>
    <row r="2" spans="1:8" s="99" customFormat="1" x14ac:dyDescent="0.2">
      <c r="A2" s="83" t="s">
        <v>43</v>
      </c>
      <c r="B2" s="83" t="str">
        <f>Clusterkaart!B3</f>
        <v>2.11</v>
      </c>
      <c r="C2" s="83" t="s">
        <v>149</v>
      </c>
      <c r="D2" s="83" t="s">
        <v>2296</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56</v>
      </c>
      <c r="C6" s="83"/>
      <c r="D6" s="83"/>
      <c r="E6" s="83"/>
      <c r="F6" s="100" t="s">
        <v>144</v>
      </c>
      <c r="G6" s="101" t="s">
        <v>20</v>
      </c>
      <c r="H6" s="100" t="s">
        <v>51</v>
      </c>
    </row>
    <row r="7" spans="1:8" s="99" customFormat="1" x14ac:dyDescent="0.2">
      <c r="A7" s="83" t="s">
        <v>146</v>
      </c>
      <c r="B7" s="83">
        <f>COUNTIF(A:A,"testgeval")+COUNTIF(A:A,"test geval")</f>
        <v>67</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16" t="s">
        <v>158</v>
      </c>
      <c r="B10" s="215" t="str">
        <f ca="1">CONCATENATE(VLOOKUP("*ID",C:D,2,FALSE),"C",COUNTIF(OFFSET(A$1,0,0,ROW(),1), "*conditie")*10)</f>
        <v>NPRE12C10</v>
      </c>
      <c r="C10" s="296" t="s">
        <v>2297</v>
      </c>
      <c r="D10" s="297"/>
      <c r="E10" s="297"/>
      <c r="F10" s="216" t="s">
        <v>141</v>
      </c>
      <c r="G10" s="216" t="s">
        <v>19</v>
      </c>
      <c r="H10" s="216"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17" t="s">
        <v>159</v>
      </c>
      <c r="B14" s="217" t="str">
        <f ca="1">CONCATENATE(VLOOKUP("*ID",C:D,2,FALSE),"C",COUNTIF(OFFSET(A$1,0,0,ROW(),1), "*conditie")*10)&amp; "T" &amp;(COUNTIF(OFFSET(B$1,0,0,ROW()-1,1),CONCATENATE(VLOOKUP("*ID",C:D,2,FALSE),"C",COUNTIF(OFFSET(A$1,0,0,ROW(),1), "*conditie")*10)&amp; "T*") +1) * 10</f>
        <v>NPRE12C10T10</v>
      </c>
      <c r="C14" s="295" t="s">
        <v>2298</v>
      </c>
      <c r="D14" s="295"/>
      <c r="E14" s="295"/>
      <c r="F14" s="217" t="s">
        <v>141</v>
      </c>
      <c r="G14" s="217" t="s">
        <v>19</v>
      </c>
      <c r="H14" s="217" t="s">
        <v>197</v>
      </c>
    </row>
    <row r="15" spans="1:8" hidden="1" outlineLevel="2" x14ac:dyDescent="0.2">
      <c r="A15" s="110"/>
      <c r="B15" s="122"/>
      <c r="C15" s="152"/>
    </row>
    <row r="16" spans="1:8" hidden="1" outlineLevel="2" x14ac:dyDescent="0.2">
      <c r="A16" s="110" t="s">
        <v>109</v>
      </c>
      <c r="B16" s="131" t="s">
        <v>2299</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2300</v>
      </c>
      <c r="C24" s="152"/>
    </row>
    <row r="25" spans="1:8" s="123" customFormat="1" hidden="1" outlineLevel="2" x14ac:dyDescent="0.2">
      <c r="A25" s="126"/>
      <c r="B25" s="200" t="s">
        <v>2531</v>
      </c>
    </row>
    <row r="26" spans="1:8" s="123" customFormat="1" ht="15" hidden="1" outlineLevel="2" x14ac:dyDescent="0.25">
      <c r="A26" s="110" t="s">
        <v>40</v>
      </c>
      <c r="B26" s="240" t="s">
        <v>2879</v>
      </c>
    </row>
    <row r="27" spans="1:8" s="123" customFormat="1" hidden="1" outlineLevel="2" x14ac:dyDescent="0.2">
      <c r="A27" s="126"/>
    </row>
    <row r="28" spans="1:8" s="99" customFormat="1" x14ac:dyDescent="0.2">
      <c r="A28" s="216" t="s">
        <v>158</v>
      </c>
      <c r="B28" s="215" t="str">
        <f ca="1">CONCATENATE(VLOOKUP("*ID",C:D,2,FALSE),"C",COUNTIF(OFFSET(A$1,0,0,ROW(),1), "*conditie")*10)</f>
        <v>NPRE12C20</v>
      </c>
      <c r="C28" s="296" t="s">
        <v>2301</v>
      </c>
      <c r="D28" s="297"/>
      <c r="E28" s="297"/>
      <c r="F28" s="216" t="s">
        <v>141</v>
      </c>
      <c r="G28" s="216" t="s">
        <v>19</v>
      </c>
      <c r="H28" s="216" t="s">
        <v>197</v>
      </c>
    </row>
    <row r="29" spans="1:8" s="99" customFormat="1" outlineLevel="1" x14ac:dyDescent="0.2">
      <c r="A29" s="110"/>
      <c r="B29" s="118"/>
      <c r="C29" s="102"/>
    </row>
    <row r="30" spans="1:8" s="99" customFormat="1" outlineLevel="1" x14ac:dyDescent="0.2">
      <c r="A30" s="110" t="s">
        <v>55</v>
      </c>
      <c r="B30" s="127"/>
      <c r="C30" s="151"/>
    </row>
    <row r="31" spans="1:8" s="99" customFormat="1" outlineLevel="1" x14ac:dyDescent="0.2">
      <c r="A31" s="110"/>
      <c r="B31" s="118"/>
      <c r="C31" s="102"/>
    </row>
    <row r="32" spans="1:8" s="88" customFormat="1" outlineLevel="1" collapsed="1" x14ac:dyDescent="0.2">
      <c r="A32" s="217" t="s">
        <v>159</v>
      </c>
      <c r="B32" s="217" t="str">
        <f ca="1">CONCATENATE(VLOOKUP("*ID",C:D,2,FALSE),"C",COUNTIF(OFFSET(A$1,0,0,ROW(),1), "*conditie")*10)&amp; "T" &amp;(COUNTIF(OFFSET(B$1,0,0,ROW()-1,1),CONCATENATE(VLOOKUP("*ID",C:D,2,FALSE),"C",COUNTIF(OFFSET(A$1,0,0,ROW(),1), "*conditie")*10)&amp; "T*") +1) * 10</f>
        <v>NPRE12C20T10</v>
      </c>
      <c r="C32" s="295" t="s">
        <v>2302</v>
      </c>
      <c r="D32" s="295"/>
      <c r="E32" s="295"/>
      <c r="F32" s="217" t="s">
        <v>141</v>
      </c>
      <c r="G32" s="217" t="s">
        <v>19</v>
      </c>
      <c r="H32" s="217" t="s">
        <v>197</v>
      </c>
    </row>
    <row r="33" spans="1:8" hidden="1" outlineLevel="2" x14ac:dyDescent="0.2">
      <c r="A33" s="110"/>
      <c r="B33" s="122"/>
      <c r="C33" s="152"/>
    </row>
    <row r="34" spans="1:8" hidden="1" outlineLevel="2" x14ac:dyDescent="0.2">
      <c r="A34" s="110" t="s">
        <v>109</v>
      </c>
      <c r="B34" s="131"/>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2303</v>
      </c>
      <c r="C42" s="152"/>
    </row>
    <row r="43" spans="1:8" s="123" customFormat="1" hidden="1" outlineLevel="2" x14ac:dyDescent="0.2">
      <c r="A43" s="126"/>
      <c r="B43" s="200" t="s">
        <v>2532</v>
      </c>
    </row>
    <row r="44" spans="1:8" s="123" customFormat="1" ht="15" hidden="1" outlineLevel="2" x14ac:dyDescent="0.25">
      <c r="A44" s="110" t="s">
        <v>40</v>
      </c>
      <c r="B44" s="240" t="s">
        <v>2880</v>
      </c>
    </row>
    <row r="45" spans="1:8" s="123" customFormat="1" hidden="1" outlineLevel="2" x14ac:dyDescent="0.2">
      <c r="A45" s="126"/>
    </row>
    <row r="46" spans="1:8" s="99" customFormat="1" x14ac:dyDescent="0.2">
      <c r="A46" s="216" t="s">
        <v>158</v>
      </c>
      <c r="B46" s="215" t="str">
        <f ca="1">CONCATENATE(VLOOKUP("*ID",C:D,2,FALSE),"C",COUNTIF(OFFSET(A$1,0,0,ROW(),1), "*conditie")*10)</f>
        <v>NPRE12C30</v>
      </c>
      <c r="C46" s="296" t="s">
        <v>2304</v>
      </c>
      <c r="D46" s="297"/>
      <c r="E46" s="297"/>
      <c r="F46" s="216" t="s">
        <v>141</v>
      </c>
      <c r="G46" s="216" t="s">
        <v>19</v>
      </c>
      <c r="H46" s="216" t="s">
        <v>197</v>
      </c>
    </row>
    <row r="47" spans="1:8" s="99" customFormat="1" outlineLevel="1" x14ac:dyDescent="0.2">
      <c r="A47" s="110"/>
      <c r="B47" s="118"/>
      <c r="C47" s="102"/>
    </row>
    <row r="48" spans="1:8" s="99" customFormat="1" outlineLevel="1" x14ac:dyDescent="0.2">
      <c r="A48" s="110" t="s">
        <v>55</v>
      </c>
      <c r="B48" s="127"/>
      <c r="C48" s="151"/>
    </row>
    <row r="49" spans="1:8" s="99" customFormat="1" outlineLevel="1" x14ac:dyDescent="0.2">
      <c r="A49" s="110"/>
      <c r="B49" s="118"/>
      <c r="C49" s="102"/>
    </row>
    <row r="50" spans="1:8" s="88" customFormat="1" outlineLevel="1" collapsed="1" x14ac:dyDescent="0.2">
      <c r="A50" s="217" t="s">
        <v>159</v>
      </c>
      <c r="B50" s="217" t="str">
        <f ca="1">CONCATENATE(VLOOKUP("*ID",C:D,2,FALSE),"C",COUNTIF(OFFSET(A$1,0,0,ROW(),1), "*conditie")*10)&amp; "T" &amp;(COUNTIF(OFFSET(B$1,0,0,ROW()-1,1),CONCATENATE(VLOOKUP("*ID",C:D,2,FALSE),"C",COUNTIF(OFFSET(A$1,0,0,ROW(),1), "*conditie")*10)&amp; "T*") +1) * 10</f>
        <v>NPRE12C30T10</v>
      </c>
      <c r="C50" s="295" t="s">
        <v>2305</v>
      </c>
      <c r="D50" s="295"/>
      <c r="E50" s="295"/>
      <c r="F50" s="217" t="s">
        <v>141</v>
      </c>
      <c r="G50" s="217" t="s">
        <v>19</v>
      </c>
      <c r="H50" s="217" t="s">
        <v>197</v>
      </c>
    </row>
    <row r="51" spans="1:8" hidden="1" outlineLevel="2" x14ac:dyDescent="0.2">
      <c r="A51" s="110"/>
      <c r="B51" s="122"/>
      <c r="C51" s="152"/>
    </row>
    <row r="52" spans="1:8" hidden="1" outlineLevel="2" x14ac:dyDescent="0.2">
      <c r="A52" s="110" t="s">
        <v>109</v>
      </c>
      <c r="B52" s="131"/>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2306</v>
      </c>
      <c r="C60" s="152"/>
    </row>
    <row r="61" spans="1:8" s="123" customFormat="1" hidden="1" outlineLevel="2" x14ac:dyDescent="0.2">
      <c r="A61" s="126"/>
      <c r="B61" s="200" t="s">
        <v>2532</v>
      </c>
    </row>
    <row r="62" spans="1:8" s="123" customFormat="1" ht="15" hidden="1" outlineLevel="2" x14ac:dyDescent="0.25">
      <c r="A62" s="110" t="s">
        <v>40</v>
      </c>
      <c r="B62" s="240" t="s">
        <v>2880</v>
      </c>
    </row>
    <row r="63" spans="1:8" s="123" customFormat="1" hidden="1" outlineLevel="2" x14ac:dyDescent="0.2">
      <c r="A63" s="126"/>
    </row>
    <row r="64" spans="1:8" s="99" customFormat="1" x14ac:dyDescent="0.2">
      <c r="A64" s="216" t="s">
        <v>158</v>
      </c>
      <c r="B64" s="215" t="str">
        <f ca="1">CONCATENATE(VLOOKUP("*ID",C:D,2,FALSE),"C",COUNTIF(OFFSET(A$1,0,0,ROW(),1), "*conditie")*10)</f>
        <v>NPRE12C40</v>
      </c>
      <c r="C64" s="296" t="s">
        <v>2307</v>
      </c>
      <c r="D64" s="297"/>
      <c r="E64" s="297"/>
      <c r="F64" s="216" t="s">
        <v>141</v>
      </c>
      <c r="G64" s="216" t="s">
        <v>19</v>
      </c>
      <c r="H64" s="216" t="s">
        <v>197</v>
      </c>
    </row>
    <row r="65" spans="1:8" s="99" customFormat="1" outlineLevel="1" x14ac:dyDescent="0.2">
      <c r="A65" s="110"/>
      <c r="B65" s="118"/>
      <c r="C65" s="102"/>
    </row>
    <row r="66" spans="1:8" s="99" customFormat="1" outlineLevel="1" x14ac:dyDescent="0.2">
      <c r="A66" s="110" t="s">
        <v>55</v>
      </c>
      <c r="B66" s="127"/>
      <c r="C66" s="151"/>
    </row>
    <row r="67" spans="1:8" s="99" customFormat="1" outlineLevel="1" x14ac:dyDescent="0.2">
      <c r="A67" s="110"/>
      <c r="B67" s="118"/>
      <c r="C67" s="102"/>
    </row>
    <row r="68" spans="1:8" s="88" customFormat="1" outlineLevel="1" collapsed="1" x14ac:dyDescent="0.2">
      <c r="A68" s="217" t="s">
        <v>159</v>
      </c>
      <c r="B68" s="217" t="str">
        <f ca="1">CONCATENATE(VLOOKUP("*ID",C:D,2,FALSE),"C",COUNTIF(OFFSET(A$1,0,0,ROW(),1), "*conditie")*10)&amp; "T" &amp;(COUNTIF(OFFSET(B$1,0,0,ROW()-1,1),CONCATENATE(VLOOKUP("*ID",C:D,2,FALSE),"C",COUNTIF(OFFSET(A$1,0,0,ROW(),1), "*conditie")*10)&amp; "T*") +1) * 10</f>
        <v>NPRE12C40T10</v>
      </c>
      <c r="C68" s="295" t="s">
        <v>2308</v>
      </c>
      <c r="D68" s="295"/>
      <c r="E68" s="295"/>
      <c r="F68" s="217" t="s">
        <v>141</v>
      </c>
      <c r="G68" s="217" t="s">
        <v>19</v>
      </c>
      <c r="H68" s="217" t="s">
        <v>197</v>
      </c>
    </row>
    <row r="69" spans="1:8" hidden="1" outlineLevel="2" x14ac:dyDescent="0.2">
      <c r="A69" s="110"/>
      <c r="B69" s="122"/>
      <c r="C69" s="152"/>
    </row>
    <row r="70" spans="1:8" hidden="1" outlineLevel="2" x14ac:dyDescent="0.2">
      <c r="A70" s="110" t="s">
        <v>109</v>
      </c>
      <c r="B70" s="131"/>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2309</v>
      </c>
      <c r="C78" s="152"/>
    </row>
    <row r="79" spans="1:8" s="123" customFormat="1" hidden="1" outlineLevel="2" x14ac:dyDescent="0.2">
      <c r="A79" s="126"/>
      <c r="B79" s="200" t="s">
        <v>2532</v>
      </c>
    </row>
    <row r="80" spans="1:8" s="123" customFormat="1" ht="15" hidden="1" outlineLevel="2" x14ac:dyDescent="0.25">
      <c r="A80" s="110" t="s">
        <v>40</v>
      </c>
      <c r="B80" s="240" t="s">
        <v>2880</v>
      </c>
    </row>
    <row r="81" spans="1:8" s="123" customFormat="1" hidden="1" outlineLevel="2" x14ac:dyDescent="0.2">
      <c r="A81" s="126"/>
    </row>
    <row r="82" spans="1:8" s="99" customFormat="1" x14ac:dyDescent="0.2">
      <c r="A82" s="216" t="s">
        <v>158</v>
      </c>
      <c r="B82" s="215" t="str">
        <f ca="1">CONCATENATE(VLOOKUP("*ID",C:D,2,FALSE),"C",COUNTIF(OFFSET(A$1,0,0,ROW(),1), "*conditie")*10)</f>
        <v>NPRE12C50</v>
      </c>
      <c r="C82" s="296" t="s">
        <v>2310</v>
      </c>
      <c r="D82" s="297"/>
      <c r="E82" s="297"/>
      <c r="F82" s="216" t="s">
        <v>141</v>
      </c>
      <c r="G82" s="216" t="s">
        <v>19</v>
      </c>
      <c r="H82" s="216" t="s">
        <v>197</v>
      </c>
    </row>
    <row r="83" spans="1:8" s="99" customFormat="1" outlineLevel="1" x14ac:dyDescent="0.2">
      <c r="A83" s="110"/>
      <c r="B83" s="118"/>
      <c r="C83" s="102"/>
    </row>
    <row r="84" spans="1:8" s="99" customFormat="1" outlineLevel="1" x14ac:dyDescent="0.2">
      <c r="A84" s="110" t="s">
        <v>55</v>
      </c>
      <c r="B84" s="127"/>
      <c r="C84" s="151"/>
    </row>
    <row r="85" spans="1:8" s="99" customFormat="1" outlineLevel="1" x14ac:dyDescent="0.2">
      <c r="A85" s="110"/>
      <c r="B85" s="118"/>
      <c r="C85" s="102"/>
    </row>
    <row r="86" spans="1:8" s="88" customFormat="1" outlineLevel="1" collapsed="1" x14ac:dyDescent="0.2">
      <c r="A86" s="217" t="s">
        <v>159</v>
      </c>
      <c r="B86" s="217" t="str">
        <f ca="1">CONCATENATE(VLOOKUP("*ID",C:D,2,FALSE),"C",COUNTIF(OFFSET(A$1,0,0,ROW(),1), "*conditie")*10)&amp; "T" &amp;(COUNTIF(OFFSET(B$1,0,0,ROW()-1,1),CONCATENATE(VLOOKUP("*ID",C:D,2,FALSE),"C",COUNTIF(OFFSET(A$1,0,0,ROW(),1), "*conditie")*10)&amp; "T*") +1) * 10</f>
        <v>NPRE12C50T10</v>
      </c>
      <c r="C86" s="295" t="s">
        <v>2311</v>
      </c>
      <c r="D86" s="295"/>
      <c r="E86" s="295"/>
      <c r="F86" s="217" t="s">
        <v>141</v>
      </c>
      <c r="G86" s="217" t="s">
        <v>19</v>
      </c>
      <c r="H86" s="217" t="s">
        <v>197</v>
      </c>
    </row>
    <row r="87" spans="1:8" hidden="1" outlineLevel="2" x14ac:dyDescent="0.2">
      <c r="A87" s="110"/>
      <c r="B87" s="122"/>
      <c r="C87" s="152"/>
    </row>
    <row r="88" spans="1:8" hidden="1" outlineLevel="2" x14ac:dyDescent="0.2">
      <c r="A88" s="110" t="s">
        <v>109</v>
      </c>
      <c r="B88" s="131"/>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227</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2312</v>
      </c>
      <c r="C96" s="152"/>
    </row>
    <row r="97" spans="1:8" s="123" customFormat="1" hidden="1" outlineLevel="2" x14ac:dyDescent="0.2">
      <c r="A97" s="126"/>
      <c r="B97" s="200"/>
    </row>
    <row r="98" spans="1:8" s="123" customFormat="1" ht="15" hidden="1" outlineLevel="2" x14ac:dyDescent="0.25">
      <c r="A98" s="110" t="s">
        <v>40</v>
      </c>
      <c r="B98" s="240" t="s">
        <v>2881</v>
      </c>
    </row>
    <row r="99" spans="1:8" s="123" customFormat="1" hidden="1" outlineLevel="2" x14ac:dyDescent="0.2">
      <c r="A99" s="126"/>
    </row>
    <row r="100" spans="1:8" s="99" customFormat="1" x14ac:dyDescent="0.2">
      <c r="A100" s="216" t="s">
        <v>158</v>
      </c>
      <c r="B100" s="215" t="str">
        <f ca="1">CONCATENATE(VLOOKUP("*ID",C:D,2,FALSE),"C",COUNTIF(OFFSET(A$1,0,0,ROW(),1), "*conditie")*10)</f>
        <v>NPRE12C60</v>
      </c>
      <c r="C100" s="296" t="s">
        <v>2313</v>
      </c>
      <c r="D100" s="297"/>
      <c r="E100" s="297"/>
      <c r="F100" s="216" t="s">
        <v>141</v>
      </c>
      <c r="G100" s="216" t="s">
        <v>19</v>
      </c>
      <c r="H100" s="216" t="s">
        <v>197</v>
      </c>
    </row>
    <row r="101" spans="1:8" s="99" customFormat="1" outlineLevel="1" x14ac:dyDescent="0.2">
      <c r="A101" s="110"/>
      <c r="B101" s="118"/>
      <c r="C101" s="102"/>
    </row>
    <row r="102" spans="1:8" s="99" customFormat="1" outlineLevel="1" x14ac:dyDescent="0.2">
      <c r="A102" s="110" t="s">
        <v>55</v>
      </c>
      <c r="B102" s="127"/>
      <c r="C102" s="151"/>
    </row>
    <row r="103" spans="1:8" s="99" customFormat="1" outlineLevel="1" x14ac:dyDescent="0.2">
      <c r="A103" s="110"/>
      <c r="B103" s="118"/>
      <c r="C103" s="102"/>
    </row>
    <row r="104" spans="1:8" s="88" customFormat="1" outlineLevel="1" collapsed="1" x14ac:dyDescent="0.2">
      <c r="A104" s="217" t="s">
        <v>159</v>
      </c>
      <c r="B104" s="217" t="str">
        <f ca="1">CONCATENATE(VLOOKUP("*ID",C:D,2,FALSE),"C",COUNTIF(OFFSET(A$1,0,0,ROW(),1), "*conditie")*10)&amp; "T" &amp;(COUNTIF(OFFSET(B$1,0,0,ROW()-1,1),CONCATENATE(VLOOKUP("*ID",C:D,2,FALSE),"C",COUNTIF(OFFSET(A$1,0,0,ROW(),1), "*conditie")*10)&amp; "T*") +1) * 10</f>
        <v>NPRE12C60T10</v>
      </c>
      <c r="C104" s="295" t="s">
        <v>2314</v>
      </c>
      <c r="D104" s="295"/>
      <c r="E104" s="295"/>
      <c r="F104" s="217" t="s">
        <v>141</v>
      </c>
      <c r="G104" s="217" t="s">
        <v>19</v>
      </c>
      <c r="H104" s="217" t="s">
        <v>197</v>
      </c>
    </row>
    <row r="105" spans="1:8" hidden="1" outlineLevel="2" x14ac:dyDescent="0.2">
      <c r="A105" s="110"/>
      <c r="B105" s="122"/>
      <c r="C105" s="152"/>
    </row>
    <row r="106" spans="1:8" hidden="1" outlineLevel="2" x14ac:dyDescent="0.2">
      <c r="A106" s="110" t="s">
        <v>109</v>
      </c>
      <c r="B106" s="131"/>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227</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2315</v>
      </c>
      <c r="C114" s="152"/>
    </row>
    <row r="115" spans="1:8" s="123" customFormat="1" hidden="1" outlineLevel="2" x14ac:dyDescent="0.2">
      <c r="A115" s="126"/>
      <c r="B115" s="200"/>
    </row>
    <row r="116" spans="1:8" s="123" customFormat="1" ht="15" hidden="1" outlineLevel="2" x14ac:dyDescent="0.25">
      <c r="A116" s="110" t="s">
        <v>40</v>
      </c>
      <c r="B116" s="240" t="s">
        <v>2882</v>
      </c>
    </row>
    <row r="117" spans="1:8" s="123" customFormat="1" hidden="1" outlineLevel="2" x14ac:dyDescent="0.2">
      <c r="A117" s="126"/>
    </row>
    <row r="118" spans="1:8" s="99" customFormat="1" x14ac:dyDescent="0.2">
      <c r="A118" s="216" t="s">
        <v>158</v>
      </c>
      <c r="B118" s="215" t="str">
        <f ca="1">CONCATENATE(VLOOKUP("*ID",C:D,2,FALSE),"C",COUNTIF(OFFSET(A$1,0,0,ROW(),1), "*conditie")*10)</f>
        <v>NPRE12C70</v>
      </c>
      <c r="C118" s="296" t="s">
        <v>2316</v>
      </c>
      <c r="D118" s="297"/>
      <c r="E118" s="297"/>
      <c r="F118" s="216" t="s">
        <v>141</v>
      </c>
      <c r="G118" s="216" t="s">
        <v>19</v>
      </c>
      <c r="H118" s="216" t="s">
        <v>197</v>
      </c>
    </row>
    <row r="119" spans="1:8" s="99" customFormat="1" outlineLevel="1" x14ac:dyDescent="0.2">
      <c r="A119" s="110"/>
      <c r="B119" s="118"/>
      <c r="C119" s="102"/>
    </row>
    <row r="120" spans="1:8" s="99" customFormat="1" outlineLevel="1" x14ac:dyDescent="0.2">
      <c r="A120" s="110" t="s">
        <v>55</v>
      </c>
      <c r="B120" s="127"/>
      <c r="C120" s="151"/>
    </row>
    <row r="121" spans="1:8" s="99" customFormat="1" outlineLevel="1" x14ac:dyDescent="0.2">
      <c r="A121" s="110"/>
      <c r="B121" s="118"/>
      <c r="C121" s="102"/>
    </row>
    <row r="122" spans="1:8" s="88" customFormat="1" outlineLevel="1" collapsed="1" x14ac:dyDescent="0.2">
      <c r="A122" s="217" t="s">
        <v>159</v>
      </c>
      <c r="B122" s="217" t="str">
        <f ca="1">CONCATENATE(VLOOKUP("*ID",C:D,2,FALSE),"C",COUNTIF(OFFSET(A$1,0,0,ROW(),1), "*conditie")*10)&amp; "T" &amp;(COUNTIF(OFFSET(B$1,0,0,ROW()-1,1),CONCATENATE(VLOOKUP("*ID",C:D,2,FALSE),"C",COUNTIF(OFFSET(A$1,0,0,ROW(),1), "*conditie")*10)&amp; "T*") +1) * 10</f>
        <v>NPRE12C70T10</v>
      </c>
      <c r="C122" s="295" t="s">
        <v>2317</v>
      </c>
      <c r="D122" s="295"/>
      <c r="E122" s="295"/>
      <c r="F122" s="217" t="s">
        <v>141</v>
      </c>
      <c r="G122" s="217" t="s">
        <v>19</v>
      </c>
      <c r="H122" s="217" t="s">
        <v>197</v>
      </c>
    </row>
    <row r="123" spans="1:8" hidden="1" outlineLevel="2" x14ac:dyDescent="0.2">
      <c r="A123" s="110"/>
      <c r="B123" s="122"/>
      <c r="C123" s="152"/>
    </row>
    <row r="124" spans="1:8" hidden="1" outlineLevel="2" x14ac:dyDescent="0.2">
      <c r="A124" s="110" t="s">
        <v>109</v>
      </c>
      <c r="B124" s="131"/>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227</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2318</v>
      </c>
      <c r="C132" s="152"/>
    </row>
    <row r="133" spans="1:8" s="123" customFormat="1" hidden="1" outlineLevel="2" x14ac:dyDescent="0.2">
      <c r="A133" s="126"/>
      <c r="B133" s="200"/>
    </row>
    <row r="134" spans="1:8" s="123" customFormat="1" ht="15" hidden="1" outlineLevel="2" x14ac:dyDescent="0.25">
      <c r="A134" s="110" t="s">
        <v>40</v>
      </c>
      <c r="B134" s="240" t="s">
        <v>2883</v>
      </c>
    </row>
    <row r="135" spans="1:8" s="123" customFormat="1" hidden="1" outlineLevel="2" x14ac:dyDescent="0.2">
      <c r="A135" s="126"/>
    </row>
    <row r="136" spans="1:8" s="99" customFormat="1" x14ac:dyDescent="0.2">
      <c r="A136" s="216" t="s">
        <v>158</v>
      </c>
      <c r="B136" s="215" t="str">
        <f ca="1">CONCATENATE(VLOOKUP("*ID",C:D,2,FALSE),"C",COUNTIF(OFFSET(A$1,0,0,ROW(),1), "*conditie")*10)</f>
        <v>NPRE12C80</v>
      </c>
      <c r="C136" s="296" t="s">
        <v>1043</v>
      </c>
      <c r="D136" s="297"/>
      <c r="E136" s="297"/>
      <c r="F136" s="216" t="s">
        <v>141</v>
      </c>
      <c r="G136" s="216" t="s">
        <v>19</v>
      </c>
      <c r="H136" s="216"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collapsed="1" x14ac:dyDescent="0.2">
      <c r="A140" s="217" t="s">
        <v>159</v>
      </c>
      <c r="B140" s="217" t="str">
        <f ca="1">CONCATENATE(VLOOKUP("*ID",C:D,2,FALSE),"C",COUNTIF(OFFSET(A$1,0,0,ROW(),1), "*conditie")*10)&amp; "T" &amp;(COUNTIF(OFFSET(B$1,0,0,ROW()-1,1),CONCATENATE(VLOOKUP("*ID",C:D,2,FALSE),"C",COUNTIF(OFFSET(A$1,0,0,ROW(),1), "*conditie")*10)&amp; "T*") +1) * 10</f>
        <v>NPRE12C80T10</v>
      </c>
      <c r="C140" s="295" t="s">
        <v>681</v>
      </c>
      <c r="D140" s="295"/>
      <c r="E140" s="295"/>
      <c r="F140" s="217" t="s">
        <v>141</v>
      </c>
      <c r="G140" s="217" t="s">
        <v>19</v>
      </c>
      <c r="H140" s="217" t="s">
        <v>197</v>
      </c>
    </row>
    <row r="141" spans="1:8" hidden="1" outlineLevel="2" x14ac:dyDescent="0.2">
      <c r="A141" s="110"/>
      <c r="B141" s="122"/>
      <c r="C141" s="152"/>
    </row>
    <row r="142" spans="1:8" hidden="1" outlineLevel="2" x14ac:dyDescent="0.2">
      <c r="A142" s="110" t="s">
        <v>109</v>
      </c>
      <c r="B142" s="131" t="s">
        <v>2319</v>
      </c>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683</v>
      </c>
      <c r="C150" s="152"/>
    </row>
    <row r="151" spans="1:8" s="123" customFormat="1" hidden="1" outlineLevel="2" x14ac:dyDescent="0.2">
      <c r="A151" s="126"/>
    </row>
    <row r="152" spans="1:8" s="123" customFormat="1" hidden="1" outlineLevel="2" x14ac:dyDescent="0.2">
      <c r="A152" s="110" t="s">
        <v>40</v>
      </c>
      <c r="B152" s="131" t="s">
        <v>1201</v>
      </c>
    </row>
    <row r="153" spans="1:8" s="123" customFormat="1" hidden="1" outlineLevel="2" x14ac:dyDescent="0.2">
      <c r="A153" s="126"/>
    </row>
    <row r="154" spans="1:8" s="99" customFormat="1" x14ac:dyDescent="0.2">
      <c r="A154" s="216" t="s">
        <v>158</v>
      </c>
      <c r="B154" s="215" t="str">
        <f ca="1">CONCATENATE(VLOOKUP("*ID",C:D,2,FALSE),"C",COUNTIF(OFFSET(A$1,0,0,ROW(),1), "*conditie")*10)</f>
        <v>NPRE12C90</v>
      </c>
      <c r="C154" s="296" t="s">
        <v>1044</v>
      </c>
      <c r="D154" s="297"/>
      <c r="E154" s="297"/>
      <c r="F154" s="216" t="s">
        <v>141</v>
      </c>
      <c r="G154" s="216" t="s">
        <v>19</v>
      </c>
      <c r="H154" s="216"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collapsed="1" x14ac:dyDescent="0.2">
      <c r="A158" s="217" t="s">
        <v>159</v>
      </c>
      <c r="B158" s="217" t="str">
        <f ca="1">CONCATENATE(VLOOKUP("*ID",C:D,2,FALSE),"C",COUNTIF(OFFSET(A$1,0,0,ROW(),1), "*conditie")*10)&amp; "T" &amp;(COUNTIF(OFFSET(B$1,0,0,ROW()-1,1),CONCATENATE(VLOOKUP("*ID",C:D,2,FALSE),"C",COUNTIF(OFFSET(A$1,0,0,ROW(),1), "*conditie")*10)&amp; "T*") +1) * 10</f>
        <v>NPRE12C90T10</v>
      </c>
      <c r="C158" s="295" t="s">
        <v>685</v>
      </c>
      <c r="D158" s="295"/>
      <c r="E158" s="295"/>
      <c r="F158" s="217" t="s">
        <v>141</v>
      </c>
      <c r="G158" s="217" t="s">
        <v>19</v>
      </c>
      <c r="H158" s="217" t="s">
        <v>197</v>
      </c>
    </row>
    <row r="159" spans="1:8" hidden="1" outlineLevel="2" x14ac:dyDescent="0.2">
      <c r="A159" s="110"/>
      <c r="B159" s="122"/>
      <c r="C159" s="152"/>
    </row>
    <row r="160" spans="1:8" hidden="1" outlineLevel="2" x14ac:dyDescent="0.2">
      <c r="A160" s="110" t="s">
        <v>109</v>
      </c>
      <c r="B160" s="131" t="s">
        <v>2320</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227</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687</v>
      </c>
      <c r="C168" s="152"/>
    </row>
    <row r="169" spans="1:8" s="123" customFormat="1" hidden="1" outlineLevel="2" x14ac:dyDescent="0.2">
      <c r="A169" s="126"/>
    </row>
    <row r="170" spans="1:8" s="123" customFormat="1" hidden="1" outlineLevel="2" x14ac:dyDescent="0.2">
      <c r="A170" s="110" t="s">
        <v>40</v>
      </c>
      <c r="B170" s="131" t="s">
        <v>1202</v>
      </c>
    </row>
    <row r="171" spans="1:8" s="123" customFormat="1" hidden="1" outlineLevel="2" x14ac:dyDescent="0.2">
      <c r="A171" s="126"/>
    </row>
    <row r="172" spans="1:8" s="99" customFormat="1" x14ac:dyDescent="0.2">
      <c r="A172" s="216" t="s">
        <v>158</v>
      </c>
      <c r="B172" s="215" t="str">
        <f ca="1">CONCATENATE(VLOOKUP("*ID",C:D,2,FALSE),"C",COUNTIF(OFFSET(A$1,0,0,ROW(),1), "*conditie")*10)</f>
        <v>NPRE12C100</v>
      </c>
      <c r="C172" s="296" t="s">
        <v>1045</v>
      </c>
      <c r="D172" s="297"/>
      <c r="E172" s="297"/>
      <c r="F172" s="216" t="s">
        <v>141</v>
      </c>
      <c r="G172" s="216" t="s">
        <v>19</v>
      </c>
      <c r="H172" s="216"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collapsed="1" x14ac:dyDescent="0.2">
      <c r="A176" s="217" t="s">
        <v>159</v>
      </c>
      <c r="B176" s="217" t="str">
        <f ca="1">CONCATENATE(VLOOKUP("*ID",C:D,2,FALSE),"C",COUNTIF(OFFSET(A$1,0,0,ROW(),1), "*conditie")*10)&amp; "T" &amp;(COUNTIF(OFFSET(B$1,0,0,ROW()-1,1),CONCATENATE(VLOOKUP("*ID",C:D,2,FALSE),"C",COUNTIF(OFFSET(A$1,0,0,ROW(),1), "*conditie")*10)&amp; "T*") +1) * 10</f>
        <v>NPRE12C100T10</v>
      </c>
      <c r="C176" s="295" t="s">
        <v>689</v>
      </c>
      <c r="D176" s="295"/>
      <c r="E176" s="295"/>
      <c r="F176" s="217" t="s">
        <v>141</v>
      </c>
      <c r="G176" s="217" t="s">
        <v>19</v>
      </c>
      <c r="H176" s="217" t="s">
        <v>197</v>
      </c>
    </row>
    <row r="177" spans="1:8" hidden="1" outlineLevel="2" x14ac:dyDescent="0.2">
      <c r="A177" s="110"/>
      <c r="B177" s="122"/>
      <c r="C177" s="152"/>
    </row>
    <row r="178" spans="1:8" hidden="1" outlineLevel="2" x14ac:dyDescent="0.2">
      <c r="A178" s="110" t="s">
        <v>109</v>
      </c>
      <c r="B178" s="131" t="s">
        <v>2321</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928</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691</v>
      </c>
      <c r="C186" s="152"/>
    </row>
    <row r="187" spans="1:8" s="123" customFormat="1" hidden="1" outlineLevel="2" x14ac:dyDescent="0.2">
      <c r="A187" s="126"/>
    </row>
    <row r="188" spans="1:8" s="123" customFormat="1" hidden="1" outlineLevel="2" x14ac:dyDescent="0.2">
      <c r="A188" s="110" t="s">
        <v>40</v>
      </c>
      <c r="B188" s="127" t="s">
        <v>2932</v>
      </c>
    </row>
    <row r="189" spans="1:8" s="123" customFormat="1" hidden="1" outlineLevel="2" x14ac:dyDescent="0.2">
      <c r="A189" s="126"/>
    </row>
    <row r="190" spans="1:8" s="99" customFormat="1" x14ac:dyDescent="0.2">
      <c r="A190" s="216" t="s">
        <v>158</v>
      </c>
      <c r="B190" s="215" t="str">
        <f ca="1">CONCATENATE(VLOOKUP("*ID",C:D,2,FALSE),"C",COUNTIF(OFFSET(A$1,0,0,ROW(),1), "*conditie")*10)</f>
        <v>NPRE12C110</v>
      </c>
      <c r="C190" s="296" t="s">
        <v>1046</v>
      </c>
      <c r="D190" s="297"/>
      <c r="E190" s="297"/>
      <c r="F190" s="216" t="s">
        <v>141</v>
      </c>
      <c r="G190" s="216" t="s">
        <v>19</v>
      </c>
      <c r="H190" s="216"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collapsed="1" x14ac:dyDescent="0.2">
      <c r="A194" s="217" t="s">
        <v>159</v>
      </c>
      <c r="B194" s="217" t="str">
        <f ca="1">CONCATENATE(VLOOKUP("*ID",C:D,2,FALSE),"C",COUNTIF(OFFSET(A$1,0,0,ROW(),1), "*conditie")*10)&amp; "T" &amp;(COUNTIF(OFFSET(B$1,0,0,ROW()-1,1),CONCATENATE(VLOOKUP("*ID",C:D,2,FALSE),"C",COUNTIF(OFFSET(A$1,0,0,ROW(),1), "*conditie")*10)&amp; "T*") +1) * 10</f>
        <v>NPRE12C110T10</v>
      </c>
      <c r="C194" s="295" t="s">
        <v>693</v>
      </c>
      <c r="D194" s="295"/>
      <c r="E194" s="295"/>
      <c r="F194" s="217" t="s">
        <v>141</v>
      </c>
      <c r="G194" s="217" t="s">
        <v>19</v>
      </c>
      <c r="H194" s="217" t="s">
        <v>197</v>
      </c>
    </row>
    <row r="195" spans="1:8" hidden="1" outlineLevel="2" x14ac:dyDescent="0.2">
      <c r="A195" s="110"/>
      <c r="B195" s="122"/>
      <c r="C195" s="152"/>
    </row>
    <row r="196" spans="1:8" hidden="1" outlineLevel="2" x14ac:dyDescent="0.2">
      <c r="A196" s="110" t="s">
        <v>109</v>
      </c>
      <c r="B196" s="131" t="s">
        <v>2322</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928</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695</v>
      </c>
      <c r="C204" s="152"/>
    </row>
    <row r="205" spans="1:8" s="123" customFormat="1" hidden="1" outlineLevel="2" x14ac:dyDescent="0.2">
      <c r="A205" s="126"/>
    </row>
    <row r="206" spans="1:8" s="123" customFormat="1" hidden="1" outlineLevel="2" x14ac:dyDescent="0.2">
      <c r="A206" s="110" t="s">
        <v>40</v>
      </c>
      <c r="B206" s="127" t="s">
        <v>2933</v>
      </c>
    </row>
    <row r="207" spans="1:8" s="123" customFormat="1" hidden="1" outlineLevel="2" x14ac:dyDescent="0.2">
      <c r="A207" s="126"/>
    </row>
    <row r="208" spans="1:8" s="99" customFormat="1" x14ac:dyDescent="0.2">
      <c r="A208" s="216" t="s">
        <v>158</v>
      </c>
      <c r="B208" s="215" t="str">
        <f ca="1">CONCATENATE(VLOOKUP("*ID",C:D,2,FALSE),"C",COUNTIF(OFFSET(A$1,0,0,ROW(),1), "*conditie")*10)</f>
        <v>NPRE12C120</v>
      </c>
      <c r="C208" s="296" t="s">
        <v>1047</v>
      </c>
      <c r="D208" s="297"/>
      <c r="E208" s="297"/>
      <c r="F208" s="216" t="s">
        <v>141</v>
      </c>
      <c r="G208" s="216" t="s">
        <v>19</v>
      </c>
      <c r="H208" s="216"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collapsed="1" x14ac:dyDescent="0.2">
      <c r="A212" s="217" t="s">
        <v>159</v>
      </c>
      <c r="B212" s="217" t="str">
        <f ca="1">CONCATENATE(VLOOKUP("*ID",C:D,2,FALSE),"C",COUNTIF(OFFSET(A$1,0,0,ROW(),1), "*conditie")*10)&amp; "T" &amp;(COUNTIF(OFFSET(B$1,0,0,ROW()-1,1),CONCATENATE(VLOOKUP("*ID",C:D,2,FALSE),"C",COUNTIF(OFFSET(A$1,0,0,ROW(),1), "*conditie")*10)&amp; "T*") +1) * 10</f>
        <v>NPRE12C120T10</v>
      </c>
      <c r="C212" s="295" t="s">
        <v>929</v>
      </c>
      <c r="D212" s="295"/>
      <c r="E212" s="295"/>
      <c r="F212" s="217" t="s">
        <v>141</v>
      </c>
      <c r="G212" s="217" t="s">
        <v>19</v>
      </c>
      <c r="H212" s="217" t="s">
        <v>197</v>
      </c>
    </row>
    <row r="213" spans="1:8" hidden="1" outlineLevel="2" x14ac:dyDescent="0.2">
      <c r="A213" s="110"/>
      <c r="B213" s="122"/>
      <c r="C213" s="152"/>
    </row>
    <row r="214" spans="1:8" hidden="1" outlineLevel="2" x14ac:dyDescent="0.2">
      <c r="A214" s="110" t="s">
        <v>109</v>
      </c>
      <c r="B214" s="131" t="s">
        <v>2921</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928</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2922</v>
      </c>
      <c r="C222" s="152"/>
    </row>
    <row r="223" spans="1:8" s="123" customFormat="1" hidden="1" outlineLevel="2" x14ac:dyDescent="0.2">
      <c r="A223" s="126"/>
    </row>
    <row r="224" spans="1:8" s="123" customFormat="1" hidden="1" outlineLevel="2" x14ac:dyDescent="0.2">
      <c r="A224" s="110" t="s">
        <v>40</v>
      </c>
      <c r="B224" s="127" t="s">
        <v>2929</v>
      </c>
    </row>
    <row r="225" spans="1:8" s="123" customFormat="1" hidden="1" outlineLevel="2" x14ac:dyDescent="0.2">
      <c r="A225" s="126"/>
    </row>
    <row r="226" spans="1:8" s="99" customFormat="1" x14ac:dyDescent="0.2">
      <c r="A226" s="216" t="s">
        <v>158</v>
      </c>
      <c r="B226" s="215" t="str">
        <f ca="1">CONCATENATE(VLOOKUP("*ID",C:D,2,FALSE),"C",COUNTIF(OFFSET(A$1,0,0,ROW(),1), "*conditie")*10)</f>
        <v>NPRE12C130</v>
      </c>
      <c r="C226" s="296" t="s">
        <v>1048</v>
      </c>
      <c r="D226" s="297"/>
      <c r="E226" s="297"/>
      <c r="F226" s="216" t="s">
        <v>141</v>
      </c>
      <c r="G226" s="216" t="s">
        <v>19</v>
      </c>
      <c r="H226" s="216"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collapsed="1" x14ac:dyDescent="0.2">
      <c r="A230" s="217" t="s">
        <v>159</v>
      </c>
      <c r="B230" s="217" t="str">
        <f ca="1">CONCATENATE(VLOOKUP("*ID",C:D,2,FALSE),"C",COUNTIF(OFFSET(A$1,0,0,ROW(),1), "*conditie")*10)&amp; "T" &amp;(COUNTIF(OFFSET(B$1,0,0,ROW()-1,1),CONCATENATE(VLOOKUP("*ID",C:D,2,FALSE),"C",COUNTIF(OFFSET(A$1,0,0,ROW(),1), "*conditie")*10)&amp; "T*") +1) * 10</f>
        <v>NPRE12C130T10</v>
      </c>
      <c r="C230" s="295" t="s">
        <v>698</v>
      </c>
      <c r="D230" s="295"/>
      <c r="E230" s="295"/>
      <c r="F230" s="217" t="s">
        <v>141</v>
      </c>
      <c r="G230" s="217" t="s">
        <v>19</v>
      </c>
      <c r="H230" s="217" t="s">
        <v>197</v>
      </c>
    </row>
    <row r="231" spans="1:8" hidden="1" outlineLevel="2" x14ac:dyDescent="0.2">
      <c r="A231" s="110"/>
      <c r="B231" s="122"/>
      <c r="C231" s="152"/>
    </row>
    <row r="232" spans="1:8" hidden="1" outlineLevel="2" x14ac:dyDescent="0.2">
      <c r="A232" s="110" t="s">
        <v>109</v>
      </c>
      <c r="B232" s="131" t="s">
        <v>2323</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227</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700</v>
      </c>
      <c r="C240" s="152"/>
    </row>
    <row r="241" spans="1:8" s="123" customFormat="1" hidden="1" outlineLevel="2" x14ac:dyDescent="0.2">
      <c r="A241" s="126"/>
    </row>
    <row r="242" spans="1:8" s="123" customFormat="1" hidden="1" outlineLevel="2" x14ac:dyDescent="0.2">
      <c r="A242" s="110" t="s">
        <v>40</v>
      </c>
      <c r="B242" s="131" t="s">
        <v>1203</v>
      </c>
    </row>
    <row r="243" spans="1:8" s="123" customFormat="1" hidden="1" outlineLevel="2" x14ac:dyDescent="0.2">
      <c r="A243" s="126"/>
    </row>
    <row r="244" spans="1:8" s="99" customFormat="1" x14ac:dyDescent="0.2">
      <c r="A244" s="216" t="s">
        <v>158</v>
      </c>
      <c r="B244" s="215" t="str">
        <f ca="1">CONCATENATE(VLOOKUP("*ID",C:D,2,FALSE),"C",COUNTIF(OFFSET(A$1,0,0,ROW(),1), "*conditie")*10)</f>
        <v>NPRE12C140</v>
      </c>
      <c r="C244" s="296" t="s">
        <v>1049</v>
      </c>
      <c r="D244" s="297"/>
      <c r="E244" s="297"/>
      <c r="F244" s="216" t="s">
        <v>141</v>
      </c>
      <c r="G244" s="216" t="s">
        <v>19</v>
      </c>
      <c r="H244" s="216"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collapsed="1" x14ac:dyDescent="0.2">
      <c r="A248" s="217" t="s">
        <v>159</v>
      </c>
      <c r="B248" s="217" t="str">
        <f ca="1">CONCATENATE(VLOOKUP("*ID",C:D,2,FALSE),"C",COUNTIF(OFFSET(A$1,0,0,ROW(),1), "*conditie")*10)&amp; "T" &amp;(COUNTIF(OFFSET(B$1,0,0,ROW()-1,1),CONCATENATE(VLOOKUP("*ID",C:D,2,FALSE),"C",COUNTIF(OFFSET(A$1,0,0,ROW(),1), "*conditie")*10)&amp; "T*") +1) * 10</f>
        <v>NPRE12C140T10</v>
      </c>
      <c r="C248" s="295" t="s">
        <v>702</v>
      </c>
      <c r="D248" s="295"/>
      <c r="E248" s="295"/>
      <c r="F248" s="217" t="s">
        <v>141</v>
      </c>
      <c r="G248" s="217" t="s">
        <v>19</v>
      </c>
      <c r="H248" s="217" t="s">
        <v>197</v>
      </c>
    </row>
    <row r="249" spans="1:8" hidden="1" outlineLevel="2" x14ac:dyDescent="0.2">
      <c r="A249" s="110"/>
      <c r="B249" s="122"/>
      <c r="C249" s="152"/>
    </row>
    <row r="250" spans="1:8" hidden="1" outlineLevel="2" x14ac:dyDescent="0.2">
      <c r="A250" s="110" t="s">
        <v>109</v>
      </c>
      <c r="B250" s="131" t="s">
        <v>2324</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227</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704</v>
      </c>
      <c r="C258" s="152"/>
    </row>
    <row r="259" spans="1:8" s="123" customFormat="1" hidden="1" outlineLevel="2" x14ac:dyDescent="0.2">
      <c r="A259" s="126"/>
    </row>
    <row r="260" spans="1:8" s="123" customFormat="1" hidden="1" outlineLevel="2" x14ac:dyDescent="0.2">
      <c r="A260" s="110" t="s">
        <v>40</v>
      </c>
      <c r="B260" s="131" t="s">
        <v>1204</v>
      </c>
    </row>
    <row r="261" spans="1:8" s="123" customFormat="1" hidden="1" outlineLevel="2" x14ac:dyDescent="0.2">
      <c r="A261" s="126"/>
    </row>
    <row r="262" spans="1:8" s="99" customFormat="1" x14ac:dyDescent="0.2">
      <c r="A262" s="220" t="s">
        <v>158</v>
      </c>
      <c r="B262" s="219" t="str">
        <f ca="1">CONCATENATE(VLOOKUP("*ID",C:D,2,FALSE),"C",COUNTIF(OFFSET(A$1,0,0,ROW(),1), "*conditie")*10)</f>
        <v>NPRE12C150</v>
      </c>
      <c r="C262" s="296" t="s">
        <v>2325</v>
      </c>
      <c r="D262" s="297"/>
      <c r="E262" s="297"/>
      <c r="F262" s="220" t="s">
        <v>141</v>
      </c>
      <c r="G262" s="220" t="s">
        <v>19</v>
      </c>
      <c r="H262" s="220"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collapsed="1" x14ac:dyDescent="0.2">
      <c r="A266" s="218" t="s">
        <v>159</v>
      </c>
      <c r="B266" s="218" t="str">
        <f ca="1">CONCATENATE(VLOOKUP("*ID",C:D,2,FALSE),"C",COUNTIF(OFFSET(A$1,0,0,ROW(),1), "*conditie")*10)&amp; "T" &amp;(COUNTIF(OFFSET(B$1,0,0,ROW()-1,1),CONCATENATE(VLOOKUP("*ID",C:D,2,FALSE),"C",COUNTIF(OFFSET(A$1,0,0,ROW(),1), "*conditie")*10)&amp; "T*") +1) * 10</f>
        <v>NPRE12C150T10</v>
      </c>
      <c r="C266" s="295" t="s">
        <v>2326</v>
      </c>
      <c r="D266" s="295"/>
      <c r="E266" s="295"/>
      <c r="F266" s="218" t="s">
        <v>141</v>
      </c>
      <c r="G266" s="218" t="s">
        <v>19</v>
      </c>
      <c r="H266" s="218" t="s">
        <v>197</v>
      </c>
    </row>
    <row r="267" spans="1:8" hidden="1" outlineLevel="2" x14ac:dyDescent="0.2">
      <c r="A267" s="110"/>
      <c r="B267" s="122"/>
      <c r="C267" s="152"/>
    </row>
    <row r="268" spans="1:8" hidden="1" outlineLevel="2" x14ac:dyDescent="0.2">
      <c r="A268" s="110" t="s">
        <v>109</v>
      </c>
      <c r="B268" s="131" t="s">
        <v>2327</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227</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2328</v>
      </c>
      <c r="C276" s="152"/>
    </row>
    <row r="277" spans="1:8" s="123" customFormat="1" hidden="1" outlineLevel="2" x14ac:dyDescent="0.2">
      <c r="A277" s="126"/>
    </row>
    <row r="278" spans="1:8" s="123" customFormat="1" ht="15" hidden="1" outlineLevel="2" x14ac:dyDescent="0.25">
      <c r="A278" s="110" t="s">
        <v>40</v>
      </c>
      <c r="B278" s="240" t="s">
        <v>2884</v>
      </c>
    </row>
    <row r="279" spans="1:8" s="123" customFormat="1" hidden="1" outlineLevel="2" x14ac:dyDescent="0.2">
      <c r="A279" s="126"/>
    </row>
    <row r="280" spans="1:8" s="99" customFormat="1" x14ac:dyDescent="0.2">
      <c r="A280" s="220" t="s">
        <v>158</v>
      </c>
      <c r="B280" s="219" t="str">
        <f ca="1">CONCATENATE(VLOOKUP("*ID",C:D,2,FALSE),"C",COUNTIF(OFFSET(A$1,0,0,ROW(),1), "*conditie")*10)</f>
        <v>NPRE12C160</v>
      </c>
      <c r="C280" s="296" t="s">
        <v>2329</v>
      </c>
      <c r="D280" s="297"/>
      <c r="E280" s="297"/>
      <c r="F280" s="220" t="s">
        <v>141</v>
      </c>
      <c r="G280" s="220" t="s">
        <v>19</v>
      </c>
      <c r="H280" s="220"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collapsed="1" x14ac:dyDescent="0.2">
      <c r="A284" s="218" t="s">
        <v>159</v>
      </c>
      <c r="B284" s="218" t="str">
        <f ca="1">CONCATENATE(VLOOKUP("*ID",C:D,2,FALSE),"C",COUNTIF(OFFSET(A$1,0,0,ROW(),1), "*conditie")*10)&amp; "T" &amp;(COUNTIF(OFFSET(B$1,0,0,ROW()-1,1),CONCATENATE(VLOOKUP("*ID",C:D,2,FALSE),"C",COUNTIF(OFFSET(A$1,0,0,ROW(),1), "*conditie")*10)&amp; "T*") +1) * 10</f>
        <v>NPRE12C160T10</v>
      </c>
      <c r="C284" s="295" t="s">
        <v>2330</v>
      </c>
      <c r="D284" s="295"/>
      <c r="E284" s="295"/>
      <c r="F284" s="218" t="s">
        <v>141</v>
      </c>
      <c r="G284" s="218" t="s">
        <v>19</v>
      </c>
      <c r="H284" s="218" t="s">
        <v>197</v>
      </c>
    </row>
    <row r="285" spans="1:8" hidden="1" outlineLevel="2" x14ac:dyDescent="0.2">
      <c r="A285" s="110"/>
      <c r="B285" s="122"/>
      <c r="C285" s="152"/>
    </row>
    <row r="286" spans="1:8" hidden="1" outlineLevel="2" x14ac:dyDescent="0.2">
      <c r="A286" s="110" t="s">
        <v>109</v>
      </c>
      <c r="B286" s="131" t="s">
        <v>2331</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2332</v>
      </c>
      <c r="C294" s="152"/>
    </row>
    <row r="295" spans="1:8" s="123" customFormat="1" hidden="1" outlineLevel="2" x14ac:dyDescent="0.2">
      <c r="A295" s="126"/>
    </row>
    <row r="296" spans="1:8" s="123" customFormat="1" ht="15" hidden="1" outlineLevel="2" x14ac:dyDescent="0.25">
      <c r="A296" s="110" t="s">
        <v>40</v>
      </c>
      <c r="B296" s="240" t="s">
        <v>2885</v>
      </c>
    </row>
    <row r="297" spans="1:8" s="123" customFormat="1" hidden="1" outlineLevel="2" x14ac:dyDescent="0.2">
      <c r="A297" s="126"/>
    </row>
    <row r="298" spans="1:8" s="99" customFormat="1" x14ac:dyDescent="0.2">
      <c r="A298" s="220" t="s">
        <v>158</v>
      </c>
      <c r="B298" s="219" t="str">
        <f ca="1">CONCATENATE(VLOOKUP("*ID",C:D,2,FALSE),"C",COUNTIF(OFFSET(A$1,0,0,ROW(),1), "*conditie")*10)</f>
        <v>NPRE12C170</v>
      </c>
      <c r="C298" s="296" t="s">
        <v>2333</v>
      </c>
      <c r="D298" s="297"/>
      <c r="E298" s="297"/>
      <c r="F298" s="220" t="s">
        <v>141</v>
      </c>
      <c r="G298" s="220" t="s">
        <v>19</v>
      </c>
      <c r="H298" s="220"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collapsed="1" x14ac:dyDescent="0.2">
      <c r="A302" s="218" t="s">
        <v>159</v>
      </c>
      <c r="B302" s="218" t="str">
        <f ca="1">CONCATENATE(VLOOKUP("*ID",C:D,2,FALSE),"C",COUNTIF(OFFSET(A$1,0,0,ROW(),1), "*conditie")*10)&amp; "T" &amp;(COUNTIF(OFFSET(B$1,0,0,ROW()-1,1),CONCATENATE(VLOOKUP("*ID",C:D,2,FALSE),"C",COUNTIF(OFFSET(A$1,0,0,ROW(),1), "*conditie")*10)&amp; "T*") +1) * 10</f>
        <v>NPRE12C170T10</v>
      </c>
      <c r="C302" s="295" t="s">
        <v>2334</v>
      </c>
      <c r="D302" s="295"/>
      <c r="E302" s="295"/>
      <c r="F302" s="218" t="s">
        <v>141</v>
      </c>
      <c r="G302" s="218" t="s">
        <v>19</v>
      </c>
      <c r="H302" s="218" t="s">
        <v>197</v>
      </c>
    </row>
    <row r="303" spans="1:8" hidden="1" outlineLevel="2" x14ac:dyDescent="0.2">
      <c r="A303" s="110"/>
      <c r="B303" s="122"/>
      <c r="C303" s="152"/>
    </row>
    <row r="304" spans="1:8" hidden="1" outlineLevel="2" x14ac:dyDescent="0.2">
      <c r="A304" s="110" t="s">
        <v>109</v>
      </c>
      <c r="B304" s="131" t="s">
        <v>2335</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227</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2336</v>
      </c>
      <c r="C312" s="152"/>
    </row>
    <row r="313" spans="1:8" s="123" customFormat="1" hidden="1" outlineLevel="2" x14ac:dyDescent="0.2">
      <c r="A313" s="126"/>
    </row>
    <row r="314" spans="1:8" s="123" customFormat="1" ht="15" hidden="1" outlineLevel="2" x14ac:dyDescent="0.25">
      <c r="A314" s="110" t="s">
        <v>40</v>
      </c>
      <c r="B314" s="240" t="s">
        <v>2886</v>
      </c>
    </row>
    <row r="315" spans="1:8" s="123" customFormat="1" hidden="1" outlineLevel="2" x14ac:dyDescent="0.2">
      <c r="A315" s="126"/>
    </row>
    <row r="316" spans="1:8" s="99" customFormat="1" x14ac:dyDescent="0.2">
      <c r="A316" s="220" t="s">
        <v>158</v>
      </c>
      <c r="B316" s="219" t="str">
        <f ca="1">CONCATENATE(VLOOKUP("*ID",C:D,2,FALSE),"C",COUNTIF(OFFSET(A$1,0,0,ROW(),1), "*conditie")*10)</f>
        <v>NPRE12C180</v>
      </c>
      <c r="C316" s="296" t="s">
        <v>2337</v>
      </c>
      <c r="D316" s="297"/>
      <c r="E316" s="297"/>
      <c r="F316" s="220" t="s">
        <v>141</v>
      </c>
      <c r="G316" s="220" t="s">
        <v>19</v>
      </c>
      <c r="H316" s="220" t="s">
        <v>197</v>
      </c>
    </row>
    <row r="317" spans="1:8" s="99" customFormat="1" outlineLevel="1" x14ac:dyDescent="0.2">
      <c r="A317" s="110"/>
      <c r="B317" s="118"/>
      <c r="C317" s="102"/>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collapsed="1" x14ac:dyDescent="0.2">
      <c r="A320" s="218" t="s">
        <v>159</v>
      </c>
      <c r="B320" s="218" t="str">
        <f ca="1">CONCATENATE(VLOOKUP("*ID",C:D,2,FALSE),"C",COUNTIF(OFFSET(A$1,0,0,ROW(),1), "*conditie")*10)&amp; "T" &amp;(COUNTIF(OFFSET(B$1,0,0,ROW()-1,1),CONCATENATE(VLOOKUP("*ID",C:D,2,FALSE),"C",COUNTIF(OFFSET(A$1,0,0,ROW(),1), "*conditie")*10)&amp; "T*") +1) * 10</f>
        <v>NPRE12C180T10</v>
      </c>
      <c r="C320" s="295" t="s">
        <v>2338</v>
      </c>
      <c r="D320" s="295"/>
      <c r="E320" s="295"/>
      <c r="F320" s="218" t="s">
        <v>141</v>
      </c>
      <c r="G320" s="218" t="s">
        <v>19</v>
      </c>
      <c r="H320" s="218" t="s">
        <v>197</v>
      </c>
    </row>
    <row r="321" spans="1:8" hidden="1" outlineLevel="2" x14ac:dyDescent="0.2">
      <c r="A321" s="110"/>
      <c r="B321" s="122"/>
      <c r="C321" s="152"/>
    </row>
    <row r="322" spans="1:8" hidden="1" outlineLevel="2" x14ac:dyDescent="0.2">
      <c r="A322" s="110" t="s">
        <v>109</v>
      </c>
      <c r="B322" s="131" t="s">
        <v>2327</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31" t="s">
        <v>2339</v>
      </c>
      <c r="C330" s="152"/>
    </row>
    <row r="331" spans="1:8" s="123" customFormat="1" hidden="1" outlineLevel="2" x14ac:dyDescent="0.2">
      <c r="A331" s="126"/>
    </row>
    <row r="332" spans="1:8" s="123" customFormat="1" ht="15" hidden="1" outlineLevel="2" x14ac:dyDescent="0.25">
      <c r="A332" s="110" t="s">
        <v>40</v>
      </c>
      <c r="B332" s="240" t="s">
        <v>2887</v>
      </c>
    </row>
    <row r="333" spans="1:8" s="123" customFormat="1" hidden="1" outlineLevel="2" x14ac:dyDescent="0.2">
      <c r="A333" s="126"/>
    </row>
    <row r="334" spans="1:8" s="88" customFormat="1" outlineLevel="1" collapsed="1" x14ac:dyDescent="0.2">
      <c r="A334" s="218" t="s">
        <v>159</v>
      </c>
      <c r="B334" s="218" t="str">
        <f ca="1">CONCATENATE(VLOOKUP("*ID",C:D,2,FALSE),"C",COUNTIF(OFFSET(A$1,0,0,ROW(),1), "*conditie")*10)&amp; "T" &amp;(COUNTIF(OFFSET(B$1,0,0,ROW()-1,1),CONCATENATE(VLOOKUP("*ID",C:D,2,FALSE),"C",COUNTIF(OFFSET(A$1,0,0,ROW(),1), "*conditie")*10)&amp; "T*") +1) * 10</f>
        <v>NPRE12C180T20</v>
      </c>
      <c r="C334" s="295" t="s">
        <v>2340</v>
      </c>
      <c r="D334" s="295"/>
      <c r="E334" s="295"/>
      <c r="F334" s="218" t="s">
        <v>141</v>
      </c>
      <c r="G334" s="218" t="s">
        <v>19</v>
      </c>
      <c r="H334" s="218" t="s">
        <v>197</v>
      </c>
    </row>
    <row r="335" spans="1:8" hidden="1" outlineLevel="2" x14ac:dyDescent="0.2">
      <c r="A335" s="110"/>
      <c r="B335" s="122"/>
      <c r="C335" s="152"/>
    </row>
    <row r="336" spans="1:8" hidden="1" outlineLevel="2" x14ac:dyDescent="0.2">
      <c r="A336" s="110" t="s">
        <v>109</v>
      </c>
      <c r="B336" s="131" t="s">
        <v>2335</v>
      </c>
      <c r="C336" s="152"/>
    </row>
    <row r="337" spans="1:8" hidden="1" outlineLevel="2" x14ac:dyDescent="0.2">
      <c r="A337" s="110"/>
      <c r="B337" s="122"/>
      <c r="C337" s="152"/>
    </row>
    <row r="338" spans="1:8" hidden="1" outlineLevel="2" x14ac:dyDescent="0.2">
      <c r="A338" s="110" t="s">
        <v>111</v>
      </c>
      <c r="B338" s="122" t="s">
        <v>108</v>
      </c>
      <c r="C338" s="152"/>
    </row>
    <row r="339" spans="1:8" hidden="1" outlineLevel="2" x14ac:dyDescent="0.2">
      <c r="A339" s="110"/>
      <c r="B339" s="122"/>
      <c r="C339" s="152"/>
    </row>
    <row r="340" spans="1:8" hidden="1" outlineLevel="2" x14ac:dyDescent="0.2">
      <c r="A340" s="110" t="s">
        <v>32</v>
      </c>
      <c r="B340" s="125" t="s">
        <v>227</v>
      </c>
      <c r="C340" s="125"/>
      <c r="D340" s="125"/>
      <c r="E340" s="125"/>
      <c r="F340" s="125"/>
      <c r="G340" s="125"/>
    </row>
    <row r="341" spans="1:8" hidden="1" outlineLevel="2" x14ac:dyDescent="0.2">
      <c r="A341" s="110"/>
      <c r="B341" s="122"/>
      <c r="C341" s="152"/>
    </row>
    <row r="342" spans="1:8" hidden="1" outlineLevel="2" x14ac:dyDescent="0.2">
      <c r="A342" s="111" t="s">
        <v>33</v>
      </c>
      <c r="B342" s="122" t="s">
        <v>194</v>
      </c>
      <c r="C342" s="152"/>
    </row>
    <row r="343" spans="1:8" hidden="1" outlineLevel="2" x14ac:dyDescent="0.2">
      <c r="A343" s="110"/>
      <c r="B343" s="122"/>
      <c r="C343" s="152"/>
    </row>
    <row r="344" spans="1:8" hidden="1" outlineLevel="2" x14ac:dyDescent="0.2">
      <c r="A344" s="110" t="s">
        <v>138</v>
      </c>
      <c r="B344" s="131" t="s">
        <v>2339</v>
      </c>
      <c r="C344" s="152"/>
    </row>
    <row r="345" spans="1:8" s="123" customFormat="1" hidden="1" outlineLevel="2" x14ac:dyDescent="0.2">
      <c r="A345" s="126"/>
    </row>
    <row r="346" spans="1:8" s="123" customFormat="1" ht="15" hidden="1" outlineLevel="2" x14ac:dyDescent="0.25">
      <c r="A346" s="110" t="s">
        <v>40</v>
      </c>
      <c r="B346" s="240" t="s">
        <v>2888</v>
      </c>
    </row>
    <row r="347" spans="1:8" s="123" customFormat="1" hidden="1" outlineLevel="2" x14ac:dyDescent="0.2">
      <c r="A347" s="126"/>
    </row>
    <row r="348" spans="1:8" s="99" customFormat="1" x14ac:dyDescent="0.2">
      <c r="A348" s="220" t="s">
        <v>158</v>
      </c>
      <c r="B348" s="219" t="str">
        <f ca="1">CONCATENATE(VLOOKUP("*ID",C:D,2,FALSE),"C",COUNTIF(OFFSET(A$1,0,0,ROW(),1), "*conditie")*10)</f>
        <v>NPRE12C190</v>
      </c>
      <c r="C348" s="296" t="s">
        <v>2341</v>
      </c>
      <c r="D348" s="297"/>
      <c r="E348" s="297"/>
      <c r="F348" s="220" t="s">
        <v>141</v>
      </c>
      <c r="G348" s="220" t="s">
        <v>19</v>
      </c>
      <c r="H348" s="220" t="s">
        <v>197</v>
      </c>
    </row>
    <row r="349" spans="1:8" s="99" customFormat="1" outlineLevel="1" x14ac:dyDescent="0.2">
      <c r="A349" s="110"/>
      <c r="B349" s="118"/>
      <c r="C349" s="102"/>
    </row>
    <row r="350" spans="1:8" s="99" customFormat="1" outlineLevel="1" x14ac:dyDescent="0.2">
      <c r="A350" s="110" t="s">
        <v>55</v>
      </c>
      <c r="B350" s="122"/>
      <c r="C350" s="102"/>
    </row>
    <row r="351" spans="1:8" s="99" customFormat="1" outlineLevel="1" x14ac:dyDescent="0.2">
      <c r="A351" s="110"/>
      <c r="B351" s="118"/>
      <c r="C351" s="102"/>
    </row>
    <row r="352" spans="1:8" s="88" customFormat="1" outlineLevel="1" collapsed="1" x14ac:dyDescent="0.2">
      <c r="A352" s="218" t="s">
        <v>159</v>
      </c>
      <c r="B352" s="218" t="str">
        <f ca="1">CONCATENATE(VLOOKUP("*ID",C:D,2,FALSE),"C",COUNTIF(OFFSET(A$1,0,0,ROW(),1), "*conditie")*10)&amp; "T" &amp;(COUNTIF(OFFSET(B$1,0,0,ROW()-1,1),CONCATENATE(VLOOKUP("*ID",C:D,2,FALSE),"C",COUNTIF(OFFSET(A$1,0,0,ROW(),1), "*conditie")*10)&amp; "T*") +1) * 10</f>
        <v>NPRE12C190T10</v>
      </c>
      <c r="C352" s="295" t="s">
        <v>2342</v>
      </c>
      <c r="D352" s="295"/>
      <c r="E352" s="295"/>
      <c r="F352" s="218" t="s">
        <v>141</v>
      </c>
      <c r="G352" s="218" t="s">
        <v>19</v>
      </c>
      <c r="H352" s="218" t="s">
        <v>197</v>
      </c>
    </row>
    <row r="353" spans="1:8" hidden="1" outlineLevel="2" x14ac:dyDescent="0.2">
      <c r="A353" s="110"/>
      <c r="B353" s="122"/>
      <c r="C353" s="152"/>
    </row>
    <row r="354" spans="1:8" hidden="1" outlineLevel="2" x14ac:dyDescent="0.2">
      <c r="A354" s="110" t="s">
        <v>109</v>
      </c>
      <c r="B354" s="131" t="s">
        <v>2335</v>
      </c>
      <c r="C354" s="152"/>
    </row>
    <row r="355" spans="1:8" hidden="1" outlineLevel="2" x14ac:dyDescent="0.2">
      <c r="A355" s="110"/>
      <c r="B355" s="122"/>
      <c r="C355" s="152"/>
    </row>
    <row r="356" spans="1:8" hidden="1" outlineLevel="2" x14ac:dyDescent="0.2">
      <c r="A356" s="110" t="s">
        <v>111</v>
      </c>
      <c r="B356" s="122" t="s">
        <v>108</v>
      </c>
      <c r="C356" s="152"/>
    </row>
    <row r="357" spans="1:8" hidden="1" outlineLevel="2" x14ac:dyDescent="0.2">
      <c r="A357" s="110"/>
      <c r="B357" s="122"/>
      <c r="C357" s="152"/>
    </row>
    <row r="358" spans="1:8" hidden="1" outlineLevel="2" x14ac:dyDescent="0.2">
      <c r="A358" s="110" t="s">
        <v>32</v>
      </c>
      <c r="B358" s="125" t="s">
        <v>227</v>
      </c>
      <c r="C358" s="125"/>
      <c r="D358" s="125"/>
      <c r="E358" s="125"/>
      <c r="F358" s="125"/>
      <c r="G358" s="125"/>
    </row>
    <row r="359" spans="1:8" hidden="1" outlineLevel="2" x14ac:dyDescent="0.2">
      <c r="A359" s="110"/>
      <c r="B359" s="122"/>
      <c r="C359" s="152"/>
    </row>
    <row r="360" spans="1:8" hidden="1" outlineLevel="2" x14ac:dyDescent="0.2">
      <c r="A360" s="111" t="s">
        <v>33</v>
      </c>
      <c r="B360" s="122" t="s">
        <v>194</v>
      </c>
      <c r="C360" s="152"/>
    </row>
    <row r="361" spans="1:8" hidden="1" outlineLevel="2" x14ac:dyDescent="0.2">
      <c r="A361" s="110"/>
      <c r="B361" s="122"/>
      <c r="C361" s="152"/>
    </row>
    <row r="362" spans="1:8" hidden="1" outlineLevel="2" x14ac:dyDescent="0.2">
      <c r="A362" s="110" t="s">
        <v>138</v>
      </c>
      <c r="B362" s="131" t="s">
        <v>2343</v>
      </c>
      <c r="C362" s="152"/>
    </row>
    <row r="363" spans="1:8" s="123" customFormat="1" hidden="1" outlineLevel="2" x14ac:dyDescent="0.2">
      <c r="A363" s="126"/>
    </row>
    <row r="364" spans="1:8" s="123" customFormat="1" ht="15" hidden="1" outlineLevel="2" x14ac:dyDescent="0.25">
      <c r="A364" s="110" t="s">
        <v>40</v>
      </c>
      <c r="B364" s="240" t="s">
        <v>2889</v>
      </c>
    </row>
    <row r="365" spans="1:8" s="123" customFormat="1" hidden="1" outlineLevel="2" x14ac:dyDescent="0.2">
      <c r="A365" s="126"/>
    </row>
    <row r="366" spans="1:8" s="99" customFormat="1" x14ac:dyDescent="0.2">
      <c r="A366" s="220" t="s">
        <v>158</v>
      </c>
      <c r="B366" s="219" t="str">
        <f ca="1">CONCATENATE(VLOOKUP("*ID",C:D,2,FALSE),"C",COUNTIF(OFFSET(A$1,0,0,ROW(),1), "*conditie")*10)</f>
        <v>NPRE12C200</v>
      </c>
      <c r="C366" s="296" t="s">
        <v>2344</v>
      </c>
      <c r="D366" s="297"/>
      <c r="E366" s="297"/>
      <c r="F366" s="220" t="s">
        <v>141</v>
      </c>
      <c r="G366" s="220" t="s">
        <v>19</v>
      </c>
      <c r="H366" s="220" t="s">
        <v>197</v>
      </c>
    </row>
    <row r="367" spans="1:8" s="99" customFormat="1" outlineLevel="1" x14ac:dyDescent="0.2">
      <c r="A367" s="110"/>
      <c r="B367" s="118"/>
      <c r="C367" s="102"/>
    </row>
    <row r="368" spans="1:8" s="99" customFormat="1" outlineLevel="1" x14ac:dyDescent="0.2">
      <c r="A368" s="110" t="s">
        <v>55</v>
      </c>
      <c r="B368" s="122"/>
      <c r="C368" s="102"/>
    </row>
    <row r="369" spans="1:8" s="99" customFormat="1" outlineLevel="1" x14ac:dyDescent="0.2">
      <c r="A369" s="110"/>
      <c r="B369" s="118"/>
      <c r="C369" s="102"/>
    </row>
    <row r="370" spans="1:8" s="88" customFormat="1" outlineLevel="1" collapsed="1" x14ac:dyDescent="0.2">
      <c r="A370" s="218" t="s">
        <v>159</v>
      </c>
      <c r="B370" s="218" t="str">
        <f ca="1">CONCATENATE(VLOOKUP("*ID",C:D,2,FALSE),"C",COUNTIF(OFFSET(A$1,0,0,ROW(),1), "*conditie")*10)&amp; "T" &amp;(COUNTIF(OFFSET(B$1,0,0,ROW()-1,1),CONCATENATE(VLOOKUP("*ID",C:D,2,FALSE),"C",COUNTIF(OFFSET(A$1,0,0,ROW(),1), "*conditie")*10)&amp; "T*") +1) * 10</f>
        <v>NPRE12C200T10</v>
      </c>
      <c r="C370" s="295" t="s">
        <v>2345</v>
      </c>
      <c r="D370" s="295"/>
      <c r="E370" s="295"/>
      <c r="F370" s="218" t="s">
        <v>141</v>
      </c>
      <c r="G370" s="218" t="s">
        <v>19</v>
      </c>
      <c r="H370" s="218" t="s">
        <v>197</v>
      </c>
    </row>
    <row r="371" spans="1:8" hidden="1" outlineLevel="2" x14ac:dyDescent="0.2">
      <c r="A371" s="110"/>
      <c r="B371" s="122"/>
      <c r="C371" s="152"/>
    </row>
    <row r="372" spans="1:8" hidden="1" outlineLevel="2" x14ac:dyDescent="0.2">
      <c r="A372" s="110" t="s">
        <v>109</v>
      </c>
      <c r="B372" s="131" t="s">
        <v>2335</v>
      </c>
      <c r="C372" s="152"/>
    </row>
    <row r="373" spans="1:8" hidden="1" outlineLevel="2" x14ac:dyDescent="0.2">
      <c r="A373" s="110"/>
      <c r="B373" s="122"/>
      <c r="C373" s="152"/>
    </row>
    <row r="374" spans="1:8" hidden="1" outlineLevel="2" x14ac:dyDescent="0.2">
      <c r="A374" s="110" t="s">
        <v>111</v>
      </c>
      <c r="B374" s="122" t="s">
        <v>108</v>
      </c>
      <c r="C374" s="152"/>
    </row>
    <row r="375" spans="1:8" hidden="1" outlineLevel="2" x14ac:dyDescent="0.2">
      <c r="A375" s="110"/>
      <c r="B375" s="122"/>
      <c r="C375" s="152"/>
    </row>
    <row r="376" spans="1:8" hidden="1" outlineLevel="2" x14ac:dyDescent="0.2">
      <c r="A376" s="110" t="s">
        <v>32</v>
      </c>
      <c r="B376" s="125" t="s">
        <v>227</v>
      </c>
      <c r="C376" s="125"/>
      <c r="D376" s="125"/>
      <c r="E376" s="125"/>
      <c r="F376" s="125"/>
      <c r="G376" s="125"/>
    </row>
    <row r="377" spans="1:8" hidden="1" outlineLevel="2" x14ac:dyDescent="0.2">
      <c r="A377" s="110"/>
      <c r="B377" s="122"/>
      <c r="C377" s="152"/>
    </row>
    <row r="378" spans="1:8" hidden="1" outlineLevel="2" x14ac:dyDescent="0.2">
      <c r="A378" s="111" t="s">
        <v>33</v>
      </c>
      <c r="B378" s="122" t="s">
        <v>194</v>
      </c>
      <c r="C378" s="152"/>
    </row>
    <row r="379" spans="1:8" hidden="1" outlineLevel="2" x14ac:dyDescent="0.2">
      <c r="A379" s="110"/>
      <c r="B379" s="122"/>
      <c r="C379" s="152"/>
    </row>
    <row r="380" spans="1:8" hidden="1" outlineLevel="2" x14ac:dyDescent="0.2">
      <c r="A380" s="110" t="s">
        <v>138</v>
      </c>
      <c r="B380" s="131" t="s">
        <v>2346</v>
      </c>
      <c r="C380" s="152"/>
    </row>
    <row r="381" spans="1:8" s="123" customFormat="1" hidden="1" outlineLevel="2" x14ac:dyDescent="0.2">
      <c r="A381" s="126"/>
    </row>
    <row r="382" spans="1:8" s="123" customFormat="1" ht="15" hidden="1" outlineLevel="2" x14ac:dyDescent="0.25">
      <c r="A382" s="110" t="s">
        <v>40</v>
      </c>
      <c r="B382" s="240" t="s">
        <v>2890</v>
      </c>
    </row>
    <row r="383" spans="1:8" s="123" customFormat="1" hidden="1" outlineLevel="2" x14ac:dyDescent="0.2">
      <c r="A383" s="126"/>
    </row>
    <row r="384" spans="1:8" s="99" customFormat="1" x14ac:dyDescent="0.2">
      <c r="A384" s="220" t="s">
        <v>158</v>
      </c>
      <c r="B384" s="219" t="str">
        <f ca="1">CONCATENATE(VLOOKUP("*ID",C:D,2,FALSE),"C",COUNTIF(OFFSET(A$1,0,0,ROW(),1), "*conditie")*10)</f>
        <v>NPRE12C210</v>
      </c>
      <c r="C384" s="296" t="s">
        <v>2347</v>
      </c>
      <c r="D384" s="297"/>
      <c r="E384" s="297"/>
      <c r="F384" s="220" t="s">
        <v>141</v>
      </c>
      <c r="G384" s="220" t="s">
        <v>19</v>
      </c>
      <c r="H384" s="220" t="s">
        <v>197</v>
      </c>
    </row>
    <row r="385" spans="1:8" s="99" customFormat="1" outlineLevel="1" x14ac:dyDescent="0.2">
      <c r="A385" s="110"/>
      <c r="B385" s="118"/>
      <c r="C385" s="102"/>
    </row>
    <row r="386" spans="1:8" s="99" customFormat="1" outlineLevel="1" x14ac:dyDescent="0.2">
      <c r="A386" s="110" t="s">
        <v>55</v>
      </c>
      <c r="B386" s="122"/>
      <c r="C386" s="102"/>
    </row>
    <row r="387" spans="1:8" s="99" customFormat="1" outlineLevel="1" x14ac:dyDescent="0.2">
      <c r="A387" s="110"/>
      <c r="B387" s="118"/>
      <c r="C387" s="102"/>
    </row>
    <row r="388" spans="1:8" s="88" customFormat="1" outlineLevel="1" collapsed="1" x14ac:dyDescent="0.2">
      <c r="A388" s="218" t="s">
        <v>159</v>
      </c>
      <c r="B388" s="218" t="str">
        <f ca="1">CONCATENATE(VLOOKUP("*ID",C:D,2,FALSE),"C",COUNTIF(OFFSET(A$1,0,0,ROW(),1), "*conditie")*10)&amp; "T" &amp;(COUNTIF(OFFSET(B$1,0,0,ROW()-1,1),CONCATENATE(VLOOKUP("*ID",C:D,2,FALSE),"C",COUNTIF(OFFSET(A$1,0,0,ROW(),1), "*conditie")*10)&amp; "T*") +1) * 10</f>
        <v>NPRE12C210T10</v>
      </c>
      <c r="C388" s="295" t="s">
        <v>2348</v>
      </c>
      <c r="D388" s="295"/>
      <c r="E388" s="295"/>
      <c r="F388" s="218" t="s">
        <v>141</v>
      </c>
      <c r="G388" s="218" t="s">
        <v>19</v>
      </c>
      <c r="H388" s="218" t="s">
        <v>197</v>
      </c>
    </row>
    <row r="389" spans="1:8" hidden="1" outlineLevel="2" x14ac:dyDescent="0.2">
      <c r="A389" s="110"/>
      <c r="B389" s="122"/>
      <c r="C389" s="152"/>
    </row>
    <row r="390" spans="1:8" hidden="1" outlineLevel="2" x14ac:dyDescent="0.2">
      <c r="A390" s="110" t="s">
        <v>109</v>
      </c>
      <c r="B390" s="131" t="s">
        <v>1725</v>
      </c>
      <c r="C390" s="152"/>
    </row>
    <row r="391" spans="1:8" hidden="1" outlineLevel="2" x14ac:dyDescent="0.2">
      <c r="A391" s="110"/>
      <c r="B391" s="122"/>
      <c r="C391" s="152"/>
    </row>
    <row r="392" spans="1:8" hidden="1" outlineLevel="2" x14ac:dyDescent="0.2">
      <c r="A392" s="110" t="s">
        <v>111</v>
      </c>
      <c r="B392" s="122" t="s">
        <v>108</v>
      </c>
      <c r="C392" s="152"/>
    </row>
    <row r="393" spans="1:8" hidden="1" outlineLevel="2" x14ac:dyDescent="0.2">
      <c r="A393" s="110"/>
      <c r="B393" s="122"/>
      <c r="C393" s="152"/>
    </row>
    <row r="394" spans="1:8" hidden="1" outlineLevel="2" x14ac:dyDescent="0.2">
      <c r="A394" s="110" t="s">
        <v>32</v>
      </c>
      <c r="B394" s="125" t="s">
        <v>227</v>
      </c>
      <c r="C394" s="125"/>
      <c r="D394" s="125"/>
      <c r="E394" s="125"/>
      <c r="F394" s="125"/>
      <c r="G394" s="125"/>
    </row>
    <row r="395" spans="1:8" hidden="1" outlineLevel="2" x14ac:dyDescent="0.2">
      <c r="A395" s="110"/>
      <c r="B395" s="122"/>
      <c r="C395" s="152"/>
    </row>
    <row r="396" spans="1:8" hidden="1" outlineLevel="2" x14ac:dyDescent="0.2">
      <c r="A396" s="111" t="s">
        <v>33</v>
      </c>
      <c r="B396" s="122" t="s">
        <v>194</v>
      </c>
      <c r="C396" s="152"/>
    </row>
    <row r="397" spans="1:8" hidden="1" outlineLevel="2" x14ac:dyDescent="0.2">
      <c r="A397" s="110"/>
      <c r="B397" s="122"/>
      <c r="C397" s="152"/>
    </row>
    <row r="398" spans="1:8" hidden="1" outlineLevel="2" x14ac:dyDescent="0.2">
      <c r="A398" s="110" t="s">
        <v>138</v>
      </c>
      <c r="B398" s="131" t="s">
        <v>2349</v>
      </c>
      <c r="C398" s="152"/>
    </row>
    <row r="399" spans="1:8" s="123" customFormat="1" hidden="1" outlineLevel="2" x14ac:dyDescent="0.2">
      <c r="A399" s="126"/>
    </row>
    <row r="400" spans="1:8" s="123" customFormat="1" ht="15" hidden="1" outlineLevel="2" x14ac:dyDescent="0.25">
      <c r="A400" s="110" t="s">
        <v>40</v>
      </c>
      <c r="B400" s="240" t="s">
        <v>2891</v>
      </c>
    </row>
    <row r="401" spans="1:8" s="123" customFormat="1" hidden="1" outlineLevel="2" x14ac:dyDescent="0.2">
      <c r="A401" s="126"/>
    </row>
    <row r="402" spans="1:8" s="99" customFormat="1" x14ac:dyDescent="0.2">
      <c r="A402" s="220" t="s">
        <v>158</v>
      </c>
      <c r="B402" s="219" t="str">
        <f ca="1">CONCATENATE(VLOOKUP("*ID",C:D,2,FALSE),"C",COUNTIF(OFFSET(A$1,0,0,ROW(),1), "*conditie")*10)</f>
        <v>NPRE12C220</v>
      </c>
      <c r="C402" s="296" t="s">
        <v>2350</v>
      </c>
      <c r="D402" s="297"/>
      <c r="E402" s="297"/>
      <c r="F402" s="220" t="s">
        <v>141</v>
      </c>
      <c r="G402" s="220" t="s">
        <v>19</v>
      </c>
      <c r="H402" s="220" t="s">
        <v>197</v>
      </c>
    </row>
    <row r="403" spans="1:8" s="99" customFormat="1" outlineLevel="1" x14ac:dyDescent="0.2">
      <c r="A403" s="110"/>
      <c r="B403" s="118"/>
      <c r="C403" s="102"/>
    </row>
    <row r="404" spans="1:8" s="99" customFormat="1" outlineLevel="1" x14ac:dyDescent="0.2">
      <c r="A404" s="110" t="s">
        <v>55</v>
      </c>
      <c r="B404" s="122"/>
      <c r="C404" s="102"/>
    </row>
    <row r="405" spans="1:8" s="99" customFormat="1" outlineLevel="1" x14ac:dyDescent="0.2">
      <c r="A405" s="110"/>
      <c r="B405" s="118"/>
      <c r="C405" s="102"/>
    </row>
    <row r="406" spans="1:8" s="88" customFormat="1" outlineLevel="1" collapsed="1" x14ac:dyDescent="0.2">
      <c r="A406" s="218" t="s">
        <v>159</v>
      </c>
      <c r="B406" s="218" t="str">
        <f ca="1">CONCATENATE(VLOOKUP("*ID",C:D,2,FALSE),"C",COUNTIF(OFFSET(A$1,0,0,ROW(),1), "*conditie")*10)&amp; "T" &amp;(COUNTIF(OFFSET(B$1,0,0,ROW()-1,1),CONCATENATE(VLOOKUP("*ID",C:D,2,FALSE),"C",COUNTIF(OFFSET(A$1,0,0,ROW(),1), "*conditie")*10)&amp; "T*") +1) * 10</f>
        <v>NPRE12C220T10</v>
      </c>
      <c r="C406" s="295" t="s">
        <v>2351</v>
      </c>
      <c r="D406" s="295"/>
      <c r="E406" s="295"/>
      <c r="F406" s="218" t="s">
        <v>141</v>
      </c>
      <c r="G406" s="218" t="s">
        <v>19</v>
      </c>
      <c r="H406" s="218" t="s">
        <v>197</v>
      </c>
    </row>
    <row r="407" spans="1:8" hidden="1" outlineLevel="2" x14ac:dyDescent="0.2">
      <c r="A407" s="110"/>
      <c r="B407" s="122"/>
      <c r="C407" s="152"/>
    </row>
    <row r="408" spans="1:8" hidden="1" outlineLevel="2" x14ac:dyDescent="0.2">
      <c r="A408" s="110" t="s">
        <v>109</v>
      </c>
      <c r="B408" s="131" t="s">
        <v>1725</v>
      </c>
      <c r="C408" s="152"/>
    </row>
    <row r="409" spans="1:8" hidden="1" outlineLevel="2" x14ac:dyDescent="0.2">
      <c r="A409" s="110"/>
      <c r="B409" s="122"/>
      <c r="C409" s="152"/>
    </row>
    <row r="410" spans="1:8" hidden="1" outlineLevel="2" x14ac:dyDescent="0.2">
      <c r="A410" s="110" t="s">
        <v>111</v>
      </c>
      <c r="B410" s="122" t="s">
        <v>108</v>
      </c>
      <c r="C410" s="152"/>
    </row>
    <row r="411" spans="1:8" hidden="1" outlineLevel="2" x14ac:dyDescent="0.2">
      <c r="A411" s="110"/>
      <c r="B411" s="122"/>
      <c r="C411" s="152"/>
    </row>
    <row r="412" spans="1:8" hidden="1" outlineLevel="2" x14ac:dyDescent="0.2">
      <c r="A412" s="110" t="s">
        <v>32</v>
      </c>
      <c r="B412" s="125" t="s">
        <v>227</v>
      </c>
      <c r="C412" s="125"/>
      <c r="D412" s="125"/>
      <c r="E412" s="125"/>
      <c r="F412" s="125"/>
      <c r="G412" s="125"/>
    </row>
    <row r="413" spans="1:8" hidden="1" outlineLevel="2" x14ac:dyDescent="0.2">
      <c r="A413" s="110"/>
      <c r="B413" s="122"/>
      <c r="C413" s="152"/>
    </row>
    <row r="414" spans="1:8" hidden="1" outlineLevel="2" x14ac:dyDescent="0.2">
      <c r="A414" s="111" t="s">
        <v>33</v>
      </c>
      <c r="B414" s="122" t="s">
        <v>194</v>
      </c>
      <c r="C414" s="152"/>
    </row>
    <row r="415" spans="1:8" hidden="1" outlineLevel="2" x14ac:dyDescent="0.2">
      <c r="A415" s="110"/>
      <c r="B415" s="122"/>
      <c r="C415" s="152"/>
    </row>
    <row r="416" spans="1:8" hidden="1" outlineLevel="2" x14ac:dyDescent="0.2">
      <c r="A416" s="110" t="s">
        <v>138</v>
      </c>
      <c r="B416" s="131" t="s">
        <v>2352</v>
      </c>
      <c r="C416" s="152"/>
    </row>
    <row r="417" spans="1:8" s="123" customFormat="1" hidden="1" outlineLevel="2" x14ac:dyDescent="0.2">
      <c r="A417" s="126"/>
    </row>
    <row r="418" spans="1:8" s="123" customFormat="1" ht="15" hidden="1" outlineLevel="2" x14ac:dyDescent="0.25">
      <c r="A418" s="110" t="s">
        <v>40</v>
      </c>
      <c r="B418" s="240" t="s">
        <v>2892</v>
      </c>
    </row>
    <row r="419" spans="1:8" s="123" customFormat="1" hidden="1" outlineLevel="2" x14ac:dyDescent="0.2">
      <c r="A419" s="126"/>
    </row>
    <row r="420" spans="1:8" s="99" customFormat="1" x14ac:dyDescent="0.2">
      <c r="A420" s="220" t="s">
        <v>158</v>
      </c>
      <c r="B420" s="219" t="str">
        <f ca="1">CONCATENATE(VLOOKUP("*ID",C:D,2,FALSE),"C",COUNTIF(OFFSET(A$1,0,0,ROW(),1), "*conditie")*10)</f>
        <v>NPRE12C230</v>
      </c>
      <c r="C420" s="296" t="s">
        <v>2353</v>
      </c>
      <c r="D420" s="297"/>
      <c r="E420" s="297"/>
      <c r="F420" s="220" t="s">
        <v>141</v>
      </c>
      <c r="G420" s="220" t="s">
        <v>19</v>
      </c>
      <c r="H420" s="220" t="s">
        <v>197</v>
      </c>
    </row>
    <row r="421" spans="1:8" s="99" customFormat="1" outlineLevel="1" x14ac:dyDescent="0.2">
      <c r="A421" s="110"/>
      <c r="B421" s="118"/>
      <c r="C421" s="102"/>
    </row>
    <row r="422" spans="1:8" s="99" customFormat="1" outlineLevel="1" x14ac:dyDescent="0.2">
      <c r="A422" s="110" t="s">
        <v>55</v>
      </c>
      <c r="B422" s="122"/>
      <c r="C422" s="102"/>
    </row>
    <row r="423" spans="1:8" s="99" customFormat="1" outlineLevel="1" x14ac:dyDescent="0.2">
      <c r="A423" s="110"/>
      <c r="B423" s="118"/>
      <c r="C423" s="102"/>
    </row>
    <row r="424" spans="1:8" s="88" customFormat="1" outlineLevel="1" collapsed="1" x14ac:dyDescent="0.2">
      <c r="A424" s="218" t="s">
        <v>159</v>
      </c>
      <c r="B424" s="218" t="str">
        <f ca="1">CONCATENATE(VLOOKUP("*ID",C:D,2,FALSE),"C",COUNTIF(OFFSET(A$1,0,0,ROW(),1), "*conditie")*10)&amp; "T" &amp;(COUNTIF(OFFSET(B$1,0,0,ROW()-1,1),CONCATENATE(VLOOKUP("*ID",C:D,2,FALSE),"C",COUNTIF(OFFSET(A$1,0,0,ROW(),1), "*conditie")*10)&amp; "T*") +1) * 10</f>
        <v>NPRE12C230T10</v>
      </c>
      <c r="C424" s="295" t="s">
        <v>2354</v>
      </c>
      <c r="D424" s="295"/>
      <c r="E424" s="295"/>
      <c r="F424" s="218" t="s">
        <v>141</v>
      </c>
      <c r="G424" s="218" t="s">
        <v>19</v>
      </c>
      <c r="H424" s="218" t="s">
        <v>197</v>
      </c>
    </row>
    <row r="425" spans="1:8" hidden="1" outlineLevel="2" x14ac:dyDescent="0.2">
      <c r="A425" s="110"/>
      <c r="B425" s="122"/>
      <c r="C425" s="152"/>
    </row>
    <row r="426" spans="1:8" hidden="1" outlineLevel="2" x14ac:dyDescent="0.2">
      <c r="A426" s="110" t="s">
        <v>109</v>
      </c>
      <c r="B426" s="131" t="s">
        <v>1725</v>
      </c>
      <c r="C426" s="152"/>
    </row>
    <row r="427" spans="1:8" hidden="1" outlineLevel="2" x14ac:dyDescent="0.2">
      <c r="A427" s="110"/>
      <c r="B427" s="122"/>
      <c r="C427" s="152"/>
    </row>
    <row r="428" spans="1:8" hidden="1" outlineLevel="2" x14ac:dyDescent="0.2">
      <c r="A428" s="110" t="s">
        <v>111</v>
      </c>
      <c r="B428" s="122" t="s">
        <v>108</v>
      </c>
      <c r="C428" s="152"/>
    </row>
    <row r="429" spans="1:8" hidden="1" outlineLevel="2" x14ac:dyDescent="0.2">
      <c r="A429" s="110"/>
      <c r="B429" s="122"/>
      <c r="C429" s="152"/>
    </row>
    <row r="430" spans="1:8" hidden="1" outlineLevel="2" x14ac:dyDescent="0.2">
      <c r="A430" s="110" t="s">
        <v>32</v>
      </c>
      <c r="B430" s="125" t="s">
        <v>227</v>
      </c>
      <c r="C430" s="125"/>
      <c r="D430" s="125"/>
      <c r="E430" s="125"/>
      <c r="F430" s="125"/>
      <c r="G430" s="125"/>
    </row>
    <row r="431" spans="1:8" hidden="1" outlineLevel="2" x14ac:dyDescent="0.2">
      <c r="A431" s="110"/>
      <c r="B431" s="122"/>
      <c r="C431" s="152"/>
    </row>
    <row r="432" spans="1:8" hidden="1" outlineLevel="2" x14ac:dyDescent="0.2">
      <c r="A432" s="111" t="s">
        <v>33</v>
      </c>
      <c r="B432" s="122" t="s">
        <v>194</v>
      </c>
      <c r="C432" s="152"/>
    </row>
    <row r="433" spans="1:8" hidden="1" outlineLevel="2" x14ac:dyDescent="0.2">
      <c r="A433" s="110"/>
      <c r="B433" s="122"/>
      <c r="C433" s="152"/>
    </row>
    <row r="434" spans="1:8" hidden="1" outlineLevel="2" x14ac:dyDescent="0.2">
      <c r="A434" s="110" t="s">
        <v>138</v>
      </c>
      <c r="B434" s="131" t="s">
        <v>2355</v>
      </c>
      <c r="C434" s="152"/>
    </row>
    <row r="435" spans="1:8" s="123" customFormat="1" hidden="1" outlineLevel="2" x14ac:dyDescent="0.2">
      <c r="A435" s="126"/>
    </row>
    <row r="436" spans="1:8" s="123" customFormat="1" ht="15" hidden="1" outlineLevel="2" x14ac:dyDescent="0.25">
      <c r="A436" s="110" t="s">
        <v>40</v>
      </c>
      <c r="B436" s="240" t="s">
        <v>2893</v>
      </c>
    </row>
    <row r="437" spans="1:8" s="123" customFormat="1" hidden="1" outlineLevel="2" x14ac:dyDescent="0.2">
      <c r="A437" s="126"/>
    </row>
    <row r="438" spans="1:8" s="99" customFormat="1" x14ac:dyDescent="0.2">
      <c r="A438" s="220" t="s">
        <v>158</v>
      </c>
      <c r="B438" s="219" t="str">
        <f ca="1">CONCATENATE(VLOOKUP("*ID",C:D,2,FALSE),"C",COUNTIF(OFFSET(A$1,0,0,ROW(),1), "*conditie")*10)</f>
        <v>NPRE12C240</v>
      </c>
      <c r="C438" s="296" t="s">
        <v>2356</v>
      </c>
      <c r="D438" s="297"/>
      <c r="E438" s="297"/>
      <c r="F438" s="220" t="s">
        <v>141</v>
      </c>
      <c r="G438" s="220" t="s">
        <v>19</v>
      </c>
      <c r="H438" s="220" t="s">
        <v>197</v>
      </c>
    </row>
    <row r="439" spans="1:8" s="99" customFormat="1" outlineLevel="1" x14ac:dyDescent="0.2">
      <c r="A439" s="110"/>
      <c r="B439" s="118"/>
      <c r="C439" s="102"/>
    </row>
    <row r="440" spans="1:8" s="99" customFormat="1" outlineLevel="1" x14ac:dyDescent="0.2">
      <c r="A440" s="110" t="s">
        <v>55</v>
      </c>
      <c r="B440" s="122"/>
      <c r="C440" s="102"/>
    </row>
    <row r="441" spans="1:8" s="99" customFormat="1" outlineLevel="1" x14ac:dyDescent="0.2">
      <c r="A441" s="110"/>
      <c r="B441" s="118"/>
      <c r="C441" s="102"/>
    </row>
    <row r="442" spans="1:8" s="88" customFormat="1" outlineLevel="1" collapsed="1" x14ac:dyDescent="0.2">
      <c r="A442" s="218" t="s">
        <v>159</v>
      </c>
      <c r="B442" s="218" t="str">
        <f ca="1">CONCATENATE(VLOOKUP("*ID",C:D,2,FALSE),"C",COUNTIF(OFFSET(A$1,0,0,ROW(),1), "*conditie")*10)&amp; "T" &amp;(COUNTIF(OFFSET(B$1,0,0,ROW()-1,1),CONCATENATE(VLOOKUP("*ID",C:D,2,FALSE),"C",COUNTIF(OFFSET(A$1,0,0,ROW(),1), "*conditie")*10)&amp; "T*") +1) * 10</f>
        <v>NPRE12C240T10</v>
      </c>
      <c r="C442" s="295" t="s">
        <v>2357</v>
      </c>
      <c r="D442" s="295"/>
      <c r="E442" s="295"/>
      <c r="F442" s="218" t="s">
        <v>141</v>
      </c>
      <c r="G442" s="218" t="s">
        <v>19</v>
      </c>
      <c r="H442" s="218" t="s">
        <v>197</v>
      </c>
    </row>
    <row r="443" spans="1:8" hidden="1" outlineLevel="2" x14ac:dyDescent="0.2">
      <c r="A443" s="110"/>
      <c r="B443" s="122"/>
      <c r="C443" s="152"/>
    </row>
    <row r="444" spans="1:8" hidden="1" outlineLevel="2" x14ac:dyDescent="0.2">
      <c r="A444" s="110" t="s">
        <v>109</v>
      </c>
      <c r="B444" s="131" t="s">
        <v>1725</v>
      </c>
      <c r="C444" s="152"/>
    </row>
    <row r="445" spans="1:8" hidden="1" outlineLevel="2" x14ac:dyDescent="0.2">
      <c r="A445" s="110"/>
      <c r="B445" s="122"/>
      <c r="C445" s="152"/>
    </row>
    <row r="446" spans="1:8" hidden="1" outlineLevel="2" x14ac:dyDescent="0.2">
      <c r="A446" s="110" t="s">
        <v>111</v>
      </c>
      <c r="B446" s="122" t="s">
        <v>108</v>
      </c>
      <c r="C446" s="152"/>
    </row>
    <row r="447" spans="1:8" hidden="1" outlineLevel="2" x14ac:dyDescent="0.2">
      <c r="A447" s="110"/>
      <c r="B447" s="122"/>
      <c r="C447" s="152"/>
    </row>
    <row r="448" spans="1:8" hidden="1" outlineLevel="2" x14ac:dyDescent="0.2">
      <c r="A448" s="110" t="s">
        <v>32</v>
      </c>
      <c r="B448" s="125" t="s">
        <v>227</v>
      </c>
      <c r="C448" s="125"/>
      <c r="D448" s="125"/>
      <c r="E448" s="125"/>
      <c r="F448" s="125"/>
      <c r="G448" s="125"/>
    </row>
    <row r="449" spans="1:8" hidden="1" outlineLevel="2" x14ac:dyDescent="0.2">
      <c r="A449" s="110"/>
      <c r="B449" s="122"/>
      <c r="C449" s="152"/>
    </row>
    <row r="450" spans="1:8" hidden="1" outlineLevel="2" x14ac:dyDescent="0.2">
      <c r="A450" s="111" t="s">
        <v>33</v>
      </c>
      <c r="B450" s="122" t="s">
        <v>194</v>
      </c>
      <c r="C450" s="152"/>
    </row>
    <row r="451" spans="1:8" hidden="1" outlineLevel="2" x14ac:dyDescent="0.2">
      <c r="A451" s="110"/>
      <c r="B451" s="122"/>
      <c r="C451" s="152"/>
    </row>
    <row r="452" spans="1:8" hidden="1" outlineLevel="2" x14ac:dyDescent="0.2">
      <c r="A452" s="110" t="s">
        <v>138</v>
      </c>
      <c r="B452" s="131" t="s">
        <v>2358</v>
      </c>
      <c r="C452" s="152"/>
    </row>
    <row r="453" spans="1:8" s="123" customFormat="1" hidden="1" outlineLevel="2" x14ac:dyDescent="0.2">
      <c r="A453" s="126"/>
    </row>
    <row r="454" spans="1:8" s="123" customFormat="1" ht="15" hidden="1" outlineLevel="2" x14ac:dyDescent="0.25">
      <c r="A454" s="110" t="s">
        <v>40</v>
      </c>
      <c r="B454" s="240" t="s">
        <v>2894</v>
      </c>
    </row>
    <row r="455" spans="1:8" s="123" customFormat="1" hidden="1" outlineLevel="2" x14ac:dyDescent="0.2">
      <c r="A455" s="126"/>
    </row>
    <row r="456" spans="1:8" s="99" customFormat="1" x14ac:dyDescent="0.2">
      <c r="A456" s="220" t="s">
        <v>158</v>
      </c>
      <c r="B456" s="219" t="str">
        <f ca="1">CONCATENATE(VLOOKUP("*ID",C:D,2,FALSE),"C",COUNTIF(OFFSET(A$1,0,0,ROW(),1), "*conditie")*10)</f>
        <v>NPRE12C250</v>
      </c>
      <c r="C456" s="296" t="s">
        <v>757</v>
      </c>
      <c r="D456" s="297"/>
      <c r="E456" s="297"/>
      <c r="F456" s="220" t="s">
        <v>141</v>
      </c>
      <c r="G456" s="220" t="s">
        <v>19</v>
      </c>
      <c r="H456" s="220" t="s">
        <v>197</v>
      </c>
    </row>
    <row r="457" spans="1:8" s="99" customFormat="1" outlineLevel="1" x14ac:dyDescent="0.2">
      <c r="A457" s="110"/>
      <c r="B457" s="118"/>
      <c r="C457" s="102"/>
    </row>
    <row r="458" spans="1:8" s="99" customFormat="1" outlineLevel="1" x14ac:dyDescent="0.2">
      <c r="A458" s="110" t="s">
        <v>55</v>
      </c>
      <c r="B458" s="122"/>
      <c r="C458" s="102"/>
    </row>
    <row r="459" spans="1:8" s="99" customFormat="1" outlineLevel="1" x14ac:dyDescent="0.2">
      <c r="A459" s="110"/>
      <c r="B459" s="118"/>
      <c r="C459" s="102"/>
    </row>
    <row r="460" spans="1:8" s="88" customFormat="1" outlineLevel="1" collapsed="1" x14ac:dyDescent="0.2">
      <c r="A460" s="218" t="s">
        <v>159</v>
      </c>
      <c r="B460" s="218" t="str">
        <f ca="1">CONCATENATE(VLOOKUP("*ID",C:D,2,FALSE),"C",COUNTIF(OFFSET(A$1,0,0,ROW(),1), "*conditie")*10)&amp; "T" &amp;(COUNTIF(OFFSET(B$1,0,0,ROW()-1,1),CONCATENATE(VLOOKUP("*ID",C:D,2,FALSE),"C",COUNTIF(OFFSET(A$1,0,0,ROW(),1), "*conditie")*10)&amp; "T*") +1) * 10</f>
        <v>NPRE12C250T10</v>
      </c>
      <c r="C460" s="295" t="s">
        <v>758</v>
      </c>
      <c r="D460" s="295"/>
      <c r="E460" s="295"/>
      <c r="F460" s="218" t="s">
        <v>141</v>
      </c>
      <c r="G460" s="218" t="s">
        <v>19</v>
      </c>
      <c r="H460" s="218" t="s">
        <v>197</v>
      </c>
    </row>
    <row r="461" spans="1:8" hidden="1" outlineLevel="2" x14ac:dyDescent="0.2">
      <c r="A461" s="110"/>
      <c r="B461" s="122"/>
      <c r="C461" s="152"/>
    </row>
    <row r="462" spans="1:8" hidden="1" outlineLevel="2" x14ac:dyDescent="0.2">
      <c r="A462" s="110" t="s">
        <v>109</v>
      </c>
      <c r="B462" s="131" t="s">
        <v>2359</v>
      </c>
      <c r="C462" s="152"/>
    </row>
    <row r="463" spans="1:8" hidden="1" outlineLevel="2" x14ac:dyDescent="0.2">
      <c r="A463" s="110"/>
      <c r="B463" s="122"/>
      <c r="C463" s="152"/>
    </row>
    <row r="464" spans="1:8" hidden="1" outlineLevel="2" x14ac:dyDescent="0.2">
      <c r="A464" s="110" t="s">
        <v>111</v>
      </c>
      <c r="B464" s="122" t="s">
        <v>108</v>
      </c>
      <c r="C464" s="152"/>
    </row>
    <row r="465" spans="1:8" hidden="1" outlineLevel="2" x14ac:dyDescent="0.2">
      <c r="A465" s="110"/>
      <c r="B465" s="122"/>
      <c r="C465" s="152"/>
    </row>
    <row r="466" spans="1:8" hidden="1" outlineLevel="2" x14ac:dyDescent="0.2">
      <c r="A466" s="110" t="s">
        <v>32</v>
      </c>
      <c r="B466" s="125" t="s">
        <v>227</v>
      </c>
      <c r="C466" s="125"/>
      <c r="D466" s="125"/>
      <c r="E466" s="125"/>
      <c r="F466" s="125"/>
      <c r="G466" s="125"/>
    </row>
    <row r="467" spans="1:8" hidden="1" outlineLevel="2" x14ac:dyDescent="0.2">
      <c r="A467" s="110"/>
      <c r="B467" s="122"/>
      <c r="C467" s="152"/>
    </row>
    <row r="468" spans="1:8" hidden="1" outlineLevel="2" x14ac:dyDescent="0.2">
      <c r="A468" s="111" t="s">
        <v>33</v>
      </c>
      <c r="B468" s="122" t="s">
        <v>194</v>
      </c>
      <c r="C468" s="152"/>
    </row>
    <row r="469" spans="1:8" hidden="1" outlineLevel="2" x14ac:dyDescent="0.2">
      <c r="A469" s="110"/>
      <c r="B469" s="122"/>
      <c r="C469" s="152"/>
    </row>
    <row r="470" spans="1:8" hidden="1" outlineLevel="2" x14ac:dyDescent="0.2">
      <c r="A470" s="110" t="s">
        <v>138</v>
      </c>
      <c r="B470" s="131" t="s">
        <v>760</v>
      </c>
      <c r="C470" s="152"/>
    </row>
    <row r="471" spans="1:8" s="123" customFormat="1" hidden="1" outlineLevel="2" x14ac:dyDescent="0.2">
      <c r="A471" s="126"/>
    </row>
    <row r="472" spans="1:8" s="123" customFormat="1" hidden="1" outlineLevel="2" x14ac:dyDescent="0.2">
      <c r="A472" s="110" t="s">
        <v>40</v>
      </c>
      <c r="B472" s="131" t="s">
        <v>1205</v>
      </c>
    </row>
    <row r="473" spans="1:8" s="123" customFormat="1" hidden="1" outlineLevel="2" x14ac:dyDescent="0.2">
      <c r="A473" s="126"/>
    </row>
    <row r="474" spans="1:8" s="99" customFormat="1" x14ac:dyDescent="0.2">
      <c r="A474" s="220" t="s">
        <v>158</v>
      </c>
      <c r="B474" s="219" t="str">
        <f ca="1">CONCATENATE(VLOOKUP("*ID",C:D,2,FALSE),"C",COUNTIF(OFFSET(A$1,0,0,ROW(),1), "*conditie")*10)</f>
        <v>NPRE12C260</v>
      </c>
      <c r="C474" s="296" t="s">
        <v>761</v>
      </c>
      <c r="D474" s="297"/>
      <c r="E474" s="297"/>
      <c r="F474" s="220" t="s">
        <v>141</v>
      </c>
      <c r="G474" s="220" t="s">
        <v>19</v>
      </c>
      <c r="H474" s="220" t="s">
        <v>197</v>
      </c>
    </row>
    <row r="475" spans="1:8" s="99" customFormat="1" outlineLevel="1" x14ac:dyDescent="0.2">
      <c r="A475" s="110"/>
      <c r="B475" s="118"/>
      <c r="C475" s="102"/>
    </row>
    <row r="476" spans="1:8" s="99" customFormat="1" outlineLevel="1" x14ac:dyDescent="0.2">
      <c r="A476" s="110" t="s">
        <v>55</v>
      </c>
      <c r="B476" s="122"/>
      <c r="C476" s="102"/>
    </row>
    <row r="477" spans="1:8" s="99" customFormat="1" outlineLevel="1" x14ac:dyDescent="0.2">
      <c r="A477" s="110"/>
      <c r="B477" s="118"/>
      <c r="C477" s="102"/>
    </row>
    <row r="478" spans="1:8" s="88" customFormat="1" outlineLevel="1" collapsed="1" x14ac:dyDescent="0.2">
      <c r="A478" s="218" t="s">
        <v>159</v>
      </c>
      <c r="B478" s="218" t="str">
        <f ca="1">CONCATENATE(VLOOKUP("*ID",C:D,2,FALSE),"C",COUNTIF(OFFSET(A$1,0,0,ROW(),1), "*conditie")*10)&amp; "T" &amp;(COUNTIF(OFFSET(B$1,0,0,ROW()-1,1),CONCATENATE(VLOOKUP("*ID",C:D,2,FALSE),"C",COUNTIF(OFFSET(A$1,0,0,ROW(),1), "*conditie")*10)&amp; "T*") +1) * 10</f>
        <v>NPRE12C260T10</v>
      </c>
      <c r="C478" s="295" t="s">
        <v>762</v>
      </c>
      <c r="D478" s="295"/>
      <c r="E478" s="295"/>
      <c r="F478" s="218" t="s">
        <v>141</v>
      </c>
      <c r="G478" s="218" t="s">
        <v>19</v>
      </c>
      <c r="H478" s="218" t="s">
        <v>197</v>
      </c>
    </row>
    <row r="479" spans="1:8" hidden="1" outlineLevel="2" x14ac:dyDescent="0.2">
      <c r="A479" s="110"/>
      <c r="B479" s="122"/>
      <c r="C479" s="152"/>
    </row>
    <row r="480" spans="1:8" hidden="1" outlineLevel="2" x14ac:dyDescent="0.2">
      <c r="A480" s="110" t="s">
        <v>109</v>
      </c>
      <c r="B480" s="131" t="s">
        <v>2360</v>
      </c>
      <c r="C480" s="152"/>
    </row>
    <row r="481" spans="1:8" hidden="1" outlineLevel="2" x14ac:dyDescent="0.2">
      <c r="A481" s="110"/>
      <c r="B481" s="122"/>
      <c r="C481" s="152"/>
    </row>
    <row r="482" spans="1:8" hidden="1" outlineLevel="2" x14ac:dyDescent="0.2">
      <c r="A482" s="110" t="s">
        <v>111</v>
      </c>
      <c r="B482" s="122" t="s">
        <v>108</v>
      </c>
      <c r="C482" s="152"/>
    </row>
    <row r="483" spans="1:8" hidden="1" outlineLevel="2" x14ac:dyDescent="0.2">
      <c r="A483" s="110"/>
      <c r="B483" s="122"/>
      <c r="C483" s="152"/>
    </row>
    <row r="484" spans="1:8" hidden="1" outlineLevel="2" x14ac:dyDescent="0.2">
      <c r="A484" s="110" t="s">
        <v>32</v>
      </c>
      <c r="B484" s="125" t="s">
        <v>227</v>
      </c>
      <c r="C484" s="125"/>
      <c r="D484" s="125"/>
      <c r="E484" s="125"/>
      <c r="F484" s="125"/>
      <c r="G484" s="125"/>
    </row>
    <row r="485" spans="1:8" hidden="1" outlineLevel="2" x14ac:dyDescent="0.2">
      <c r="A485" s="110"/>
      <c r="B485" s="122"/>
      <c r="C485" s="152"/>
    </row>
    <row r="486" spans="1:8" hidden="1" outlineLevel="2" x14ac:dyDescent="0.2">
      <c r="A486" s="111" t="s">
        <v>33</v>
      </c>
      <c r="B486" s="122" t="s">
        <v>194</v>
      </c>
      <c r="C486" s="152"/>
    </row>
    <row r="487" spans="1:8" hidden="1" outlineLevel="2" x14ac:dyDescent="0.2">
      <c r="A487" s="110"/>
      <c r="B487" s="122"/>
      <c r="C487" s="152"/>
    </row>
    <row r="488" spans="1:8" hidden="1" outlineLevel="2" x14ac:dyDescent="0.2">
      <c r="A488" s="110" t="s">
        <v>138</v>
      </c>
      <c r="B488" s="131" t="s">
        <v>764</v>
      </c>
      <c r="C488" s="152"/>
    </row>
    <row r="489" spans="1:8" s="123" customFormat="1" hidden="1" outlineLevel="2" x14ac:dyDescent="0.2">
      <c r="A489" s="126"/>
    </row>
    <row r="490" spans="1:8" s="123" customFormat="1" hidden="1" outlineLevel="2" x14ac:dyDescent="0.2">
      <c r="A490" s="110" t="s">
        <v>40</v>
      </c>
      <c r="B490" s="131" t="s">
        <v>1206</v>
      </c>
    </row>
    <row r="491" spans="1:8" s="123" customFormat="1" hidden="1" outlineLevel="2" x14ac:dyDescent="0.2">
      <c r="A491" s="126"/>
    </row>
    <row r="492" spans="1:8" s="99" customFormat="1" x14ac:dyDescent="0.2">
      <c r="A492" s="220" t="s">
        <v>158</v>
      </c>
      <c r="B492" s="219" t="str">
        <f ca="1">CONCATENATE(VLOOKUP("*ID",C:D,2,FALSE),"C",COUNTIF(OFFSET(A$1,0,0,ROW(),1), "*conditie")*10)</f>
        <v>NPRE12C270</v>
      </c>
      <c r="C492" s="296" t="s">
        <v>765</v>
      </c>
      <c r="D492" s="297"/>
      <c r="E492" s="297"/>
      <c r="F492" s="220" t="s">
        <v>141</v>
      </c>
      <c r="G492" s="220" t="s">
        <v>19</v>
      </c>
      <c r="H492" s="220" t="s">
        <v>197</v>
      </c>
    </row>
    <row r="493" spans="1:8" s="99" customFormat="1" outlineLevel="1" x14ac:dyDescent="0.2">
      <c r="A493" s="110"/>
      <c r="B493" s="118"/>
      <c r="C493" s="102"/>
    </row>
    <row r="494" spans="1:8" s="99" customFormat="1" outlineLevel="1" x14ac:dyDescent="0.2">
      <c r="A494" s="110" t="s">
        <v>55</v>
      </c>
      <c r="B494" s="122"/>
      <c r="C494" s="102"/>
    </row>
    <row r="495" spans="1:8" s="99" customFormat="1" outlineLevel="1" x14ac:dyDescent="0.2">
      <c r="A495" s="110"/>
      <c r="B495" s="118"/>
      <c r="C495" s="102"/>
    </row>
    <row r="496" spans="1:8" s="88" customFormat="1" outlineLevel="1" collapsed="1" x14ac:dyDescent="0.2">
      <c r="A496" s="218" t="s">
        <v>159</v>
      </c>
      <c r="B496" s="218" t="str">
        <f ca="1">CONCATENATE(VLOOKUP("*ID",C:D,2,FALSE),"C",COUNTIF(OFFSET(A$1,0,0,ROW(),1), "*conditie")*10)&amp; "T" &amp;(COUNTIF(OFFSET(B$1,0,0,ROW()-1,1),CONCATENATE(VLOOKUP("*ID",C:D,2,FALSE),"C",COUNTIF(OFFSET(A$1,0,0,ROW(),1), "*conditie")*10)&amp; "T*") +1) * 10</f>
        <v>NPRE12C270T10</v>
      </c>
      <c r="C496" s="295" t="s">
        <v>766</v>
      </c>
      <c r="D496" s="295"/>
      <c r="E496" s="295"/>
      <c r="F496" s="218" t="s">
        <v>141</v>
      </c>
      <c r="G496" s="218" t="s">
        <v>19</v>
      </c>
      <c r="H496" s="218" t="s">
        <v>197</v>
      </c>
    </row>
    <row r="497" spans="1:8" hidden="1" outlineLevel="2" x14ac:dyDescent="0.2">
      <c r="A497" s="110"/>
      <c r="B497" s="122"/>
      <c r="C497" s="152"/>
    </row>
    <row r="498" spans="1:8" hidden="1" outlineLevel="2" x14ac:dyDescent="0.2">
      <c r="A498" s="110" t="s">
        <v>109</v>
      </c>
      <c r="B498" s="131" t="s">
        <v>2361</v>
      </c>
      <c r="C498" s="152"/>
    </row>
    <row r="499" spans="1:8" hidden="1" outlineLevel="2" x14ac:dyDescent="0.2">
      <c r="A499" s="110"/>
      <c r="B499" s="122"/>
      <c r="C499" s="152"/>
    </row>
    <row r="500" spans="1:8" hidden="1" outlineLevel="2" x14ac:dyDescent="0.2">
      <c r="A500" s="110" t="s">
        <v>111</v>
      </c>
      <c r="B500" s="122" t="s">
        <v>108</v>
      </c>
      <c r="C500" s="152"/>
    </row>
    <row r="501" spans="1:8" hidden="1" outlineLevel="2" x14ac:dyDescent="0.2">
      <c r="A501" s="110"/>
      <c r="B501" s="122"/>
      <c r="C501" s="152"/>
    </row>
    <row r="502" spans="1:8" hidden="1" outlineLevel="2" x14ac:dyDescent="0.2">
      <c r="A502" s="110" t="s">
        <v>32</v>
      </c>
      <c r="B502" s="125" t="s">
        <v>227</v>
      </c>
      <c r="C502" s="125"/>
      <c r="D502" s="125"/>
      <c r="E502" s="125"/>
      <c r="F502" s="125"/>
      <c r="G502" s="125"/>
    </row>
    <row r="503" spans="1:8" hidden="1" outlineLevel="2" x14ac:dyDescent="0.2">
      <c r="A503" s="110"/>
      <c r="B503" s="122"/>
      <c r="C503" s="152"/>
    </row>
    <row r="504" spans="1:8" hidden="1" outlineLevel="2" x14ac:dyDescent="0.2">
      <c r="A504" s="111" t="s">
        <v>33</v>
      </c>
      <c r="B504" s="122" t="s">
        <v>194</v>
      </c>
      <c r="C504" s="152"/>
    </row>
    <row r="505" spans="1:8" hidden="1" outlineLevel="2" x14ac:dyDescent="0.2">
      <c r="A505" s="110"/>
      <c r="B505" s="122"/>
      <c r="C505" s="152"/>
    </row>
    <row r="506" spans="1:8" hidden="1" outlineLevel="2" x14ac:dyDescent="0.2">
      <c r="A506" s="110" t="s">
        <v>138</v>
      </c>
      <c r="B506" s="131" t="s">
        <v>768</v>
      </c>
      <c r="C506" s="152"/>
    </row>
    <row r="507" spans="1:8" s="123" customFormat="1" hidden="1" outlineLevel="2" x14ac:dyDescent="0.2">
      <c r="A507" s="126"/>
    </row>
    <row r="508" spans="1:8" s="123" customFormat="1" hidden="1" outlineLevel="2" x14ac:dyDescent="0.2">
      <c r="A508" s="110" t="s">
        <v>40</v>
      </c>
      <c r="B508" s="131" t="s">
        <v>1207</v>
      </c>
    </row>
    <row r="509" spans="1:8" s="123" customFormat="1" hidden="1" outlineLevel="2" x14ac:dyDescent="0.2">
      <c r="A509" s="126"/>
    </row>
    <row r="510" spans="1:8" s="99" customFormat="1" x14ac:dyDescent="0.2">
      <c r="A510" s="220" t="s">
        <v>158</v>
      </c>
      <c r="B510" s="219" t="str">
        <f ca="1">CONCATENATE(VLOOKUP("*ID",C:D,2,FALSE),"C",COUNTIF(OFFSET(A$1,0,0,ROW(),1), "*conditie")*10)</f>
        <v>NPRE12C280</v>
      </c>
      <c r="C510" s="296" t="s">
        <v>769</v>
      </c>
      <c r="D510" s="297"/>
      <c r="E510" s="297"/>
      <c r="F510" s="220" t="s">
        <v>141</v>
      </c>
      <c r="G510" s="220" t="s">
        <v>19</v>
      </c>
      <c r="H510" s="220" t="s">
        <v>197</v>
      </c>
    </row>
    <row r="511" spans="1:8" s="99" customFormat="1" outlineLevel="1" x14ac:dyDescent="0.2">
      <c r="A511" s="110"/>
      <c r="B511" s="118"/>
      <c r="C511" s="102"/>
    </row>
    <row r="512" spans="1:8" s="99" customFormat="1" outlineLevel="1" x14ac:dyDescent="0.2">
      <c r="A512" s="110" t="s">
        <v>55</v>
      </c>
      <c r="B512" s="122"/>
      <c r="C512" s="102"/>
    </row>
    <row r="513" spans="1:8" s="99" customFormat="1" outlineLevel="1" x14ac:dyDescent="0.2">
      <c r="A513" s="110"/>
      <c r="B513" s="118"/>
      <c r="C513" s="102"/>
    </row>
    <row r="514" spans="1:8" s="88" customFormat="1" outlineLevel="1" collapsed="1" x14ac:dyDescent="0.2">
      <c r="A514" s="218" t="s">
        <v>159</v>
      </c>
      <c r="B514" s="218" t="str">
        <f ca="1">CONCATENATE(VLOOKUP("*ID",C:D,2,FALSE),"C",COUNTIF(OFFSET(A$1,0,0,ROW(),1), "*conditie")*10)&amp; "T" &amp;(COUNTIF(OFFSET(B$1,0,0,ROW()-1,1),CONCATENATE(VLOOKUP("*ID",C:D,2,FALSE),"C",COUNTIF(OFFSET(A$1,0,0,ROW(),1), "*conditie")*10)&amp; "T*") +1) * 10</f>
        <v>NPRE12C280T10</v>
      </c>
      <c r="C514" s="295" t="s">
        <v>770</v>
      </c>
      <c r="D514" s="295"/>
      <c r="E514" s="295"/>
      <c r="F514" s="218" t="s">
        <v>141</v>
      </c>
      <c r="G514" s="218" t="s">
        <v>19</v>
      </c>
      <c r="H514" s="218" t="s">
        <v>197</v>
      </c>
    </row>
    <row r="515" spans="1:8" hidden="1" outlineLevel="2" x14ac:dyDescent="0.2">
      <c r="A515" s="110"/>
      <c r="B515" s="122"/>
      <c r="C515" s="152"/>
    </row>
    <row r="516" spans="1:8" hidden="1" outlineLevel="2" x14ac:dyDescent="0.2">
      <c r="A516" s="110" t="s">
        <v>109</v>
      </c>
      <c r="B516" s="131" t="s">
        <v>2362</v>
      </c>
      <c r="C516" s="152"/>
    </row>
    <row r="517" spans="1:8" hidden="1" outlineLevel="2" x14ac:dyDescent="0.2">
      <c r="A517" s="110"/>
      <c r="B517" s="122"/>
      <c r="C517" s="152"/>
    </row>
    <row r="518" spans="1:8" hidden="1" outlineLevel="2" x14ac:dyDescent="0.2">
      <c r="A518" s="110" t="s">
        <v>111</v>
      </c>
      <c r="B518" s="122" t="s">
        <v>108</v>
      </c>
      <c r="C518" s="152"/>
    </row>
    <row r="519" spans="1:8" hidden="1" outlineLevel="2" x14ac:dyDescent="0.2">
      <c r="A519" s="110"/>
      <c r="B519" s="122"/>
      <c r="C519" s="152"/>
    </row>
    <row r="520" spans="1:8" hidden="1" outlineLevel="2" x14ac:dyDescent="0.2">
      <c r="A520" s="110" t="s">
        <v>32</v>
      </c>
      <c r="B520" s="125" t="s">
        <v>928</v>
      </c>
      <c r="C520" s="125"/>
      <c r="D520" s="125"/>
      <c r="E520" s="125"/>
      <c r="F520" s="125"/>
      <c r="G520" s="125"/>
    </row>
    <row r="521" spans="1:8" hidden="1" outlineLevel="2" x14ac:dyDescent="0.2">
      <c r="A521" s="110"/>
      <c r="B521" s="122"/>
      <c r="C521" s="152"/>
    </row>
    <row r="522" spans="1:8" hidden="1" outlineLevel="2" x14ac:dyDescent="0.2">
      <c r="A522" s="111" t="s">
        <v>33</v>
      </c>
      <c r="B522" s="122" t="s">
        <v>194</v>
      </c>
      <c r="C522" s="152"/>
    </row>
    <row r="523" spans="1:8" hidden="1" outlineLevel="2" x14ac:dyDescent="0.2">
      <c r="A523" s="110"/>
      <c r="B523" s="122"/>
      <c r="C523" s="152"/>
    </row>
    <row r="524" spans="1:8" hidden="1" outlineLevel="2" x14ac:dyDescent="0.2">
      <c r="A524" s="110" t="s">
        <v>138</v>
      </c>
      <c r="B524" s="131" t="s">
        <v>772</v>
      </c>
      <c r="C524" s="152"/>
    </row>
    <row r="525" spans="1:8" s="123" customFormat="1" hidden="1" outlineLevel="2" x14ac:dyDescent="0.2">
      <c r="A525" s="126"/>
    </row>
    <row r="526" spans="1:8" s="123" customFormat="1" hidden="1" outlineLevel="2" x14ac:dyDescent="0.2">
      <c r="A526" s="110" t="s">
        <v>40</v>
      </c>
      <c r="B526" s="131" t="s">
        <v>1301</v>
      </c>
    </row>
    <row r="527" spans="1:8" s="123" customFormat="1" hidden="1" outlineLevel="2" x14ac:dyDescent="0.2">
      <c r="A527" s="126"/>
    </row>
    <row r="528" spans="1:8" s="99" customFormat="1" x14ac:dyDescent="0.2">
      <c r="A528" s="220" t="s">
        <v>158</v>
      </c>
      <c r="B528" s="219" t="str">
        <f ca="1">CONCATENATE(VLOOKUP("*ID",C:D,2,FALSE),"C",COUNTIF(OFFSET(A$1,0,0,ROW(),1), "*conditie")*10)</f>
        <v>NPRE12C290</v>
      </c>
      <c r="C528" s="296" t="s">
        <v>773</v>
      </c>
      <c r="D528" s="297"/>
      <c r="E528" s="297"/>
      <c r="F528" s="220" t="s">
        <v>141</v>
      </c>
      <c r="G528" s="220" t="s">
        <v>19</v>
      </c>
      <c r="H528" s="220" t="s">
        <v>197</v>
      </c>
    </row>
    <row r="529" spans="1:8" s="99" customFormat="1" outlineLevel="1" x14ac:dyDescent="0.2">
      <c r="A529" s="110"/>
      <c r="B529" s="118"/>
      <c r="C529" s="102"/>
    </row>
    <row r="530" spans="1:8" s="99" customFormat="1" outlineLevel="1" x14ac:dyDescent="0.2">
      <c r="A530" s="110" t="s">
        <v>55</v>
      </c>
      <c r="B530" s="122"/>
      <c r="C530" s="102"/>
    </row>
    <row r="531" spans="1:8" s="99" customFormat="1" outlineLevel="1" x14ac:dyDescent="0.2">
      <c r="A531" s="110"/>
      <c r="B531" s="118"/>
      <c r="C531" s="102"/>
    </row>
    <row r="532" spans="1:8" s="88" customFormat="1" outlineLevel="1" collapsed="1" x14ac:dyDescent="0.2">
      <c r="A532" s="218" t="s">
        <v>159</v>
      </c>
      <c r="B532" s="218" t="str">
        <f ca="1">CONCATENATE(VLOOKUP("*ID",C:D,2,FALSE),"C",COUNTIF(OFFSET(A$1,0,0,ROW(),1), "*conditie")*10)&amp; "T" &amp;(COUNTIF(OFFSET(B$1,0,0,ROW()-1,1),CONCATENATE(VLOOKUP("*ID",C:D,2,FALSE),"C",COUNTIF(OFFSET(A$1,0,0,ROW(),1), "*conditie")*10)&amp; "T*") +1) * 10</f>
        <v>NPRE12C290T10</v>
      </c>
      <c r="C532" s="295" t="s">
        <v>774</v>
      </c>
      <c r="D532" s="295"/>
      <c r="E532" s="295"/>
      <c r="F532" s="218" t="s">
        <v>141</v>
      </c>
      <c r="G532" s="218" t="s">
        <v>19</v>
      </c>
      <c r="H532" s="218" t="s">
        <v>197</v>
      </c>
    </row>
    <row r="533" spans="1:8" hidden="1" outlineLevel="2" x14ac:dyDescent="0.2">
      <c r="A533" s="110"/>
      <c r="B533" s="122"/>
      <c r="C533" s="152"/>
    </row>
    <row r="534" spans="1:8" hidden="1" outlineLevel="2" x14ac:dyDescent="0.2">
      <c r="A534" s="110" t="s">
        <v>109</v>
      </c>
      <c r="B534" s="131" t="s">
        <v>2363</v>
      </c>
      <c r="C534" s="152"/>
    </row>
    <row r="535" spans="1:8" hidden="1" outlineLevel="2" x14ac:dyDescent="0.2">
      <c r="A535" s="110"/>
      <c r="B535" s="122"/>
      <c r="C535" s="152"/>
    </row>
    <row r="536" spans="1:8" hidden="1" outlineLevel="2" x14ac:dyDescent="0.2">
      <c r="A536" s="110" t="s">
        <v>111</v>
      </c>
      <c r="B536" s="122" t="s">
        <v>108</v>
      </c>
      <c r="C536" s="152"/>
    </row>
    <row r="537" spans="1:8" hidden="1" outlineLevel="2" x14ac:dyDescent="0.2">
      <c r="A537" s="110"/>
      <c r="B537" s="122"/>
      <c r="C537" s="152"/>
    </row>
    <row r="538" spans="1:8" hidden="1" outlineLevel="2" x14ac:dyDescent="0.2">
      <c r="A538" s="110" t="s">
        <v>32</v>
      </c>
      <c r="B538" s="125" t="s">
        <v>928</v>
      </c>
      <c r="C538" s="125"/>
      <c r="D538" s="125"/>
      <c r="E538" s="125"/>
      <c r="F538" s="125"/>
      <c r="G538" s="125"/>
    </row>
    <row r="539" spans="1:8" hidden="1" outlineLevel="2" x14ac:dyDescent="0.2">
      <c r="A539" s="110"/>
      <c r="B539" s="122"/>
      <c r="C539" s="152"/>
    </row>
    <row r="540" spans="1:8" hidden="1" outlineLevel="2" x14ac:dyDescent="0.2">
      <c r="A540" s="111" t="s">
        <v>33</v>
      </c>
      <c r="B540" s="122" t="s">
        <v>194</v>
      </c>
      <c r="C540" s="152"/>
    </row>
    <row r="541" spans="1:8" hidden="1" outlineLevel="2" x14ac:dyDescent="0.2">
      <c r="A541" s="110"/>
      <c r="B541" s="122"/>
      <c r="C541" s="152"/>
    </row>
    <row r="542" spans="1:8" hidden="1" outlineLevel="2" x14ac:dyDescent="0.2">
      <c r="A542" s="110" t="s">
        <v>138</v>
      </c>
      <c r="B542" s="131" t="s">
        <v>776</v>
      </c>
      <c r="C542" s="152"/>
    </row>
    <row r="543" spans="1:8" s="123" customFormat="1" hidden="1" outlineLevel="2" x14ac:dyDescent="0.2">
      <c r="A543" s="126"/>
    </row>
    <row r="544" spans="1:8" s="123" customFormat="1" hidden="1" outlineLevel="2" x14ac:dyDescent="0.2">
      <c r="A544" s="110" t="s">
        <v>40</v>
      </c>
      <c r="B544" s="131" t="s">
        <v>1303</v>
      </c>
    </row>
    <row r="545" spans="1:8" s="123" customFormat="1" hidden="1" outlineLevel="2" x14ac:dyDescent="0.2">
      <c r="A545" s="126"/>
    </row>
    <row r="546" spans="1:8" s="99" customFormat="1" x14ac:dyDescent="0.2">
      <c r="A546" s="220" t="s">
        <v>158</v>
      </c>
      <c r="B546" s="219" t="str">
        <f ca="1">CONCATENATE(VLOOKUP("*ID",C:D,2,FALSE),"C",COUNTIF(OFFSET(A$1,0,0,ROW(),1), "*conditie")*10)</f>
        <v>NPRE12C300</v>
      </c>
      <c r="C546" s="296" t="s">
        <v>777</v>
      </c>
      <c r="D546" s="297"/>
      <c r="E546" s="297"/>
      <c r="F546" s="220" t="s">
        <v>141</v>
      </c>
      <c r="G546" s="220" t="s">
        <v>19</v>
      </c>
      <c r="H546" s="220" t="s">
        <v>197</v>
      </c>
    </row>
    <row r="547" spans="1:8" s="99" customFormat="1" outlineLevel="1" x14ac:dyDescent="0.2">
      <c r="A547" s="110"/>
      <c r="B547" s="118"/>
      <c r="C547" s="102"/>
    </row>
    <row r="548" spans="1:8" s="99" customFormat="1" outlineLevel="1" x14ac:dyDescent="0.2">
      <c r="A548" s="110" t="s">
        <v>55</v>
      </c>
      <c r="B548" s="122"/>
      <c r="C548" s="102"/>
    </row>
    <row r="549" spans="1:8" s="99" customFormat="1" outlineLevel="1" x14ac:dyDescent="0.2">
      <c r="A549" s="110"/>
      <c r="B549" s="118"/>
      <c r="C549" s="102"/>
    </row>
    <row r="550" spans="1:8" s="88" customFormat="1" outlineLevel="1" collapsed="1" x14ac:dyDescent="0.2">
      <c r="A550" s="218" t="s">
        <v>159</v>
      </c>
      <c r="B550" s="218" t="str">
        <f ca="1">CONCATENATE(VLOOKUP("*ID",C:D,2,FALSE),"C",COUNTIF(OFFSET(A$1,0,0,ROW(),1), "*conditie")*10)&amp; "T" &amp;(COUNTIF(OFFSET(B$1,0,0,ROW()-1,1),CONCATENATE(VLOOKUP("*ID",C:D,2,FALSE),"C",COUNTIF(OFFSET(A$1,0,0,ROW(),1), "*conditie")*10)&amp; "T*") +1) * 10</f>
        <v>NPRE12C300T10</v>
      </c>
      <c r="C550" s="295" t="s">
        <v>778</v>
      </c>
      <c r="D550" s="295"/>
      <c r="E550" s="295"/>
      <c r="F550" s="218" t="s">
        <v>141</v>
      </c>
      <c r="G550" s="218" t="s">
        <v>19</v>
      </c>
      <c r="H550" s="218" t="s">
        <v>197</v>
      </c>
    </row>
    <row r="551" spans="1:8" hidden="1" outlineLevel="2" x14ac:dyDescent="0.2">
      <c r="A551" s="110"/>
      <c r="B551" s="122"/>
      <c r="C551" s="152"/>
    </row>
    <row r="552" spans="1:8" hidden="1" outlineLevel="2" x14ac:dyDescent="0.2">
      <c r="A552" s="110" t="s">
        <v>109</v>
      </c>
      <c r="B552" s="131" t="s">
        <v>2364</v>
      </c>
      <c r="C552" s="152"/>
    </row>
    <row r="553" spans="1:8" hidden="1" outlineLevel="2" x14ac:dyDescent="0.2">
      <c r="A553" s="110"/>
      <c r="B553" s="122"/>
      <c r="C553" s="152"/>
    </row>
    <row r="554" spans="1:8" hidden="1" outlineLevel="2" x14ac:dyDescent="0.2">
      <c r="A554" s="110" t="s">
        <v>111</v>
      </c>
      <c r="B554" s="122" t="s">
        <v>108</v>
      </c>
      <c r="C554" s="152"/>
    </row>
    <row r="555" spans="1:8" hidden="1" outlineLevel="2" x14ac:dyDescent="0.2">
      <c r="A555" s="110"/>
      <c r="B555" s="122"/>
      <c r="C555" s="152"/>
    </row>
    <row r="556" spans="1:8" hidden="1" outlineLevel="2" x14ac:dyDescent="0.2">
      <c r="A556" s="110" t="s">
        <v>32</v>
      </c>
      <c r="B556" s="125" t="s">
        <v>928</v>
      </c>
      <c r="C556" s="125"/>
      <c r="D556" s="125"/>
      <c r="E556" s="125"/>
      <c r="F556" s="125"/>
      <c r="G556" s="125"/>
    </row>
    <row r="557" spans="1:8" hidden="1" outlineLevel="2" x14ac:dyDescent="0.2">
      <c r="A557" s="110"/>
      <c r="B557" s="122"/>
      <c r="C557" s="152"/>
    </row>
    <row r="558" spans="1:8" hidden="1" outlineLevel="2" x14ac:dyDescent="0.2">
      <c r="A558" s="111" t="s">
        <v>33</v>
      </c>
      <c r="B558" s="122" t="s">
        <v>194</v>
      </c>
      <c r="C558" s="152"/>
    </row>
    <row r="559" spans="1:8" hidden="1" outlineLevel="2" x14ac:dyDescent="0.2">
      <c r="A559" s="110"/>
      <c r="B559" s="122"/>
      <c r="C559" s="152"/>
    </row>
    <row r="560" spans="1:8" hidden="1" outlineLevel="2" x14ac:dyDescent="0.2">
      <c r="A560" s="110" t="s">
        <v>138</v>
      </c>
      <c r="B560" s="131" t="s">
        <v>780</v>
      </c>
      <c r="C560" s="152"/>
    </row>
    <row r="561" spans="1:8" s="123" customFormat="1" hidden="1" outlineLevel="2" x14ac:dyDescent="0.2">
      <c r="A561" s="126"/>
    </row>
    <row r="562" spans="1:8" s="123" customFormat="1" hidden="1" outlineLevel="2" x14ac:dyDescent="0.2">
      <c r="A562" s="110" t="s">
        <v>40</v>
      </c>
      <c r="B562" s="131" t="s">
        <v>1304</v>
      </c>
    </row>
    <row r="563" spans="1:8" s="123" customFormat="1" hidden="1" outlineLevel="2" x14ac:dyDescent="0.2">
      <c r="A563" s="126"/>
    </row>
    <row r="564" spans="1:8" s="99" customFormat="1" x14ac:dyDescent="0.2">
      <c r="A564" s="220" t="s">
        <v>158</v>
      </c>
      <c r="B564" s="219" t="str">
        <f ca="1">CONCATENATE(VLOOKUP("*ID",C:D,2,FALSE),"C",COUNTIF(OFFSET(A$1,0,0,ROW(),1), "*conditie")*10)</f>
        <v>NPRE12C310</v>
      </c>
      <c r="C564" s="296" t="s">
        <v>785</v>
      </c>
      <c r="D564" s="297"/>
      <c r="E564" s="297"/>
      <c r="F564" s="220" t="s">
        <v>141</v>
      </c>
      <c r="G564" s="220" t="s">
        <v>19</v>
      </c>
      <c r="H564" s="220" t="s">
        <v>197</v>
      </c>
    </row>
    <row r="565" spans="1:8" s="99" customFormat="1" outlineLevel="1" x14ac:dyDescent="0.2">
      <c r="A565" s="110"/>
      <c r="B565" s="118"/>
      <c r="C565" s="102"/>
    </row>
    <row r="566" spans="1:8" s="99" customFormat="1" outlineLevel="1" x14ac:dyDescent="0.2">
      <c r="A566" s="110" t="s">
        <v>55</v>
      </c>
      <c r="B566" s="122"/>
      <c r="C566" s="102"/>
    </row>
    <row r="567" spans="1:8" s="99" customFormat="1" outlineLevel="1" x14ac:dyDescent="0.2">
      <c r="A567" s="110"/>
      <c r="B567" s="118"/>
      <c r="C567" s="102"/>
    </row>
    <row r="568" spans="1:8" s="88" customFormat="1" outlineLevel="1" collapsed="1" x14ac:dyDescent="0.2">
      <c r="A568" s="218" t="s">
        <v>159</v>
      </c>
      <c r="B568" s="218" t="str">
        <f ca="1">CONCATENATE(VLOOKUP("*ID",C:D,2,FALSE),"C",COUNTIF(OFFSET(A$1,0,0,ROW(),1), "*conditie")*10)&amp; "T" &amp;(COUNTIF(OFFSET(B$1,0,0,ROW()-1,1),CONCATENATE(VLOOKUP("*ID",C:D,2,FALSE),"C",COUNTIF(OFFSET(A$1,0,0,ROW(),1), "*conditie")*10)&amp; "T*") +1) * 10</f>
        <v>NPRE12C310T10</v>
      </c>
      <c r="C568" s="295" t="s">
        <v>786</v>
      </c>
      <c r="D568" s="295"/>
      <c r="E568" s="295"/>
      <c r="F568" s="218" t="s">
        <v>141</v>
      </c>
      <c r="G568" s="218" t="s">
        <v>19</v>
      </c>
      <c r="H568" s="218" t="s">
        <v>197</v>
      </c>
    </row>
    <row r="569" spans="1:8" hidden="1" outlineLevel="2" x14ac:dyDescent="0.2">
      <c r="A569" s="110"/>
      <c r="B569" s="122"/>
      <c r="C569" s="152"/>
    </row>
    <row r="570" spans="1:8" hidden="1" outlineLevel="2" x14ac:dyDescent="0.2">
      <c r="A570" s="110" t="s">
        <v>109</v>
      </c>
      <c r="B570" s="131" t="s">
        <v>2365</v>
      </c>
      <c r="C570" s="152"/>
    </row>
    <row r="571" spans="1:8" hidden="1" outlineLevel="2" x14ac:dyDescent="0.2">
      <c r="A571" s="110"/>
      <c r="B571" s="122"/>
      <c r="C571" s="152"/>
    </row>
    <row r="572" spans="1:8" hidden="1" outlineLevel="2" x14ac:dyDescent="0.2">
      <c r="A572" s="110" t="s">
        <v>111</v>
      </c>
      <c r="B572" s="122" t="s">
        <v>108</v>
      </c>
      <c r="C572" s="152"/>
    </row>
    <row r="573" spans="1:8" hidden="1" outlineLevel="2" x14ac:dyDescent="0.2">
      <c r="A573" s="110"/>
      <c r="B573" s="122"/>
      <c r="C573" s="152"/>
    </row>
    <row r="574" spans="1:8" hidden="1" outlineLevel="2" x14ac:dyDescent="0.2">
      <c r="A574" s="110" t="s">
        <v>32</v>
      </c>
      <c r="B574" s="125" t="s">
        <v>227</v>
      </c>
      <c r="C574" s="125"/>
      <c r="D574" s="125"/>
      <c r="E574" s="125"/>
      <c r="F574" s="125"/>
      <c r="G574" s="125"/>
    </row>
    <row r="575" spans="1:8" hidden="1" outlineLevel="2" x14ac:dyDescent="0.2">
      <c r="A575" s="110"/>
      <c r="B575" s="122"/>
      <c r="C575" s="152"/>
    </row>
    <row r="576" spans="1:8" hidden="1" outlineLevel="2" x14ac:dyDescent="0.2">
      <c r="A576" s="111" t="s">
        <v>33</v>
      </c>
      <c r="B576" s="122" t="s">
        <v>194</v>
      </c>
      <c r="C576" s="152"/>
    </row>
    <row r="577" spans="1:8" hidden="1" outlineLevel="2" x14ac:dyDescent="0.2">
      <c r="A577" s="110"/>
      <c r="B577" s="122"/>
      <c r="C577" s="152"/>
    </row>
    <row r="578" spans="1:8" hidden="1" outlineLevel="2" x14ac:dyDescent="0.2">
      <c r="A578" s="110" t="s">
        <v>138</v>
      </c>
      <c r="B578" s="131" t="s">
        <v>788</v>
      </c>
      <c r="C578" s="152"/>
    </row>
    <row r="579" spans="1:8" s="123" customFormat="1" hidden="1" outlineLevel="2" x14ac:dyDescent="0.2">
      <c r="A579" s="126"/>
    </row>
    <row r="580" spans="1:8" s="123" customFormat="1" hidden="1" outlineLevel="2" x14ac:dyDescent="0.2">
      <c r="A580" s="110" t="s">
        <v>40</v>
      </c>
      <c r="B580" s="131" t="s">
        <v>1209</v>
      </c>
    </row>
    <row r="581" spans="1:8" s="123" customFormat="1" hidden="1" outlineLevel="2" x14ac:dyDescent="0.2">
      <c r="A581" s="126"/>
    </row>
    <row r="582" spans="1:8" s="99" customFormat="1" x14ac:dyDescent="0.2">
      <c r="A582" s="220" t="s">
        <v>158</v>
      </c>
      <c r="B582" s="219" t="str">
        <f ca="1">CONCATENATE(VLOOKUP("*ID",C:D,2,FALSE),"C",COUNTIF(OFFSET(A$1,0,0,ROW(),1), "*conditie")*10)</f>
        <v>NPRE12C320</v>
      </c>
      <c r="C582" s="296" t="s">
        <v>1075</v>
      </c>
      <c r="D582" s="297"/>
      <c r="E582" s="297"/>
      <c r="F582" s="220" t="s">
        <v>141</v>
      </c>
      <c r="G582" s="220" t="s">
        <v>19</v>
      </c>
      <c r="H582" s="220" t="s">
        <v>197</v>
      </c>
    </row>
    <row r="583" spans="1:8" s="99" customFormat="1" outlineLevel="1" x14ac:dyDescent="0.2">
      <c r="A583" s="110"/>
      <c r="B583" s="118"/>
      <c r="C583" s="102"/>
    </row>
    <row r="584" spans="1:8" s="99" customFormat="1" outlineLevel="1" x14ac:dyDescent="0.2">
      <c r="A584" s="110" t="s">
        <v>55</v>
      </c>
      <c r="B584" s="122"/>
      <c r="C584" s="102"/>
    </row>
    <row r="585" spans="1:8" s="99" customFormat="1" outlineLevel="1" x14ac:dyDescent="0.2">
      <c r="A585" s="110"/>
      <c r="B585" s="118"/>
      <c r="C585" s="102"/>
    </row>
    <row r="586" spans="1:8" s="88" customFormat="1" outlineLevel="1" collapsed="1" x14ac:dyDescent="0.2">
      <c r="A586" s="218" t="s">
        <v>159</v>
      </c>
      <c r="B586" s="218" t="str">
        <f ca="1">CONCATENATE(VLOOKUP("*ID",C:D,2,FALSE),"C",COUNTIF(OFFSET(A$1,0,0,ROW(),1), "*conditie")*10)&amp; "T" &amp;(COUNTIF(OFFSET(B$1,0,0,ROW()-1,1),CONCATENATE(VLOOKUP("*ID",C:D,2,FALSE),"C",COUNTIF(OFFSET(A$1,0,0,ROW(),1), "*conditie")*10)&amp; "T*") +1) * 10</f>
        <v>NPRE12C320T10</v>
      </c>
      <c r="C586" s="295" t="s">
        <v>790</v>
      </c>
      <c r="D586" s="295"/>
      <c r="E586" s="295"/>
      <c r="F586" s="218" t="s">
        <v>141</v>
      </c>
      <c r="G586" s="218" t="s">
        <v>19</v>
      </c>
      <c r="H586" s="218" t="s">
        <v>197</v>
      </c>
    </row>
    <row r="587" spans="1:8" hidden="1" outlineLevel="2" x14ac:dyDescent="0.2">
      <c r="A587" s="110"/>
      <c r="B587" s="122"/>
      <c r="C587" s="152"/>
    </row>
    <row r="588" spans="1:8" hidden="1" outlineLevel="2" x14ac:dyDescent="0.2">
      <c r="A588" s="110" t="s">
        <v>109</v>
      </c>
      <c r="B588" s="131" t="s">
        <v>2366</v>
      </c>
      <c r="C588" s="152"/>
    </row>
    <row r="589" spans="1:8" hidden="1" outlineLevel="2" x14ac:dyDescent="0.2">
      <c r="A589" s="110"/>
      <c r="B589" s="122"/>
      <c r="C589" s="152"/>
    </row>
    <row r="590" spans="1:8" hidden="1" outlineLevel="2" x14ac:dyDescent="0.2">
      <c r="A590" s="110" t="s">
        <v>111</v>
      </c>
      <c r="B590" s="122" t="s">
        <v>108</v>
      </c>
      <c r="C590" s="152"/>
    </row>
    <row r="591" spans="1:8" hidden="1" outlineLevel="2" x14ac:dyDescent="0.2">
      <c r="A591" s="110"/>
      <c r="B591" s="122"/>
      <c r="C591" s="152"/>
    </row>
    <row r="592" spans="1:8" hidden="1" outlineLevel="2" x14ac:dyDescent="0.2">
      <c r="A592" s="110" t="s">
        <v>32</v>
      </c>
      <c r="B592" s="125" t="s">
        <v>227</v>
      </c>
      <c r="C592" s="125"/>
      <c r="D592" s="125"/>
      <c r="E592" s="125"/>
      <c r="F592" s="125"/>
      <c r="G592" s="125"/>
    </row>
    <row r="593" spans="1:8" hidden="1" outlineLevel="2" x14ac:dyDescent="0.2">
      <c r="A593" s="110"/>
      <c r="B593" s="122"/>
      <c r="C593" s="152"/>
    </row>
    <row r="594" spans="1:8" hidden="1" outlineLevel="2" x14ac:dyDescent="0.2">
      <c r="A594" s="111" t="s">
        <v>33</v>
      </c>
      <c r="B594" s="122" t="s">
        <v>194</v>
      </c>
      <c r="C594" s="152"/>
    </row>
    <row r="595" spans="1:8" hidden="1" outlineLevel="2" x14ac:dyDescent="0.2">
      <c r="A595" s="110"/>
      <c r="B595" s="122"/>
      <c r="C595" s="152"/>
    </row>
    <row r="596" spans="1:8" hidden="1" outlineLevel="2" x14ac:dyDescent="0.2">
      <c r="A596" s="110" t="s">
        <v>138</v>
      </c>
      <c r="B596" s="131" t="s">
        <v>792</v>
      </c>
      <c r="C596" s="152"/>
    </row>
    <row r="597" spans="1:8" s="123" customFormat="1" hidden="1" outlineLevel="2" x14ac:dyDescent="0.2">
      <c r="A597" s="126"/>
    </row>
    <row r="598" spans="1:8" s="123" customFormat="1" hidden="1" outlineLevel="2" x14ac:dyDescent="0.2">
      <c r="A598" s="110" t="s">
        <v>40</v>
      </c>
      <c r="B598" s="131" t="s">
        <v>1210</v>
      </c>
    </row>
    <row r="599" spans="1:8" s="123" customFormat="1" hidden="1" outlineLevel="2" x14ac:dyDescent="0.2">
      <c r="A599" s="126"/>
    </row>
    <row r="600" spans="1:8" s="99" customFormat="1" x14ac:dyDescent="0.2">
      <c r="A600" s="220" t="s">
        <v>158</v>
      </c>
      <c r="B600" s="219" t="str">
        <f ca="1">CONCATENATE(VLOOKUP("*ID",C:D,2,FALSE),"C",COUNTIF(OFFSET(A$1,0,0,ROW(),1), "*conditie")*10)</f>
        <v>NPRE12C330</v>
      </c>
      <c r="C600" s="296" t="s">
        <v>486</v>
      </c>
      <c r="D600" s="297"/>
      <c r="E600" s="297"/>
      <c r="F600" s="220" t="s">
        <v>141</v>
      </c>
      <c r="G600" s="220" t="s">
        <v>19</v>
      </c>
      <c r="H600" s="220" t="s">
        <v>197</v>
      </c>
    </row>
    <row r="601" spans="1:8" s="99" customFormat="1" outlineLevel="1" x14ac:dyDescent="0.2">
      <c r="A601" s="110"/>
      <c r="B601" s="118"/>
      <c r="C601" s="102"/>
    </row>
    <row r="602" spans="1:8" s="99" customFormat="1" outlineLevel="1" x14ac:dyDescent="0.2">
      <c r="A602" s="110" t="s">
        <v>55</v>
      </c>
      <c r="B602" s="122"/>
      <c r="C602" s="102"/>
    </row>
    <row r="603" spans="1:8" s="99" customFormat="1" outlineLevel="1" x14ac:dyDescent="0.2">
      <c r="A603" s="110"/>
      <c r="B603" s="118"/>
      <c r="C603" s="102"/>
    </row>
    <row r="604" spans="1:8" s="88" customFormat="1" outlineLevel="1" collapsed="1" x14ac:dyDescent="0.2">
      <c r="A604" s="218" t="s">
        <v>159</v>
      </c>
      <c r="B604" s="218" t="str">
        <f ca="1">CONCATENATE(VLOOKUP("*ID",C:D,2,FALSE),"C",COUNTIF(OFFSET(A$1,0,0,ROW(),1), "*conditie")*10)&amp; "T" &amp;(COUNTIF(OFFSET(B$1,0,0,ROW()-1,1),CONCATENATE(VLOOKUP("*ID",C:D,2,FALSE),"C",COUNTIF(OFFSET(A$1,0,0,ROW(),1), "*conditie")*10)&amp; "T*") +1) * 10</f>
        <v>NPRE12C330T10</v>
      </c>
      <c r="C604" s="295" t="s">
        <v>487</v>
      </c>
      <c r="D604" s="295"/>
      <c r="E604" s="295"/>
      <c r="F604" s="218" t="s">
        <v>141</v>
      </c>
      <c r="G604" s="218" t="s">
        <v>19</v>
      </c>
      <c r="H604" s="218" t="s">
        <v>197</v>
      </c>
    </row>
    <row r="605" spans="1:8" hidden="1" outlineLevel="2" x14ac:dyDescent="0.2">
      <c r="A605" s="110"/>
      <c r="B605" s="122"/>
      <c r="C605" s="152"/>
    </row>
    <row r="606" spans="1:8" hidden="1" outlineLevel="2" x14ac:dyDescent="0.2">
      <c r="A606" s="110" t="s">
        <v>109</v>
      </c>
      <c r="B606" s="131" t="s">
        <v>2367</v>
      </c>
      <c r="C606" s="152"/>
    </row>
    <row r="607" spans="1:8" hidden="1" outlineLevel="2" x14ac:dyDescent="0.2">
      <c r="A607" s="110"/>
      <c r="B607" s="122"/>
      <c r="C607" s="152"/>
    </row>
    <row r="608" spans="1:8" hidden="1" outlineLevel="2" x14ac:dyDescent="0.2">
      <c r="A608" s="110" t="s">
        <v>111</v>
      </c>
      <c r="B608" s="122" t="s">
        <v>108</v>
      </c>
      <c r="C608" s="152"/>
    </row>
    <row r="609" spans="1:8" hidden="1" outlineLevel="2" x14ac:dyDescent="0.2">
      <c r="A609" s="110"/>
      <c r="B609" s="122"/>
      <c r="C609" s="152"/>
    </row>
    <row r="610" spans="1:8" hidden="1" outlineLevel="2" x14ac:dyDescent="0.2">
      <c r="A610" s="110" t="s">
        <v>32</v>
      </c>
      <c r="B610" s="125" t="s">
        <v>227</v>
      </c>
      <c r="C610" s="125"/>
      <c r="D610" s="125"/>
      <c r="E610" s="125"/>
      <c r="F610" s="125"/>
      <c r="G610" s="125"/>
    </row>
    <row r="611" spans="1:8" hidden="1" outlineLevel="2" x14ac:dyDescent="0.2">
      <c r="A611" s="110"/>
      <c r="B611" s="122"/>
      <c r="C611" s="152"/>
    </row>
    <row r="612" spans="1:8" hidden="1" outlineLevel="2" x14ac:dyDescent="0.2">
      <c r="A612" s="111" t="s">
        <v>33</v>
      </c>
      <c r="B612" s="122" t="s">
        <v>194</v>
      </c>
      <c r="C612" s="152"/>
    </row>
    <row r="613" spans="1:8" hidden="1" outlineLevel="2" x14ac:dyDescent="0.2">
      <c r="A613" s="110"/>
      <c r="B613" s="122"/>
      <c r="C613" s="152"/>
    </row>
    <row r="614" spans="1:8" hidden="1" outlineLevel="2" x14ac:dyDescent="0.2">
      <c r="A614" s="110" t="s">
        <v>138</v>
      </c>
      <c r="B614" s="131" t="s">
        <v>489</v>
      </c>
      <c r="C614" s="152"/>
    </row>
    <row r="615" spans="1:8" s="123" customFormat="1" hidden="1" outlineLevel="2" x14ac:dyDescent="0.2">
      <c r="A615" s="126"/>
    </row>
    <row r="616" spans="1:8" s="123" customFormat="1" hidden="1" outlineLevel="2" x14ac:dyDescent="0.2">
      <c r="A616" s="110" t="s">
        <v>40</v>
      </c>
      <c r="B616" s="131" t="s">
        <v>935</v>
      </c>
    </row>
    <row r="617" spans="1:8" s="123" customFormat="1" hidden="1" outlineLevel="2" x14ac:dyDescent="0.2">
      <c r="A617" s="126"/>
    </row>
    <row r="618" spans="1:8" s="88" customFormat="1" outlineLevel="1" collapsed="1" x14ac:dyDescent="0.2">
      <c r="A618" s="218" t="s">
        <v>159</v>
      </c>
      <c r="B618" s="218" t="str">
        <f ca="1">CONCATENATE(VLOOKUP("*ID",C:D,2,FALSE),"C",COUNTIF(OFFSET(A$1,0,0,ROW(),1), "*conditie")*10)&amp; "T" &amp;(COUNTIF(OFFSET(B$1,0,0,ROW()-1,1),CONCATENATE(VLOOKUP("*ID",C:D,2,FALSE),"C",COUNTIF(OFFSET(A$1,0,0,ROW(),1), "*conditie")*10)&amp; "T*") +1) * 10</f>
        <v>NPRE12C330T20</v>
      </c>
      <c r="C618" s="295" t="s">
        <v>490</v>
      </c>
      <c r="D618" s="295"/>
      <c r="E618" s="295"/>
      <c r="F618" s="218" t="s">
        <v>141</v>
      </c>
      <c r="G618" s="218" t="s">
        <v>19</v>
      </c>
      <c r="H618" s="218" t="s">
        <v>197</v>
      </c>
    </row>
    <row r="619" spans="1:8" hidden="1" outlineLevel="2" x14ac:dyDescent="0.2">
      <c r="A619" s="110"/>
      <c r="B619" s="122"/>
      <c r="C619" s="152"/>
    </row>
    <row r="620" spans="1:8" hidden="1" outlineLevel="2" x14ac:dyDescent="0.2">
      <c r="A620" s="110" t="s">
        <v>109</v>
      </c>
      <c r="B620" s="131" t="s">
        <v>2368</v>
      </c>
      <c r="C620" s="152"/>
    </row>
    <row r="621" spans="1:8" hidden="1" outlineLevel="2" x14ac:dyDescent="0.2">
      <c r="A621" s="110"/>
      <c r="B621" s="122"/>
      <c r="C621" s="152"/>
    </row>
    <row r="622" spans="1:8" hidden="1" outlineLevel="2" x14ac:dyDescent="0.2">
      <c r="A622" s="110" t="s">
        <v>111</v>
      </c>
      <c r="B622" s="122" t="s">
        <v>108</v>
      </c>
      <c r="C622" s="152"/>
    </row>
    <row r="623" spans="1:8" hidden="1" outlineLevel="2" x14ac:dyDescent="0.2">
      <c r="A623" s="110"/>
      <c r="B623" s="122"/>
      <c r="C623" s="152"/>
    </row>
    <row r="624" spans="1:8" hidden="1" outlineLevel="2" x14ac:dyDescent="0.2">
      <c r="A624" s="110" t="s">
        <v>32</v>
      </c>
      <c r="B624" s="125" t="s">
        <v>227</v>
      </c>
      <c r="C624" s="125"/>
      <c r="D624" s="125"/>
      <c r="E624" s="125"/>
      <c r="F624" s="125"/>
      <c r="G624" s="125"/>
    </row>
    <row r="625" spans="1:8" hidden="1" outlineLevel="2" x14ac:dyDescent="0.2">
      <c r="A625" s="110"/>
      <c r="B625" s="122"/>
      <c r="C625" s="152"/>
    </row>
    <row r="626" spans="1:8" hidden="1" outlineLevel="2" x14ac:dyDescent="0.2">
      <c r="A626" s="111" t="s">
        <v>33</v>
      </c>
      <c r="B626" s="122" t="s">
        <v>194</v>
      </c>
      <c r="C626" s="152"/>
    </row>
    <row r="627" spans="1:8" hidden="1" outlineLevel="2" x14ac:dyDescent="0.2">
      <c r="A627" s="110"/>
      <c r="B627" s="122"/>
      <c r="C627" s="152"/>
    </row>
    <row r="628" spans="1:8" hidden="1" outlineLevel="2" x14ac:dyDescent="0.2">
      <c r="A628" s="110" t="s">
        <v>138</v>
      </c>
      <c r="B628" s="131" t="s">
        <v>489</v>
      </c>
      <c r="C628" s="152"/>
    </row>
    <row r="629" spans="1:8" s="123" customFormat="1" hidden="1" outlineLevel="2" x14ac:dyDescent="0.2">
      <c r="A629" s="126"/>
    </row>
    <row r="630" spans="1:8" s="123" customFormat="1" hidden="1" outlineLevel="2" x14ac:dyDescent="0.2">
      <c r="A630" s="110" t="s">
        <v>40</v>
      </c>
      <c r="B630" s="131" t="s">
        <v>936</v>
      </c>
    </row>
    <row r="631" spans="1:8" s="123" customFormat="1" hidden="1" outlineLevel="2" x14ac:dyDescent="0.2">
      <c r="A631" s="126"/>
    </row>
    <row r="632" spans="1:8" s="99" customFormat="1" x14ac:dyDescent="0.2">
      <c r="A632" s="220" t="s">
        <v>158</v>
      </c>
      <c r="B632" s="219" t="str">
        <f ca="1">CONCATENATE(VLOOKUP("*ID",C:D,2,FALSE),"C",COUNTIF(OFFSET(A$1,0,0,ROW(),1), "*conditie")*10)</f>
        <v>NPRE12C340</v>
      </c>
      <c r="C632" s="296" t="s">
        <v>492</v>
      </c>
      <c r="D632" s="297"/>
      <c r="E632" s="297"/>
      <c r="F632" s="220" t="s">
        <v>141</v>
      </c>
      <c r="G632" s="220" t="s">
        <v>19</v>
      </c>
      <c r="H632" s="220" t="s">
        <v>197</v>
      </c>
    </row>
    <row r="633" spans="1:8" s="99" customFormat="1" outlineLevel="1" x14ac:dyDescent="0.2">
      <c r="A633" s="110"/>
      <c r="B633" s="118"/>
      <c r="C633" s="102"/>
    </row>
    <row r="634" spans="1:8" s="99" customFormat="1" outlineLevel="1" x14ac:dyDescent="0.2">
      <c r="A634" s="110" t="s">
        <v>55</v>
      </c>
      <c r="B634" s="122"/>
      <c r="C634" s="102"/>
    </row>
    <row r="635" spans="1:8" s="99" customFormat="1" outlineLevel="1" x14ac:dyDescent="0.2">
      <c r="A635" s="110"/>
      <c r="B635" s="118"/>
      <c r="C635" s="102"/>
    </row>
    <row r="636" spans="1:8" s="88" customFormat="1" outlineLevel="1" collapsed="1" x14ac:dyDescent="0.2">
      <c r="A636" s="218" t="s">
        <v>159</v>
      </c>
      <c r="B636" s="218" t="str">
        <f ca="1">CONCATENATE(VLOOKUP("*ID",C:D,2,FALSE),"C",COUNTIF(OFFSET(A$1,0,0,ROW(),1), "*conditie")*10)&amp; "T" &amp;(COUNTIF(OFFSET(B$1,0,0,ROW()-1,1),CONCATENATE(VLOOKUP("*ID",C:D,2,FALSE),"C",COUNTIF(OFFSET(A$1,0,0,ROW(),1), "*conditie")*10)&amp; "T*") +1) * 10</f>
        <v>NPRE12C340T10</v>
      </c>
      <c r="C636" s="295" t="s">
        <v>493</v>
      </c>
      <c r="D636" s="295"/>
      <c r="E636" s="295"/>
      <c r="F636" s="218" t="s">
        <v>141</v>
      </c>
      <c r="G636" s="218" t="s">
        <v>19</v>
      </c>
      <c r="H636" s="218" t="s">
        <v>197</v>
      </c>
    </row>
    <row r="637" spans="1:8" hidden="1" outlineLevel="2" x14ac:dyDescent="0.2">
      <c r="A637" s="110"/>
      <c r="B637" s="122"/>
      <c r="C637" s="152"/>
    </row>
    <row r="638" spans="1:8" hidden="1" outlineLevel="2" x14ac:dyDescent="0.2">
      <c r="A638" s="110" t="s">
        <v>109</v>
      </c>
      <c r="B638" s="131" t="s">
        <v>2367</v>
      </c>
      <c r="C638" s="152"/>
    </row>
    <row r="639" spans="1:8" hidden="1" outlineLevel="2" x14ac:dyDescent="0.2">
      <c r="A639" s="110"/>
      <c r="B639" s="122"/>
      <c r="C639" s="152"/>
    </row>
    <row r="640" spans="1:8" hidden="1" outlineLevel="2" x14ac:dyDescent="0.2">
      <c r="A640" s="110" t="s">
        <v>111</v>
      </c>
      <c r="B640" s="122" t="s">
        <v>108</v>
      </c>
      <c r="C640" s="152"/>
    </row>
    <row r="641" spans="1:8" hidden="1" outlineLevel="2" x14ac:dyDescent="0.2">
      <c r="A641" s="110"/>
      <c r="B641" s="122"/>
      <c r="C641" s="152"/>
    </row>
    <row r="642" spans="1:8" hidden="1" outlineLevel="2" x14ac:dyDescent="0.2">
      <c r="A642" s="110" t="s">
        <v>32</v>
      </c>
      <c r="B642" s="125" t="s">
        <v>227</v>
      </c>
      <c r="C642" s="125"/>
      <c r="D642" s="125"/>
      <c r="E642" s="125"/>
      <c r="F642" s="125"/>
      <c r="G642" s="125"/>
    </row>
    <row r="643" spans="1:8" hidden="1" outlineLevel="2" x14ac:dyDescent="0.2">
      <c r="A643" s="110"/>
      <c r="B643" s="122"/>
      <c r="C643" s="152"/>
    </row>
    <row r="644" spans="1:8" hidden="1" outlineLevel="2" x14ac:dyDescent="0.2">
      <c r="A644" s="111" t="s">
        <v>33</v>
      </c>
      <c r="B644" s="122" t="s">
        <v>194</v>
      </c>
      <c r="C644" s="152"/>
    </row>
    <row r="645" spans="1:8" hidden="1" outlineLevel="2" x14ac:dyDescent="0.2">
      <c r="A645" s="110"/>
      <c r="B645" s="122"/>
      <c r="C645" s="152"/>
    </row>
    <row r="646" spans="1:8" hidden="1" outlineLevel="2" x14ac:dyDescent="0.2">
      <c r="A646" s="110" t="s">
        <v>138</v>
      </c>
      <c r="B646" s="131" t="s">
        <v>494</v>
      </c>
      <c r="C646" s="152"/>
    </row>
    <row r="647" spans="1:8" s="123" customFormat="1" hidden="1" outlineLevel="2" x14ac:dyDescent="0.2">
      <c r="A647" s="126"/>
    </row>
    <row r="648" spans="1:8" s="123" customFormat="1" hidden="1" outlineLevel="2" x14ac:dyDescent="0.2">
      <c r="A648" s="110" t="s">
        <v>40</v>
      </c>
      <c r="B648" s="131" t="s">
        <v>937</v>
      </c>
    </row>
    <row r="649" spans="1:8" s="123" customFormat="1" hidden="1" outlineLevel="2" x14ac:dyDescent="0.2">
      <c r="A649" s="126"/>
    </row>
    <row r="650" spans="1:8" s="88" customFormat="1" outlineLevel="1" collapsed="1" x14ac:dyDescent="0.2">
      <c r="A650" s="218" t="s">
        <v>159</v>
      </c>
      <c r="B650" s="218" t="str">
        <f ca="1">CONCATENATE(VLOOKUP("*ID",C:D,2,FALSE),"C",COUNTIF(OFFSET(A$1,0,0,ROW(),1), "*conditie")*10)&amp; "T" &amp;(COUNTIF(OFFSET(B$1,0,0,ROW()-1,1),CONCATENATE(VLOOKUP("*ID",C:D,2,FALSE),"C",COUNTIF(OFFSET(A$1,0,0,ROW(),1), "*conditie")*10)&amp; "T*") +1) * 10</f>
        <v>NPRE12C340T20</v>
      </c>
      <c r="C650" s="295" t="s">
        <v>495</v>
      </c>
      <c r="D650" s="295"/>
      <c r="E650" s="295"/>
      <c r="F650" s="218" t="s">
        <v>141</v>
      </c>
      <c r="G650" s="218" t="s">
        <v>19</v>
      </c>
      <c r="H650" s="218" t="s">
        <v>197</v>
      </c>
    </row>
    <row r="651" spans="1:8" hidden="1" outlineLevel="2" x14ac:dyDescent="0.2">
      <c r="A651" s="110"/>
      <c r="B651" s="122"/>
      <c r="C651" s="152"/>
    </row>
    <row r="652" spans="1:8" hidden="1" outlineLevel="2" x14ac:dyDescent="0.2">
      <c r="A652" s="110" t="s">
        <v>109</v>
      </c>
      <c r="B652" s="131" t="s">
        <v>2368</v>
      </c>
      <c r="C652" s="152"/>
    </row>
    <row r="653" spans="1:8" hidden="1" outlineLevel="2" x14ac:dyDescent="0.2">
      <c r="A653" s="110"/>
      <c r="B653" s="122"/>
      <c r="C653" s="152"/>
    </row>
    <row r="654" spans="1:8" hidden="1" outlineLevel="2" x14ac:dyDescent="0.2">
      <c r="A654" s="110" t="s">
        <v>111</v>
      </c>
      <c r="B654" s="122" t="s">
        <v>108</v>
      </c>
      <c r="C654" s="152"/>
    </row>
    <row r="655" spans="1:8" hidden="1" outlineLevel="2" x14ac:dyDescent="0.2">
      <c r="A655" s="110"/>
      <c r="B655" s="122"/>
      <c r="C655" s="152"/>
    </row>
    <row r="656" spans="1:8" hidden="1" outlineLevel="2" x14ac:dyDescent="0.2">
      <c r="A656" s="110" t="s">
        <v>32</v>
      </c>
      <c r="B656" s="125" t="s">
        <v>227</v>
      </c>
      <c r="C656" s="125"/>
      <c r="D656" s="125"/>
      <c r="E656" s="125"/>
      <c r="F656" s="125"/>
      <c r="G656" s="125"/>
    </row>
    <row r="657" spans="1:8" hidden="1" outlineLevel="2" x14ac:dyDescent="0.2">
      <c r="A657" s="110"/>
      <c r="B657" s="122"/>
      <c r="C657" s="152"/>
    </row>
    <row r="658" spans="1:8" hidden="1" outlineLevel="2" x14ac:dyDescent="0.2">
      <c r="A658" s="111" t="s">
        <v>33</v>
      </c>
      <c r="B658" s="122" t="s">
        <v>194</v>
      </c>
      <c r="C658" s="152"/>
    </row>
    <row r="659" spans="1:8" hidden="1" outlineLevel="2" x14ac:dyDescent="0.2">
      <c r="A659" s="110"/>
      <c r="B659" s="122"/>
      <c r="C659" s="152"/>
    </row>
    <row r="660" spans="1:8" hidden="1" outlineLevel="2" x14ac:dyDescent="0.2">
      <c r="A660" s="110" t="s">
        <v>138</v>
      </c>
      <c r="B660" s="131" t="s">
        <v>494</v>
      </c>
      <c r="C660" s="152"/>
    </row>
    <row r="661" spans="1:8" s="123" customFormat="1" hidden="1" outlineLevel="2" x14ac:dyDescent="0.2">
      <c r="A661" s="126"/>
    </row>
    <row r="662" spans="1:8" s="123" customFormat="1" hidden="1" outlineLevel="2" x14ac:dyDescent="0.2">
      <c r="A662" s="110" t="s">
        <v>40</v>
      </c>
      <c r="B662" s="131" t="s">
        <v>938</v>
      </c>
    </row>
    <row r="663" spans="1:8" s="123" customFormat="1" hidden="1" outlineLevel="2" x14ac:dyDescent="0.2">
      <c r="A663" s="126"/>
    </row>
    <row r="664" spans="1:8" s="99" customFormat="1" x14ac:dyDescent="0.2">
      <c r="A664" s="220" t="s">
        <v>158</v>
      </c>
      <c r="B664" s="219" t="str">
        <f ca="1">CONCATENATE(VLOOKUP("*ID",C:D,2,FALSE),"C",COUNTIF(OFFSET(A$1,0,0,ROW(),1), "*conditie")*10)</f>
        <v>NPRE12C350</v>
      </c>
      <c r="C664" s="296" t="s">
        <v>2369</v>
      </c>
      <c r="D664" s="297"/>
      <c r="E664" s="297"/>
      <c r="F664" s="220" t="s">
        <v>141</v>
      </c>
      <c r="G664" s="220" t="s">
        <v>19</v>
      </c>
      <c r="H664" s="220" t="s">
        <v>197</v>
      </c>
    </row>
    <row r="665" spans="1:8" s="99" customFormat="1" outlineLevel="1" x14ac:dyDescent="0.2">
      <c r="A665" s="110"/>
      <c r="B665" s="118"/>
      <c r="C665" s="102"/>
    </row>
    <row r="666" spans="1:8" s="99" customFormat="1" outlineLevel="1" x14ac:dyDescent="0.2">
      <c r="A666" s="110" t="s">
        <v>55</v>
      </c>
      <c r="B666" s="122"/>
      <c r="C666" s="102"/>
    </row>
    <row r="667" spans="1:8" s="99" customFormat="1" outlineLevel="1" x14ac:dyDescent="0.2">
      <c r="A667" s="110"/>
      <c r="B667" s="118"/>
      <c r="C667" s="102"/>
    </row>
    <row r="668" spans="1:8" s="88" customFormat="1" outlineLevel="1" collapsed="1" x14ac:dyDescent="0.2">
      <c r="A668" s="218" t="s">
        <v>159</v>
      </c>
      <c r="B668" s="218" t="str">
        <f ca="1">CONCATENATE(VLOOKUP("*ID",C:D,2,FALSE),"C",COUNTIF(OFFSET(A$1,0,0,ROW(),1), "*conditie")*10)&amp; "T" &amp;(COUNTIF(OFFSET(B$1,0,0,ROW()-1,1),CONCATENATE(VLOOKUP("*ID",C:D,2,FALSE),"C",COUNTIF(OFFSET(A$1,0,0,ROW(),1), "*conditie")*10)&amp; "T*") +1) * 10</f>
        <v>NPRE12C350T10</v>
      </c>
      <c r="C668" s="295" t="s">
        <v>2371</v>
      </c>
      <c r="D668" s="295"/>
      <c r="E668" s="295"/>
      <c r="F668" s="218" t="s">
        <v>141</v>
      </c>
      <c r="G668" s="218" t="s">
        <v>19</v>
      </c>
      <c r="H668" s="218" t="s">
        <v>197</v>
      </c>
    </row>
    <row r="669" spans="1:8" hidden="1" outlineLevel="2" x14ac:dyDescent="0.2">
      <c r="A669" s="110"/>
      <c r="B669" s="122"/>
      <c r="C669" s="152"/>
    </row>
    <row r="670" spans="1:8" hidden="1" outlineLevel="2" x14ac:dyDescent="0.2">
      <c r="A670" s="110" t="s">
        <v>109</v>
      </c>
      <c r="B670" s="131"/>
      <c r="C670" s="152"/>
    </row>
    <row r="671" spans="1:8" hidden="1" outlineLevel="2" x14ac:dyDescent="0.2">
      <c r="A671" s="110"/>
      <c r="B671" s="122"/>
      <c r="C671" s="152"/>
    </row>
    <row r="672" spans="1:8" hidden="1" outlineLevel="2" x14ac:dyDescent="0.2">
      <c r="A672" s="110" t="s">
        <v>111</v>
      </c>
      <c r="B672" s="122" t="s">
        <v>108</v>
      </c>
      <c r="C672" s="152"/>
    </row>
    <row r="673" spans="1:8" hidden="1" outlineLevel="2" x14ac:dyDescent="0.2">
      <c r="A673" s="110"/>
      <c r="B673" s="122"/>
      <c r="C673" s="152"/>
    </row>
    <row r="674" spans="1:8" hidden="1" outlineLevel="2" x14ac:dyDescent="0.2">
      <c r="A674" s="110" t="s">
        <v>32</v>
      </c>
      <c r="B674" s="125" t="s">
        <v>227</v>
      </c>
      <c r="C674" s="125"/>
      <c r="D674" s="125"/>
      <c r="E674" s="125"/>
      <c r="F674" s="125"/>
      <c r="G674" s="125"/>
    </row>
    <row r="675" spans="1:8" hidden="1" outlineLevel="2" x14ac:dyDescent="0.2">
      <c r="A675" s="110"/>
      <c r="B675" s="122"/>
      <c r="C675" s="152"/>
    </row>
    <row r="676" spans="1:8" hidden="1" outlineLevel="2" x14ac:dyDescent="0.2">
      <c r="A676" s="111" t="s">
        <v>33</v>
      </c>
      <c r="B676" s="122" t="s">
        <v>194</v>
      </c>
      <c r="C676" s="152"/>
    </row>
    <row r="677" spans="1:8" hidden="1" outlineLevel="2" x14ac:dyDescent="0.2">
      <c r="A677" s="110"/>
      <c r="B677" s="122"/>
      <c r="C677" s="152"/>
    </row>
    <row r="678" spans="1:8" hidden="1" outlineLevel="2" x14ac:dyDescent="0.2">
      <c r="A678" s="110" t="s">
        <v>138</v>
      </c>
      <c r="B678" s="131" t="s">
        <v>2370</v>
      </c>
      <c r="C678" s="152"/>
    </row>
    <row r="679" spans="1:8" s="123" customFormat="1" hidden="1" outlineLevel="2" x14ac:dyDescent="0.2">
      <c r="A679" s="126"/>
    </row>
    <row r="680" spans="1:8" s="123" customFormat="1" ht="15" hidden="1" outlineLevel="2" x14ac:dyDescent="0.25">
      <c r="A680" s="110" t="s">
        <v>40</v>
      </c>
      <c r="B680" s="240" t="s">
        <v>2895</v>
      </c>
    </row>
    <row r="681" spans="1:8" s="123" customFormat="1" hidden="1" outlineLevel="2" x14ac:dyDescent="0.2">
      <c r="A681" s="126"/>
    </row>
    <row r="682" spans="1:8" s="88" customFormat="1" outlineLevel="1" collapsed="1" x14ac:dyDescent="0.2">
      <c r="A682" s="218" t="s">
        <v>159</v>
      </c>
      <c r="B682" s="218" t="str">
        <f ca="1">CONCATENATE(VLOOKUP("*ID",C:D,2,FALSE),"C",COUNTIF(OFFSET(A$1,0,0,ROW(),1), "*conditie")*10)&amp; "T" &amp;(COUNTIF(OFFSET(B$1,0,0,ROW()-1,1),CONCATENATE(VLOOKUP("*ID",C:D,2,FALSE),"C",COUNTIF(OFFSET(A$1,0,0,ROW(),1), "*conditie")*10)&amp; "T*") +1) * 10</f>
        <v>NPRE12C350T20</v>
      </c>
      <c r="C682" s="295" t="s">
        <v>2372</v>
      </c>
      <c r="D682" s="295"/>
      <c r="E682" s="295"/>
      <c r="F682" s="218" t="s">
        <v>141</v>
      </c>
      <c r="G682" s="218" t="s">
        <v>19</v>
      </c>
      <c r="H682" s="218" t="s">
        <v>197</v>
      </c>
    </row>
    <row r="683" spans="1:8" hidden="1" outlineLevel="2" x14ac:dyDescent="0.2">
      <c r="A683" s="110"/>
      <c r="B683" s="122"/>
      <c r="C683" s="152"/>
    </row>
    <row r="684" spans="1:8" hidden="1" outlineLevel="2" x14ac:dyDescent="0.2">
      <c r="A684" s="110" t="s">
        <v>109</v>
      </c>
      <c r="B684" s="131"/>
      <c r="C684" s="152"/>
    </row>
    <row r="685" spans="1:8" hidden="1" outlineLevel="2" x14ac:dyDescent="0.2">
      <c r="A685" s="110"/>
      <c r="B685" s="122"/>
      <c r="C685" s="152"/>
    </row>
    <row r="686" spans="1:8" hidden="1" outlineLevel="2" x14ac:dyDescent="0.2">
      <c r="A686" s="110" t="s">
        <v>111</v>
      </c>
      <c r="B686" s="122" t="s">
        <v>108</v>
      </c>
      <c r="C686" s="152"/>
    </row>
    <row r="687" spans="1:8" hidden="1" outlineLevel="2" x14ac:dyDescent="0.2">
      <c r="A687" s="110"/>
      <c r="B687" s="122"/>
      <c r="C687" s="152"/>
    </row>
    <row r="688" spans="1:8" hidden="1" outlineLevel="2" x14ac:dyDescent="0.2">
      <c r="A688" s="110" t="s">
        <v>32</v>
      </c>
      <c r="B688" s="125" t="s">
        <v>227</v>
      </c>
      <c r="C688" s="125"/>
      <c r="D688" s="125"/>
      <c r="E688" s="125"/>
      <c r="F688" s="125"/>
      <c r="G688" s="125"/>
    </row>
    <row r="689" spans="1:8" hidden="1" outlineLevel="2" x14ac:dyDescent="0.2">
      <c r="A689" s="110"/>
      <c r="B689" s="122"/>
      <c r="C689" s="152"/>
    </row>
    <row r="690" spans="1:8" hidden="1" outlineLevel="2" x14ac:dyDescent="0.2">
      <c r="A690" s="111" t="s">
        <v>33</v>
      </c>
      <c r="B690" s="122" t="s">
        <v>194</v>
      </c>
      <c r="C690" s="152"/>
    </row>
    <row r="691" spans="1:8" hidden="1" outlineLevel="2" x14ac:dyDescent="0.2">
      <c r="A691" s="110"/>
      <c r="B691" s="122"/>
      <c r="C691" s="152"/>
    </row>
    <row r="692" spans="1:8" hidden="1" outlineLevel="2" x14ac:dyDescent="0.2">
      <c r="A692" s="110" t="s">
        <v>138</v>
      </c>
      <c r="B692" s="131" t="s">
        <v>2370</v>
      </c>
      <c r="C692" s="152"/>
    </row>
    <row r="693" spans="1:8" s="123" customFormat="1" hidden="1" outlineLevel="2" x14ac:dyDescent="0.2">
      <c r="A693" s="126"/>
    </row>
    <row r="694" spans="1:8" s="123" customFormat="1" ht="15" hidden="1" outlineLevel="2" x14ac:dyDescent="0.25">
      <c r="A694" s="110" t="s">
        <v>40</v>
      </c>
      <c r="B694" s="240" t="s">
        <v>2896</v>
      </c>
    </row>
    <row r="695" spans="1:8" s="123" customFormat="1" hidden="1" outlineLevel="2" x14ac:dyDescent="0.2">
      <c r="A695" s="126"/>
    </row>
    <row r="696" spans="1:8" s="99" customFormat="1" x14ac:dyDescent="0.2">
      <c r="A696" s="220" t="s">
        <v>158</v>
      </c>
      <c r="B696" s="219" t="str">
        <f ca="1">CONCATENATE(VLOOKUP("*ID",C:D,2,FALSE),"C",COUNTIF(OFFSET(A$1,0,0,ROW(),1), "*conditie")*10)</f>
        <v>NPRE12C360</v>
      </c>
      <c r="C696" s="296" t="s">
        <v>2373</v>
      </c>
      <c r="D696" s="297"/>
      <c r="E696" s="297"/>
      <c r="F696" s="220" t="s">
        <v>141</v>
      </c>
      <c r="G696" s="220" t="s">
        <v>19</v>
      </c>
      <c r="H696" s="220" t="s">
        <v>197</v>
      </c>
    </row>
    <row r="697" spans="1:8" s="99" customFormat="1" outlineLevel="1" x14ac:dyDescent="0.2">
      <c r="A697" s="110"/>
      <c r="B697" s="118"/>
      <c r="C697" s="102"/>
    </row>
    <row r="698" spans="1:8" s="99" customFormat="1" outlineLevel="1" x14ac:dyDescent="0.2">
      <c r="A698" s="110" t="s">
        <v>55</v>
      </c>
      <c r="B698" s="122"/>
      <c r="C698" s="102"/>
    </row>
    <row r="699" spans="1:8" s="99" customFormat="1" outlineLevel="1" x14ac:dyDescent="0.2">
      <c r="A699" s="110"/>
      <c r="B699" s="118"/>
      <c r="C699" s="102"/>
    </row>
    <row r="700" spans="1:8" s="88" customFormat="1" outlineLevel="1" collapsed="1" x14ac:dyDescent="0.2">
      <c r="A700" s="218" t="s">
        <v>159</v>
      </c>
      <c r="B700" s="218" t="str">
        <f ca="1">CONCATENATE(VLOOKUP("*ID",C:D,2,FALSE),"C",COUNTIF(OFFSET(A$1,0,0,ROW(),1), "*conditie")*10)&amp; "T" &amp;(COUNTIF(OFFSET(B$1,0,0,ROW()-1,1),CONCATENATE(VLOOKUP("*ID",C:D,2,FALSE),"C",COUNTIF(OFFSET(A$1,0,0,ROW(),1), "*conditie")*10)&amp; "T*") +1) * 10</f>
        <v>NPRE12C360T10</v>
      </c>
      <c r="C700" s="295" t="s">
        <v>2374</v>
      </c>
      <c r="D700" s="295"/>
      <c r="E700" s="295"/>
      <c r="F700" s="218" t="s">
        <v>141</v>
      </c>
      <c r="G700" s="218" t="s">
        <v>19</v>
      </c>
      <c r="H700" s="218" t="s">
        <v>197</v>
      </c>
    </row>
    <row r="701" spans="1:8" hidden="1" outlineLevel="2" x14ac:dyDescent="0.2">
      <c r="A701" s="110"/>
      <c r="B701" s="122"/>
      <c r="C701" s="152"/>
    </row>
    <row r="702" spans="1:8" hidden="1" outlineLevel="2" x14ac:dyDescent="0.2">
      <c r="A702" s="110" t="s">
        <v>109</v>
      </c>
      <c r="B702" s="131"/>
      <c r="C702" s="152"/>
    </row>
    <row r="703" spans="1:8" hidden="1" outlineLevel="2" x14ac:dyDescent="0.2">
      <c r="A703" s="110"/>
      <c r="B703" s="122"/>
      <c r="C703" s="152"/>
    </row>
    <row r="704" spans="1:8" hidden="1" outlineLevel="2" x14ac:dyDescent="0.2">
      <c r="A704" s="110" t="s">
        <v>111</v>
      </c>
      <c r="B704" s="122" t="s">
        <v>108</v>
      </c>
      <c r="C704" s="152"/>
    </row>
    <row r="705" spans="1:8" hidden="1" outlineLevel="2" x14ac:dyDescent="0.2">
      <c r="A705" s="110"/>
      <c r="B705" s="122"/>
      <c r="C705" s="152"/>
    </row>
    <row r="706" spans="1:8" hidden="1" outlineLevel="2" x14ac:dyDescent="0.2">
      <c r="A706" s="110" t="s">
        <v>32</v>
      </c>
      <c r="B706" s="125" t="s">
        <v>227</v>
      </c>
      <c r="C706" s="125"/>
      <c r="D706" s="125"/>
      <c r="E706" s="125"/>
      <c r="F706" s="125"/>
      <c r="G706" s="125"/>
    </row>
    <row r="707" spans="1:8" hidden="1" outlineLevel="2" x14ac:dyDescent="0.2">
      <c r="A707" s="110"/>
      <c r="B707" s="122"/>
      <c r="C707" s="152"/>
    </row>
    <row r="708" spans="1:8" hidden="1" outlineLevel="2" x14ac:dyDescent="0.2">
      <c r="A708" s="111" t="s">
        <v>33</v>
      </c>
      <c r="B708" s="122" t="s">
        <v>194</v>
      </c>
      <c r="C708" s="152"/>
    </row>
    <row r="709" spans="1:8" hidden="1" outlineLevel="2" x14ac:dyDescent="0.2">
      <c r="A709" s="110"/>
      <c r="B709" s="122"/>
      <c r="C709" s="152"/>
    </row>
    <row r="710" spans="1:8" hidden="1" outlineLevel="2" x14ac:dyDescent="0.2">
      <c r="A710" s="110" t="s">
        <v>138</v>
      </c>
      <c r="B710" s="131" t="s">
        <v>2375</v>
      </c>
      <c r="C710" s="152"/>
    </row>
    <row r="711" spans="1:8" s="123" customFormat="1" hidden="1" outlineLevel="2" x14ac:dyDescent="0.2">
      <c r="A711" s="126"/>
    </row>
    <row r="712" spans="1:8" s="123" customFormat="1" ht="15" hidden="1" outlineLevel="2" x14ac:dyDescent="0.25">
      <c r="A712" s="110" t="s">
        <v>40</v>
      </c>
      <c r="B712" s="240" t="s">
        <v>2897</v>
      </c>
    </row>
    <row r="713" spans="1:8" s="123" customFormat="1" hidden="1" outlineLevel="2" x14ac:dyDescent="0.2">
      <c r="A713" s="126"/>
    </row>
    <row r="714" spans="1:8" s="99" customFormat="1" x14ac:dyDescent="0.2">
      <c r="A714" s="220" t="s">
        <v>158</v>
      </c>
      <c r="B714" s="219" t="str">
        <f ca="1">CONCATENATE(VLOOKUP("*ID",C:D,2,FALSE),"C",COUNTIF(OFFSET(A$1,0,0,ROW(),1), "*conditie")*10)</f>
        <v>NPRE12C370</v>
      </c>
      <c r="C714" s="296" t="s">
        <v>2376</v>
      </c>
      <c r="D714" s="297"/>
      <c r="E714" s="297"/>
      <c r="F714" s="220" t="s">
        <v>141</v>
      </c>
      <c r="G714" s="220" t="s">
        <v>19</v>
      </c>
      <c r="H714" s="220" t="s">
        <v>197</v>
      </c>
    </row>
    <row r="715" spans="1:8" s="99" customFormat="1" outlineLevel="1" x14ac:dyDescent="0.2">
      <c r="A715" s="110"/>
      <c r="B715" s="118"/>
      <c r="C715" s="102"/>
    </row>
    <row r="716" spans="1:8" s="99" customFormat="1" outlineLevel="1" x14ac:dyDescent="0.2">
      <c r="A716" s="110" t="s">
        <v>55</v>
      </c>
      <c r="B716" s="122"/>
      <c r="C716" s="102"/>
    </row>
    <row r="717" spans="1:8" s="99" customFormat="1" outlineLevel="1" x14ac:dyDescent="0.2">
      <c r="A717" s="110"/>
      <c r="B717" s="118"/>
      <c r="C717" s="102"/>
    </row>
    <row r="718" spans="1:8" s="88" customFormat="1" outlineLevel="1" collapsed="1" x14ac:dyDescent="0.2">
      <c r="A718" s="218" t="s">
        <v>159</v>
      </c>
      <c r="B718" s="218" t="str">
        <f ca="1">CONCATENATE(VLOOKUP("*ID",C:D,2,FALSE),"C",COUNTIF(OFFSET(A$1,0,0,ROW(),1), "*conditie")*10)&amp; "T" &amp;(COUNTIF(OFFSET(B$1,0,0,ROW()-1,1),CONCATENATE(VLOOKUP("*ID",C:D,2,FALSE),"C",COUNTIF(OFFSET(A$1,0,0,ROW(),1), "*conditie")*10)&amp; "T*") +1) * 10</f>
        <v>NPRE12C370T10</v>
      </c>
      <c r="C718" s="295" t="s">
        <v>2377</v>
      </c>
      <c r="D718" s="295"/>
      <c r="E718" s="295"/>
      <c r="F718" s="218" t="s">
        <v>141</v>
      </c>
      <c r="G718" s="218" t="s">
        <v>19</v>
      </c>
      <c r="H718" s="218" t="s">
        <v>197</v>
      </c>
    </row>
    <row r="719" spans="1:8" hidden="1" outlineLevel="2" x14ac:dyDescent="0.2">
      <c r="A719" s="110"/>
      <c r="B719" s="122"/>
      <c r="C719" s="152"/>
    </row>
    <row r="720" spans="1:8" hidden="1" outlineLevel="2" x14ac:dyDescent="0.2">
      <c r="A720" s="110" t="s">
        <v>109</v>
      </c>
      <c r="B720" s="131"/>
      <c r="C720" s="152"/>
    </row>
    <row r="721" spans="1:8" hidden="1" outlineLevel="2" x14ac:dyDescent="0.2">
      <c r="A721" s="110"/>
      <c r="B721" s="122"/>
      <c r="C721" s="152"/>
    </row>
    <row r="722" spans="1:8" hidden="1" outlineLevel="2" x14ac:dyDescent="0.2">
      <c r="A722" s="110" t="s">
        <v>111</v>
      </c>
      <c r="B722" s="122" t="s">
        <v>108</v>
      </c>
      <c r="C722" s="152"/>
    </row>
    <row r="723" spans="1:8" hidden="1" outlineLevel="2" x14ac:dyDescent="0.2">
      <c r="A723" s="110"/>
      <c r="B723" s="122"/>
      <c r="C723" s="152"/>
    </row>
    <row r="724" spans="1:8" hidden="1" outlineLevel="2" x14ac:dyDescent="0.2">
      <c r="A724" s="110" t="s">
        <v>32</v>
      </c>
      <c r="B724" s="125" t="s">
        <v>227</v>
      </c>
      <c r="C724" s="125"/>
      <c r="D724" s="125"/>
      <c r="E724" s="125"/>
      <c r="F724" s="125"/>
      <c r="G724" s="125"/>
    </row>
    <row r="725" spans="1:8" hidden="1" outlineLevel="2" x14ac:dyDescent="0.2">
      <c r="A725" s="110"/>
      <c r="B725" s="122"/>
      <c r="C725" s="152"/>
    </row>
    <row r="726" spans="1:8" hidden="1" outlineLevel="2" x14ac:dyDescent="0.2">
      <c r="A726" s="111" t="s">
        <v>33</v>
      </c>
      <c r="B726" s="122" t="s">
        <v>194</v>
      </c>
      <c r="C726" s="152"/>
    </row>
    <row r="727" spans="1:8" hidden="1" outlineLevel="2" x14ac:dyDescent="0.2">
      <c r="A727" s="110"/>
      <c r="B727" s="122"/>
      <c r="C727" s="152"/>
    </row>
    <row r="728" spans="1:8" hidden="1" outlineLevel="2" x14ac:dyDescent="0.2">
      <c r="A728" s="110" t="s">
        <v>138</v>
      </c>
      <c r="B728" s="131" t="s">
        <v>2378</v>
      </c>
      <c r="C728" s="152"/>
    </row>
    <row r="729" spans="1:8" s="123" customFormat="1" hidden="1" outlineLevel="2" x14ac:dyDescent="0.2">
      <c r="A729" s="126"/>
    </row>
    <row r="730" spans="1:8" s="123" customFormat="1" ht="15" hidden="1" outlineLevel="2" x14ac:dyDescent="0.25">
      <c r="A730" s="110" t="s">
        <v>40</v>
      </c>
      <c r="B730" s="240" t="s">
        <v>2898</v>
      </c>
    </row>
    <row r="731" spans="1:8" s="123" customFormat="1" hidden="1" outlineLevel="2" x14ac:dyDescent="0.2">
      <c r="A731" s="126"/>
    </row>
    <row r="732" spans="1:8" s="99" customFormat="1" x14ac:dyDescent="0.2">
      <c r="A732" s="224" t="s">
        <v>158</v>
      </c>
      <c r="B732" s="223" t="str">
        <f ca="1">CONCATENATE(VLOOKUP("*ID",C:D,2,FALSE),"C",COUNTIF(OFFSET(A$1,0,0,ROW(),1), "*conditie")*10)</f>
        <v>NPRE12C380</v>
      </c>
      <c r="C732" s="296" t="s">
        <v>2382</v>
      </c>
      <c r="D732" s="297"/>
      <c r="E732" s="297"/>
      <c r="F732" s="224" t="s">
        <v>141</v>
      </c>
      <c r="G732" s="224" t="s">
        <v>19</v>
      </c>
      <c r="H732" s="224" t="s">
        <v>197</v>
      </c>
    </row>
    <row r="733" spans="1:8" s="99" customFormat="1" outlineLevel="1" x14ac:dyDescent="0.2">
      <c r="A733" s="110"/>
      <c r="B733" s="118"/>
      <c r="C733" s="102"/>
    </row>
    <row r="734" spans="1:8" s="99" customFormat="1" outlineLevel="1" x14ac:dyDescent="0.2">
      <c r="A734" s="110" t="s">
        <v>55</v>
      </c>
      <c r="B734" s="122"/>
      <c r="C734" s="102"/>
    </row>
    <row r="735" spans="1:8" s="99" customFormat="1" outlineLevel="1" x14ac:dyDescent="0.2">
      <c r="A735" s="110"/>
      <c r="B735" s="118"/>
      <c r="C735" s="102"/>
    </row>
    <row r="736" spans="1:8" s="88" customFormat="1" outlineLevel="1" collapsed="1" x14ac:dyDescent="0.2">
      <c r="A736" s="222" t="s">
        <v>159</v>
      </c>
      <c r="B736" s="222" t="str">
        <f ca="1">CONCATENATE(VLOOKUP("*ID",C:D,2,FALSE),"C",COUNTIF(OFFSET(A$1,0,0,ROW(),1), "*conditie")*10)&amp; "T" &amp;(COUNTIF(OFFSET(B$1,0,0,ROW()-1,1),CONCATENATE(VLOOKUP("*ID",C:D,2,FALSE),"C",COUNTIF(OFFSET(A$1,0,0,ROW(),1), "*conditie")*10)&amp; "T*") +1) * 10</f>
        <v>NPRE12C380T10</v>
      </c>
      <c r="C736" s="295" t="s">
        <v>2384</v>
      </c>
      <c r="D736" s="295"/>
      <c r="E736" s="295"/>
      <c r="F736" s="222" t="s">
        <v>141</v>
      </c>
      <c r="G736" s="222" t="s">
        <v>19</v>
      </c>
      <c r="H736" s="222" t="s">
        <v>197</v>
      </c>
    </row>
    <row r="737" spans="1:8" hidden="1" outlineLevel="2" x14ac:dyDescent="0.2">
      <c r="A737" s="110"/>
      <c r="B737" s="122"/>
      <c r="C737" s="152"/>
    </row>
    <row r="738" spans="1:8" hidden="1" outlineLevel="2" x14ac:dyDescent="0.2">
      <c r="A738" s="110" t="s">
        <v>109</v>
      </c>
      <c r="B738" s="131"/>
      <c r="C738" s="152"/>
    </row>
    <row r="739" spans="1:8" hidden="1" outlineLevel="2" x14ac:dyDescent="0.2">
      <c r="A739" s="110"/>
      <c r="B739" s="122"/>
      <c r="C739" s="152"/>
    </row>
    <row r="740" spans="1:8" hidden="1" outlineLevel="2" x14ac:dyDescent="0.2">
      <c r="A740" s="110" t="s">
        <v>111</v>
      </c>
      <c r="B740" s="122" t="s">
        <v>108</v>
      </c>
      <c r="C740" s="152"/>
    </row>
    <row r="741" spans="1:8" hidden="1" outlineLevel="2" x14ac:dyDescent="0.2">
      <c r="A741" s="110"/>
      <c r="B741" s="122"/>
      <c r="C741" s="152"/>
    </row>
    <row r="742" spans="1:8" hidden="1" outlineLevel="2" x14ac:dyDescent="0.2">
      <c r="A742" s="110" t="s">
        <v>32</v>
      </c>
      <c r="B742" s="125" t="s">
        <v>227</v>
      </c>
      <c r="C742" s="125"/>
      <c r="D742" s="125"/>
      <c r="E742" s="125"/>
      <c r="F742" s="125"/>
      <c r="G742" s="125"/>
    </row>
    <row r="743" spans="1:8" hidden="1" outlineLevel="2" x14ac:dyDescent="0.2">
      <c r="A743" s="110"/>
      <c r="B743" s="122"/>
      <c r="C743" s="152"/>
    </row>
    <row r="744" spans="1:8" hidden="1" outlineLevel="2" x14ac:dyDescent="0.2">
      <c r="A744" s="111" t="s">
        <v>33</v>
      </c>
      <c r="B744" s="122" t="s">
        <v>194</v>
      </c>
      <c r="C744" s="152"/>
    </row>
    <row r="745" spans="1:8" hidden="1" outlineLevel="2" x14ac:dyDescent="0.2">
      <c r="A745" s="110"/>
      <c r="B745" s="122"/>
      <c r="C745" s="152"/>
    </row>
    <row r="746" spans="1:8" hidden="1" outlineLevel="2" x14ac:dyDescent="0.2">
      <c r="A746" s="110" t="s">
        <v>138</v>
      </c>
      <c r="B746" s="131" t="s">
        <v>2383</v>
      </c>
      <c r="C746" s="152"/>
    </row>
    <row r="747" spans="1:8" s="123" customFormat="1" hidden="1" outlineLevel="2" x14ac:dyDescent="0.2">
      <c r="A747" s="126"/>
    </row>
    <row r="748" spans="1:8" s="123" customFormat="1" ht="15" hidden="1" outlineLevel="2" x14ac:dyDescent="0.25">
      <c r="A748" s="110" t="s">
        <v>40</v>
      </c>
      <c r="B748" s="240" t="s">
        <v>2899</v>
      </c>
    </row>
    <row r="749" spans="1:8" s="123" customFormat="1" hidden="1" outlineLevel="2" x14ac:dyDescent="0.2">
      <c r="A749" s="126"/>
    </row>
    <row r="750" spans="1:8" s="99" customFormat="1" x14ac:dyDescent="0.2">
      <c r="A750" s="224" t="s">
        <v>158</v>
      </c>
      <c r="B750" s="223" t="str">
        <f ca="1">CONCATENATE(VLOOKUP("*ID",C:D,2,FALSE),"C",COUNTIF(OFFSET(A$1,0,0,ROW(),1), "*conditie")*10)</f>
        <v>NPRE12C390</v>
      </c>
      <c r="C750" s="296" t="s">
        <v>2385</v>
      </c>
      <c r="D750" s="297"/>
      <c r="E750" s="297"/>
      <c r="F750" s="224" t="s">
        <v>141</v>
      </c>
      <c r="G750" s="224" t="s">
        <v>19</v>
      </c>
      <c r="H750" s="224" t="s">
        <v>197</v>
      </c>
    </row>
    <row r="751" spans="1:8" s="99" customFormat="1" outlineLevel="1" x14ac:dyDescent="0.2">
      <c r="A751" s="110"/>
      <c r="B751" s="118"/>
      <c r="C751" s="102"/>
    </row>
    <row r="752" spans="1:8" s="99" customFormat="1" outlineLevel="1" x14ac:dyDescent="0.2">
      <c r="A752" s="110" t="s">
        <v>55</v>
      </c>
      <c r="B752" s="122"/>
      <c r="C752" s="102"/>
    </row>
    <row r="753" spans="1:8" s="99" customFormat="1" outlineLevel="1" x14ac:dyDescent="0.2">
      <c r="A753" s="110"/>
      <c r="B753" s="118"/>
      <c r="C753" s="102"/>
    </row>
    <row r="754" spans="1:8" s="88" customFormat="1" outlineLevel="1" collapsed="1" x14ac:dyDescent="0.2">
      <c r="A754" s="222" t="s">
        <v>159</v>
      </c>
      <c r="B754" s="222" t="str">
        <f ca="1">CONCATENATE(VLOOKUP("*ID",C:D,2,FALSE),"C",COUNTIF(OFFSET(A$1,0,0,ROW(),1), "*conditie")*10)&amp; "T" &amp;(COUNTIF(OFFSET(B$1,0,0,ROW()-1,1),CONCATENATE(VLOOKUP("*ID",C:D,2,FALSE),"C",COUNTIF(OFFSET(A$1,0,0,ROW(),1), "*conditie")*10)&amp; "T*") +1) * 10</f>
        <v>NPRE12C390T10</v>
      </c>
      <c r="C754" s="295" t="s">
        <v>2386</v>
      </c>
      <c r="D754" s="295"/>
      <c r="E754" s="295"/>
      <c r="F754" s="222" t="s">
        <v>141</v>
      </c>
      <c r="G754" s="222" t="s">
        <v>19</v>
      </c>
      <c r="H754" s="222" t="s">
        <v>197</v>
      </c>
    </row>
    <row r="755" spans="1:8" hidden="1" outlineLevel="2" x14ac:dyDescent="0.2">
      <c r="A755" s="110"/>
      <c r="B755" s="122"/>
      <c r="C755" s="152"/>
    </row>
    <row r="756" spans="1:8" hidden="1" outlineLevel="2" x14ac:dyDescent="0.2">
      <c r="A756" s="110" t="s">
        <v>109</v>
      </c>
      <c r="B756" s="131"/>
      <c r="C756" s="152"/>
    </row>
    <row r="757" spans="1:8" hidden="1" outlineLevel="2" x14ac:dyDescent="0.2">
      <c r="A757" s="110"/>
      <c r="B757" s="122"/>
      <c r="C757" s="152"/>
    </row>
    <row r="758" spans="1:8" hidden="1" outlineLevel="2" x14ac:dyDescent="0.2">
      <c r="A758" s="110" t="s">
        <v>111</v>
      </c>
      <c r="B758" s="122" t="s">
        <v>108</v>
      </c>
      <c r="C758" s="152"/>
    </row>
    <row r="759" spans="1:8" hidden="1" outlineLevel="2" x14ac:dyDescent="0.2">
      <c r="A759" s="110"/>
      <c r="B759" s="122"/>
      <c r="C759" s="152"/>
    </row>
    <row r="760" spans="1:8" hidden="1" outlineLevel="2" x14ac:dyDescent="0.2">
      <c r="A760" s="110" t="s">
        <v>32</v>
      </c>
      <c r="B760" s="125" t="s">
        <v>227</v>
      </c>
      <c r="C760" s="125"/>
      <c r="D760" s="125"/>
      <c r="E760" s="125"/>
      <c r="F760" s="125"/>
      <c r="G760" s="125"/>
    </row>
    <row r="761" spans="1:8" hidden="1" outlineLevel="2" x14ac:dyDescent="0.2">
      <c r="A761" s="110"/>
      <c r="B761" s="122"/>
      <c r="C761" s="152"/>
    </row>
    <row r="762" spans="1:8" hidden="1" outlineLevel="2" x14ac:dyDescent="0.2">
      <c r="A762" s="111" t="s">
        <v>33</v>
      </c>
      <c r="B762" s="122" t="s">
        <v>194</v>
      </c>
      <c r="C762" s="152"/>
    </row>
    <row r="763" spans="1:8" hidden="1" outlineLevel="2" x14ac:dyDescent="0.2">
      <c r="A763" s="110"/>
      <c r="B763" s="122"/>
      <c r="C763" s="152"/>
    </row>
    <row r="764" spans="1:8" hidden="1" outlineLevel="2" x14ac:dyDescent="0.2">
      <c r="A764" s="110" t="s">
        <v>138</v>
      </c>
      <c r="B764" s="131" t="s">
        <v>2387</v>
      </c>
      <c r="C764" s="152"/>
    </row>
    <row r="765" spans="1:8" s="123" customFormat="1" hidden="1" outlineLevel="2" x14ac:dyDescent="0.2">
      <c r="A765" s="126"/>
    </row>
    <row r="766" spans="1:8" s="123" customFormat="1" ht="15" hidden="1" outlineLevel="2" x14ac:dyDescent="0.25">
      <c r="A766" s="110" t="s">
        <v>40</v>
      </c>
      <c r="B766" s="240" t="s">
        <v>2900</v>
      </c>
    </row>
    <row r="767" spans="1:8" s="123" customFormat="1" hidden="1" outlineLevel="2" x14ac:dyDescent="0.2">
      <c r="A767" s="126"/>
    </row>
    <row r="768" spans="1:8" s="99" customFormat="1" x14ac:dyDescent="0.2">
      <c r="A768" s="224" t="s">
        <v>158</v>
      </c>
      <c r="B768" s="223" t="str">
        <f ca="1">CONCATENATE(VLOOKUP("*ID",C:D,2,FALSE),"C",COUNTIF(OFFSET(A$1,0,0,ROW(),1), "*conditie")*10)</f>
        <v>NPRE12C400</v>
      </c>
      <c r="C768" s="296" t="s">
        <v>2388</v>
      </c>
      <c r="D768" s="297"/>
      <c r="E768" s="297"/>
      <c r="F768" s="224" t="s">
        <v>141</v>
      </c>
      <c r="G768" s="224" t="s">
        <v>19</v>
      </c>
      <c r="H768" s="224" t="s">
        <v>197</v>
      </c>
    </row>
    <row r="769" spans="1:8" s="99" customFormat="1" outlineLevel="1" x14ac:dyDescent="0.2">
      <c r="A769" s="110"/>
      <c r="B769" s="118"/>
      <c r="C769" s="102"/>
    </row>
    <row r="770" spans="1:8" s="99" customFormat="1" outlineLevel="1" x14ac:dyDescent="0.2">
      <c r="A770" s="110" t="s">
        <v>55</v>
      </c>
      <c r="B770" s="122"/>
      <c r="C770" s="102"/>
    </row>
    <row r="771" spans="1:8" s="99" customFormat="1" outlineLevel="1" x14ac:dyDescent="0.2">
      <c r="A771" s="110"/>
      <c r="B771" s="118"/>
      <c r="C771" s="102"/>
    </row>
    <row r="772" spans="1:8" s="88" customFormat="1" outlineLevel="1" collapsed="1" x14ac:dyDescent="0.2">
      <c r="A772" s="222" t="s">
        <v>159</v>
      </c>
      <c r="B772" s="222" t="str">
        <f ca="1">CONCATENATE(VLOOKUP("*ID",C:D,2,FALSE),"C",COUNTIF(OFFSET(A$1,0,0,ROW(),1), "*conditie")*10)&amp; "T" &amp;(COUNTIF(OFFSET(B$1,0,0,ROW()-1,1),CONCATENATE(VLOOKUP("*ID",C:D,2,FALSE),"C",COUNTIF(OFFSET(A$1,0,0,ROW(),1), "*conditie")*10)&amp; "T*") +1) * 10</f>
        <v>NPRE12C400T10</v>
      </c>
      <c r="C772" s="295" t="s">
        <v>2389</v>
      </c>
      <c r="D772" s="295"/>
      <c r="E772" s="295"/>
      <c r="F772" s="222" t="s">
        <v>141</v>
      </c>
      <c r="G772" s="222" t="s">
        <v>19</v>
      </c>
      <c r="H772" s="222" t="s">
        <v>197</v>
      </c>
    </row>
    <row r="773" spans="1:8" hidden="1" outlineLevel="2" x14ac:dyDescent="0.2">
      <c r="A773" s="110"/>
      <c r="B773" s="122"/>
      <c r="C773" s="152"/>
    </row>
    <row r="774" spans="1:8" hidden="1" outlineLevel="2" x14ac:dyDescent="0.2">
      <c r="A774" s="110" t="s">
        <v>109</v>
      </c>
      <c r="B774" s="131"/>
      <c r="C774" s="152"/>
    </row>
    <row r="775" spans="1:8" hidden="1" outlineLevel="2" x14ac:dyDescent="0.2">
      <c r="A775" s="110"/>
      <c r="B775" s="122"/>
      <c r="C775" s="152"/>
    </row>
    <row r="776" spans="1:8" hidden="1" outlineLevel="2" x14ac:dyDescent="0.2">
      <c r="A776" s="110" t="s">
        <v>111</v>
      </c>
      <c r="B776" s="122" t="s">
        <v>108</v>
      </c>
      <c r="C776" s="152"/>
    </row>
    <row r="777" spans="1:8" hidden="1" outlineLevel="2" x14ac:dyDescent="0.2">
      <c r="A777" s="110"/>
      <c r="B777" s="122"/>
      <c r="C777" s="152"/>
    </row>
    <row r="778" spans="1:8" hidden="1" outlineLevel="2" x14ac:dyDescent="0.2">
      <c r="A778" s="110" t="s">
        <v>32</v>
      </c>
      <c r="B778" s="125" t="s">
        <v>227</v>
      </c>
      <c r="C778" s="125"/>
      <c r="D778" s="125"/>
      <c r="E778" s="125"/>
      <c r="F778" s="125"/>
      <c r="G778" s="125"/>
    </row>
    <row r="779" spans="1:8" hidden="1" outlineLevel="2" x14ac:dyDescent="0.2">
      <c r="A779" s="110"/>
      <c r="B779" s="122"/>
      <c r="C779" s="152"/>
    </row>
    <row r="780" spans="1:8" hidden="1" outlineLevel="2" x14ac:dyDescent="0.2">
      <c r="A780" s="111" t="s">
        <v>33</v>
      </c>
      <c r="B780" s="122" t="s">
        <v>194</v>
      </c>
      <c r="C780" s="152"/>
    </row>
    <row r="781" spans="1:8" hidden="1" outlineLevel="2" x14ac:dyDescent="0.2">
      <c r="A781" s="110"/>
      <c r="B781" s="122"/>
      <c r="C781" s="152"/>
    </row>
    <row r="782" spans="1:8" hidden="1" outlineLevel="2" x14ac:dyDescent="0.2">
      <c r="A782" s="110" t="s">
        <v>138</v>
      </c>
      <c r="B782" s="131" t="s">
        <v>2390</v>
      </c>
      <c r="C782" s="152"/>
    </row>
    <row r="783" spans="1:8" s="123" customFormat="1" hidden="1" outlineLevel="2" x14ac:dyDescent="0.2">
      <c r="A783" s="126"/>
    </row>
    <row r="784" spans="1:8" s="123" customFormat="1" ht="15" hidden="1" outlineLevel="2" x14ac:dyDescent="0.25">
      <c r="A784" s="110" t="s">
        <v>40</v>
      </c>
      <c r="B784" s="240" t="s">
        <v>2901</v>
      </c>
    </row>
    <row r="785" spans="1:8" s="123" customFormat="1" hidden="1" outlineLevel="2" x14ac:dyDescent="0.2">
      <c r="A785" s="126"/>
    </row>
    <row r="786" spans="1:8" s="99" customFormat="1" x14ac:dyDescent="0.2">
      <c r="A786" s="224" t="s">
        <v>158</v>
      </c>
      <c r="B786" s="223" t="str">
        <f ca="1">CONCATENATE(VLOOKUP("*ID",C:D,2,FALSE),"C",COUNTIF(OFFSET(A$1,0,0,ROW(),1), "*conditie")*10)</f>
        <v>NPRE12C410</v>
      </c>
      <c r="C786" s="296" t="s">
        <v>2391</v>
      </c>
      <c r="D786" s="297"/>
      <c r="E786" s="297"/>
      <c r="F786" s="224" t="s">
        <v>141</v>
      </c>
      <c r="G786" s="224" t="s">
        <v>19</v>
      </c>
      <c r="H786" s="224" t="s">
        <v>197</v>
      </c>
    </row>
    <row r="787" spans="1:8" s="99" customFormat="1" outlineLevel="1" x14ac:dyDescent="0.2">
      <c r="A787" s="110"/>
      <c r="B787" s="118"/>
      <c r="C787" s="102"/>
    </row>
    <row r="788" spans="1:8" s="99" customFormat="1" outlineLevel="1" x14ac:dyDescent="0.2">
      <c r="A788" s="110" t="s">
        <v>55</v>
      </c>
      <c r="B788" s="122"/>
      <c r="C788" s="102"/>
    </row>
    <row r="789" spans="1:8" s="99" customFormat="1" outlineLevel="1" x14ac:dyDescent="0.2">
      <c r="A789" s="110"/>
      <c r="B789" s="118"/>
      <c r="C789" s="102"/>
    </row>
    <row r="790" spans="1:8" s="88" customFormat="1" outlineLevel="1" collapsed="1" x14ac:dyDescent="0.2">
      <c r="A790" s="222" t="s">
        <v>159</v>
      </c>
      <c r="B790" s="222" t="str">
        <f ca="1">CONCATENATE(VLOOKUP("*ID",C:D,2,FALSE),"C",COUNTIF(OFFSET(A$1,0,0,ROW(),1), "*conditie")*10)&amp; "T" &amp;(COUNTIF(OFFSET(B$1,0,0,ROW()-1,1),CONCATENATE(VLOOKUP("*ID",C:D,2,FALSE),"C",COUNTIF(OFFSET(A$1,0,0,ROW(),1), "*conditie")*10)&amp; "T*") +1) * 10</f>
        <v>NPRE12C410T10</v>
      </c>
      <c r="C790" s="295" t="s">
        <v>2392</v>
      </c>
      <c r="D790" s="295"/>
      <c r="E790" s="295"/>
      <c r="F790" s="222" t="s">
        <v>141</v>
      </c>
      <c r="G790" s="222" t="s">
        <v>19</v>
      </c>
      <c r="H790" s="222" t="s">
        <v>197</v>
      </c>
    </row>
    <row r="791" spans="1:8" hidden="1" outlineLevel="2" x14ac:dyDescent="0.2">
      <c r="A791" s="110"/>
      <c r="B791" s="122"/>
      <c r="C791" s="152"/>
    </row>
    <row r="792" spans="1:8" hidden="1" outlineLevel="2" x14ac:dyDescent="0.2">
      <c r="A792" s="110" t="s">
        <v>109</v>
      </c>
      <c r="B792" s="131"/>
      <c r="C792" s="152"/>
    </row>
    <row r="793" spans="1:8" hidden="1" outlineLevel="2" x14ac:dyDescent="0.2">
      <c r="A793" s="110"/>
      <c r="B793" s="122"/>
      <c r="C793" s="152"/>
    </row>
    <row r="794" spans="1:8" hidden="1" outlineLevel="2" x14ac:dyDescent="0.2">
      <c r="A794" s="110" t="s">
        <v>111</v>
      </c>
      <c r="B794" s="122" t="s">
        <v>108</v>
      </c>
      <c r="C794" s="152"/>
    </row>
    <row r="795" spans="1:8" hidden="1" outlineLevel="2" x14ac:dyDescent="0.2">
      <c r="A795" s="110"/>
      <c r="B795" s="122"/>
      <c r="C795" s="152"/>
    </row>
    <row r="796" spans="1:8" hidden="1" outlineLevel="2" x14ac:dyDescent="0.2">
      <c r="A796" s="110" t="s">
        <v>32</v>
      </c>
      <c r="B796" s="125" t="s">
        <v>227</v>
      </c>
      <c r="C796" s="125"/>
      <c r="D796" s="125"/>
      <c r="E796" s="125"/>
      <c r="F796" s="125"/>
      <c r="G796" s="125"/>
    </row>
    <row r="797" spans="1:8" hidden="1" outlineLevel="2" x14ac:dyDescent="0.2">
      <c r="A797" s="110"/>
      <c r="B797" s="122"/>
      <c r="C797" s="152"/>
    </row>
    <row r="798" spans="1:8" hidden="1" outlineLevel="2" x14ac:dyDescent="0.2">
      <c r="A798" s="111" t="s">
        <v>33</v>
      </c>
      <c r="B798" s="122" t="s">
        <v>194</v>
      </c>
      <c r="C798" s="152"/>
    </row>
    <row r="799" spans="1:8" hidden="1" outlineLevel="2" x14ac:dyDescent="0.2">
      <c r="A799" s="110"/>
      <c r="B799" s="122"/>
      <c r="C799" s="152"/>
    </row>
    <row r="800" spans="1:8" hidden="1" outlineLevel="2" x14ac:dyDescent="0.2">
      <c r="A800" s="110" t="s">
        <v>138</v>
      </c>
      <c r="B800" s="131" t="s">
        <v>2393</v>
      </c>
      <c r="C800" s="152"/>
    </row>
    <row r="801" spans="1:8" s="123" customFormat="1" hidden="1" outlineLevel="2" x14ac:dyDescent="0.2">
      <c r="A801" s="126"/>
    </row>
    <row r="802" spans="1:8" s="123" customFormat="1" ht="15" hidden="1" outlineLevel="2" x14ac:dyDescent="0.25">
      <c r="A802" s="110" t="s">
        <v>40</v>
      </c>
      <c r="B802" s="240" t="s">
        <v>2902</v>
      </c>
    </row>
    <row r="803" spans="1:8" s="123" customFormat="1" hidden="1" outlineLevel="2" x14ac:dyDescent="0.2">
      <c r="A803" s="126"/>
    </row>
    <row r="804" spans="1:8" s="99" customFormat="1" x14ac:dyDescent="0.2">
      <c r="A804" s="224" t="s">
        <v>158</v>
      </c>
      <c r="B804" s="223" t="str">
        <f ca="1">CONCATENATE(VLOOKUP("*ID",C:D,2,FALSE),"C",COUNTIF(OFFSET(A$1,0,0,ROW(),1), "*conditie")*10)</f>
        <v>NPRE12C420</v>
      </c>
      <c r="C804" s="296" t="s">
        <v>2394</v>
      </c>
      <c r="D804" s="297"/>
      <c r="E804" s="297"/>
      <c r="F804" s="224" t="s">
        <v>141</v>
      </c>
      <c r="G804" s="224" t="s">
        <v>19</v>
      </c>
      <c r="H804" s="224" t="s">
        <v>197</v>
      </c>
    </row>
    <row r="805" spans="1:8" s="99" customFormat="1" outlineLevel="1" x14ac:dyDescent="0.2">
      <c r="A805" s="110"/>
      <c r="B805" s="118"/>
      <c r="C805" s="102"/>
    </row>
    <row r="806" spans="1:8" s="99" customFormat="1" outlineLevel="1" x14ac:dyDescent="0.2">
      <c r="A806" s="110" t="s">
        <v>55</v>
      </c>
      <c r="B806" s="122"/>
      <c r="C806" s="102"/>
    </row>
    <row r="807" spans="1:8" s="99" customFormat="1" outlineLevel="1" x14ac:dyDescent="0.2">
      <c r="A807" s="110"/>
      <c r="B807" s="118"/>
      <c r="C807" s="102"/>
    </row>
    <row r="808" spans="1:8" s="88" customFormat="1" outlineLevel="1" collapsed="1" x14ac:dyDescent="0.2">
      <c r="A808" s="222" t="s">
        <v>159</v>
      </c>
      <c r="B808" s="222" t="str">
        <f ca="1">CONCATENATE(VLOOKUP("*ID",C:D,2,FALSE),"C",COUNTIF(OFFSET(A$1,0,0,ROW(),1), "*conditie")*10)&amp; "T" &amp;(COUNTIF(OFFSET(B$1,0,0,ROW()-1,1),CONCATENATE(VLOOKUP("*ID",C:D,2,FALSE),"C",COUNTIF(OFFSET(A$1,0,0,ROW(),1), "*conditie")*10)&amp; "T*") +1) * 10</f>
        <v>NPRE12C420T10</v>
      </c>
      <c r="C808" s="295" t="s">
        <v>2395</v>
      </c>
      <c r="D808" s="295"/>
      <c r="E808" s="295"/>
      <c r="F808" s="222" t="s">
        <v>141</v>
      </c>
      <c r="G808" s="222" t="s">
        <v>19</v>
      </c>
      <c r="H808" s="222" t="s">
        <v>197</v>
      </c>
    </row>
    <row r="809" spans="1:8" hidden="1" outlineLevel="2" x14ac:dyDescent="0.2">
      <c r="A809" s="110"/>
      <c r="B809" s="122"/>
      <c r="C809" s="152"/>
    </row>
    <row r="810" spans="1:8" hidden="1" outlineLevel="2" x14ac:dyDescent="0.2">
      <c r="A810" s="110" t="s">
        <v>109</v>
      </c>
      <c r="B810" s="131"/>
      <c r="C810" s="152"/>
    </row>
    <row r="811" spans="1:8" hidden="1" outlineLevel="2" x14ac:dyDescent="0.2">
      <c r="A811" s="110"/>
      <c r="B811" s="122"/>
      <c r="C811" s="152"/>
    </row>
    <row r="812" spans="1:8" hidden="1" outlineLevel="2" x14ac:dyDescent="0.2">
      <c r="A812" s="110" t="s">
        <v>111</v>
      </c>
      <c r="B812" s="122" t="s">
        <v>108</v>
      </c>
      <c r="C812" s="152"/>
    </row>
    <row r="813" spans="1:8" hidden="1" outlineLevel="2" x14ac:dyDescent="0.2">
      <c r="A813" s="110"/>
      <c r="B813" s="122"/>
      <c r="C813" s="152"/>
    </row>
    <row r="814" spans="1:8" hidden="1" outlineLevel="2" x14ac:dyDescent="0.2">
      <c r="A814" s="110" t="s">
        <v>32</v>
      </c>
      <c r="B814" s="125" t="s">
        <v>227</v>
      </c>
      <c r="C814" s="125"/>
      <c r="D814" s="125"/>
      <c r="E814" s="125"/>
      <c r="F814" s="125"/>
      <c r="G814" s="125"/>
    </row>
    <row r="815" spans="1:8" hidden="1" outlineLevel="2" x14ac:dyDescent="0.2">
      <c r="A815" s="110"/>
      <c r="B815" s="122"/>
      <c r="C815" s="152"/>
    </row>
    <row r="816" spans="1:8" hidden="1" outlineLevel="2" x14ac:dyDescent="0.2">
      <c r="A816" s="111" t="s">
        <v>33</v>
      </c>
      <c r="B816" s="122" t="s">
        <v>194</v>
      </c>
      <c r="C816" s="152"/>
    </row>
    <row r="817" spans="1:8" hidden="1" outlineLevel="2" x14ac:dyDescent="0.2">
      <c r="A817" s="110"/>
      <c r="B817" s="122"/>
      <c r="C817" s="152"/>
    </row>
    <row r="818" spans="1:8" hidden="1" outlineLevel="2" x14ac:dyDescent="0.2">
      <c r="A818" s="110" t="s">
        <v>138</v>
      </c>
      <c r="B818" s="131" t="s">
        <v>2396</v>
      </c>
      <c r="C818" s="152"/>
    </row>
    <row r="819" spans="1:8" s="123" customFormat="1" hidden="1" outlineLevel="2" x14ac:dyDescent="0.2">
      <c r="A819" s="126"/>
    </row>
    <row r="820" spans="1:8" s="123" customFormat="1" ht="15" hidden="1" outlineLevel="2" x14ac:dyDescent="0.25">
      <c r="A820" s="110" t="s">
        <v>40</v>
      </c>
      <c r="B820" s="240" t="s">
        <v>2903</v>
      </c>
    </row>
    <row r="821" spans="1:8" s="123" customFormat="1" hidden="1" outlineLevel="2" x14ac:dyDescent="0.2">
      <c r="A821" s="126"/>
    </row>
    <row r="822" spans="1:8" s="99" customFormat="1" x14ac:dyDescent="0.2">
      <c r="A822" s="224" t="s">
        <v>158</v>
      </c>
      <c r="B822" s="223" t="str">
        <f ca="1">CONCATENATE(VLOOKUP("*ID",C:D,2,FALSE),"C",COUNTIF(OFFSET(A$1,0,0,ROW(),1), "*conditie")*10)</f>
        <v>NPRE12C430</v>
      </c>
      <c r="C822" s="296" t="s">
        <v>2397</v>
      </c>
      <c r="D822" s="297"/>
      <c r="E822" s="297"/>
      <c r="F822" s="224" t="s">
        <v>141</v>
      </c>
      <c r="G822" s="224" t="s">
        <v>19</v>
      </c>
      <c r="H822" s="224" t="s">
        <v>197</v>
      </c>
    </row>
    <row r="823" spans="1:8" s="99" customFormat="1" outlineLevel="1" x14ac:dyDescent="0.2">
      <c r="A823" s="110"/>
      <c r="B823" s="118"/>
      <c r="C823" s="102"/>
    </row>
    <row r="824" spans="1:8" s="99" customFormat="1" outlineLevel="1" x14ac:dyDescent="0.2">
      <c r="A824" s="110" t="s">
        <v>55</v>
      </c>
      <c r="B824" s="122"/>
      <c r="C824" s="102"/>
    </row>
    <row r="825" spans="1:8" s="99" customFormat="1" outlineLevel="1" x14ac:dyDescent="0.2">
      <c r="A825" s="110"/>
      <c r="B825" s="118"/>
      <c r="C825" s="102"/>
    </row>
    <row r="826" spans="1:8" s="88" customFormat="1" outlineLevel="1" collapsed="1" x14ac:dyDescent="0.2">
      <c r="A826" s="222" t="s">
        <v>159</v>
      </c>
      <c r="B826" s="222" t="str">
        <f ca="1">CONCATENATE(VLOOKUP("*ID",C:D,2,FALSE),"C",COUNTIF(OFFSET(A$1,0,0,ROW(),1), "*conditie")*10)&amp; "T" &amp;(COUNTIF(OFFSET(B$1,0,0,ROW()-1,1),CONCATENATE(VLOOKUP("*ID",C:D,2,FALSE),"C",COUNTIF(OFFSET(A$1,0,0,ROW(),1), "*conditie")*10)&amp; "T*") +1) * 10</f>
        <v>NPRE12C430T10</v>
      </c>
      <c r="C826" s="295" t="s">
        <v>2398</v>
      </c>
      <c r="D826" s="295"/>
      <c r="E826" s="295"/>
      <c r="F826" s="222" t="s">
        <v>141</v>
      </c>
      <c r="G826" s="222" t="s">
        <v>19</v>
      </c>
      <c r="H826" s="222" t="s">
        <v>197</v>
      </c>
    </row>
    <row r="827" spans="1:8" hidden="1" outlineLevel="2" x14ac:dyDescent="0.2">
      <c r="A827" s="110"/>
      <c r="B827" s="122"/>
      <c r="C827" s="152"/>
    </row>
    <row r="828" spans="1:8" hidden="1" outlineLevel="2" x14ac:dyDescent="0.2">
      <c r="A828" s="110" t="s">
        <v>109</v>
      </c>
      <c r="B828" s="131" t="s">
        <v>2399</v>
      </c>
      <c r="C828" s="152"/>
    </row>
    <row r="829" spans="1:8" hidden="1" outlineLevel="2" x14ac:dyDescent="0.2">
      <c r="A829" s="110"/>
      <c r="B829" s="122"/>
      <c r="C829" s="152"/>
    </row>
    <row r="830" spans="1:8" hidden="1" outlineLevel="2" x14ac:dyDescent="0.2">
      <c r="A830" s="110" t="s">
        <v>111</v>
      </c>
      <c r="B830" s="122" t="s">
        <v>108</v>
      </c>
      <c r="C830" s="152"/>
    </row>
    <row r="831" spans="1:8" hidden="1" outlineLevel="2" x14ac:dyDescent="0.2">
      <c r="A831" s="110"/>
      <c r="B831" s="122"/>
      <c r="C831" s="152"/>
    </row>
    <row r="832" spans="1:8" hidden="1" outlineLevel="2" x14ac:dyDescent="0.2">
      <c r="A832" s="110" t="s">
        <v>32</v>
      </c>
      <c r="B832" s="125" t="s">
        <v>227</v>
      </c>
      <c r="C832" s="125"/>
      <c r="D832" s="125"/>
      <c r="E832" s="125"/>
      <c r="F832" s="125"/>
      <c r="G832" s="125"/>
    </row>
    <row r="833" spans="1:8" hidden="1" outlineLevel="2" x14ac:dyDescent="0.2">
      <c r="A833" s="110"/>
      <c r="B833" s="122"/>
      <c r="C833" s="152"/>
    </row>
    <row r="834" spans="1:8" hidden="1" outlineLevel="2" x14ac:dyDescent="0.2">
      <c r="A834" s="111" t="s">
        <v>33</v>
      </c>
      <c r="B834" s="122" t="s">
        <v>194</v>
      </c>
      <c r="C834" s="152"/>
    </row>
    <row r="835" spans="1:8" hidden="1" outlineLevel="2" x14ac:dyDescent="0.2">
      <c r="A835" s="110"/>
      <c r="B835" s="122"/>
      <c r="C835" s="152"/>
    </row>
    <row r="836" spans="1:8" hidden="1" outlineLevel="2" x14ac:dyDescent="0.2">
      <c r="A836" s="110" t="s">
        <v>138</v>
      </c>
      <c r="B836" s="131" t="s">
        <v>2400</v>
      </c>
      <c r="C836" s="152"/>
    </row>
    <row r="837" spans="1:8" s="123" customFormat="1" hidden="1" outlineLevel="2" x14ac:dyDescent="0.2">
      <c r="A837" s="126"/>
    </row>
    <row r="838" spans="1:8" s="123" customFormat="1" ht="15" hidden="1" outlineLevel="2" x14ac:dyDescent="0.25">
      <c r="A838" s="110" t="s">
        <v>40</v>
      </c>
      <c r="B838" s="240" t="s">
        <v>2904</v>
      </c>
    </row>
    <row r="839" spans="1:8" s="123" customFormat="1" hidden="1" outlineLevel="2" x14ac:dyDescent="0.2">
      <c r="A839" s="126"/>
    </row>
    <row r="840" spans="1:8" s="99" customFormat="1" x14ac:dyDescent="0.2">
      <c r="A840" s="224" t="s">
        <v>158</v>
      </c>
      <c r="B840" s="223" t="str">
        <f ca="1">CONCATENATE(VLOOKUP("*ID",C:D,2,FALSE),"C",COUNTIF(OFFSET(A$1,0,0,ROW(),1), "*conditie")*10)</f>
        <v>NPRE12C440</v>
      </c>
      <c r="C840" s="296" t="s">
        <v>2401</v>
      </c>
      <c r="D840" s="297"/>
      <c r="E840" s="297"/>
      <c r="F840" s="224" t="s">
        <v>141</v>
      </c>
      <c r="G840" s="224" t="s">
        <v>19</v>
      </c>
      <c r="H840" s="224" t="s">
        <v>197</v>
      </c>
    </row>
    <row r="841" spans="1:8" s="99" customFormat="1" outlineLevel="1" x14ac:dyDescent="0.2">
      <c r="A841" s="110"/>
      <c r="B841" s="118"/>
      <c r="C841" s="102"/>
    </row>
    <row r="842" spans="1:8" s="99" customFormat="1" outlineLevel="1" x14ac:dyDescent="0.2">
      <c r="A842" s="110" t="s">
        <v>55</v>
      </c>
      <c r="B842" s="122"/>
      <c r="C842" s="102"/>
    </row>
    <row r="843" spans="1:8" s="99" customFormat="1" outlineLevel="1" x14ac:dyDescent="0.2">
      <c r="A843" s="110"/>
      <c r="B843" s="118"/>
      <c r="C843" s="102"/>
    </row>
    <row r="844" spans="1:8" s="88" customFormat="1" outlineLevel="1" collapsed="1" x14ac:dyDescent="0.2">
      <c r="A844" s="222" t="s">
        <v>159</v>
      </c>
      <c r="B844" s="222" t="str">
        <f ca="1">CONCATENATE(VLOOKUP("*ID",C:D,2,FALSE),"C",COUNTIF(OFFSET(A$1,0,0,ROW(),1), "*conditie")*10)&amp; "T" &amp;(COUNTIF(OFFSET(B$1,0,0,ROW()-1,1),CONCATENATE(VLOOKUP("*ID",C:D,2,FALSE),"C",COUNTIF(OFFSET(A$1,0,0,ROW(),1), "*conditie")*10)&amp; "T*") +1) * 10</f>
        <v>NPRE12C440T10</v>
      </c>
      <c r="C844" s="295" t="s">
        <v>2402</v>
      </c>
      <c r="D844" s="295"/>
      <c r="E844" s="295"/>
      <c r="F844" s="222" t="s">
        <v>141</v>
      </c>
      <c r="G844" s="222" t="s">
        <v>19</v>
      </c>
      <c r="H844" s="222" t="s">
        <v>197</v>
      </c>
    </row>
    <row r="845" spans="1:8" hidden="1" outlineLevel="2" x14ac:dyDescent="0.2">
      <c r="A845" s="110"/>
      <c r="B845" s="122"/>
      <c r="C845" s="152"/>
    </row>
    <row r="846" spans="1:8" hidden="1" outlineLevel="2" x14ac:dyDescent="0.2">
      <c r="A846" s="110" t="s">
        <v>109</v>
      </c>
      <c r="B846" s="131" t="s">
        <v>2399</v>
      </c>
      <c r="C846" s="152"/>
    </row>
    <row r="847" spans="1:8" hidden="1" outlineLevel="2" x14ac:dyDescent="0.2">
      <c r="A847" s="110"/>
      <c r="B847" s="122"/>
      <c r="C847" s="152"/>
    </row>
    <row r="848" spans="1:8" hidden="1" outlineLevel="2" x14ac:dyDescent="0.2">
      <c r="A848" s="110" t="s">
        <v>111</v>
      </c>
      <c r="B848" s="122" t="s">
        <v>108</v>
      </c>
      <c r="C848" s="152"/>
    </row>
    <row r="849" spans="1:8" hidden="1" outlineLevel="2" x14ac:dyDescent="0.2">
      <c r="A849" s="110"/>
      <c r="B849" s="122"/>
      <c r="C849" s="152"/>
    </row>
    <row r="850" spans="1:8" hidden="1" outlineLevel="2" x14ac:dyDescent="0.2">
      <c r="A850" s="110" t="s">
        <v>32</v>
      </c>
      <c r="B850" s="125" t="s">
        <v>227</v>
      </c>
      <c r="C850" s="125"/>
      <c r="D850" s="125"/>
      <c r="E850" s="125"/>
      <c r="F850" s="125"/>
      <c r="G850" s="125"/>
    </row>
    <row r="851" spans="1:8" hidden="1" outlineLevel="2" x14ac:dyDescent="0.2">
      <c r="A851" s="110"/>
      <c r="B851" s="122"/>
      <c r="C851" s="152"/>
    </row>
    <row r="852" spans="1:8" hidden="1" outlineLevel="2" x14ac:dyDescent="0.2">
      <c r="A852" s="111" t="s">
        <v>33</v>
      </c>
      <c r="B852" s="122" t="s">
        <v>194</v>
      </c>
      <c r="C852" s="152"/>
    </row>
    <row r="853" spans="1:8" hidden="1" outlineLevel="2" x14ac:dyDescent="0.2">
      <c r="A853" s="110"/>
      <c r="B853" s="122"/>
      <c r="C853" s="152"/>
    </row>
    <row r="854" spans="1:8" hidden="1" outlineLevel="2" x14ac:dyDescent="0.2">
      <c r="A854" s="110" t="s">
        <v>138</v>
      </c>
      <c r="B854" s="131" t="s">
        <v>2403</v>
      </c>
      <c r="C854" s="152"/>
    </row>
    <row r="855" spans="1:8" s="123" customFormat="1" hidden="1" outlineLevel="2" x14ac:dyDescent="0.2">
      <c r="A855" s="126"/>
    </row>
    <row r="856" spans="1:8" s="123" customFormat="1" ht="15" hidden="1" outlineLevel="2" x14ac:dyDescent="0.25">
      <c r="A856" s="110" t="s">
        <v>40</v>
      </c>
      <c r="B856" s="240" t="s">
        <v>2905</v>
      </c>
    </row>
    <row r="857" spans="1:8" s="123" customFormat="1" hidden="1" outlineLevel="2" x14ac:dyDescent="0.2">
      <c r="A857" s="126"/>
    </row>
    <row r="858" spans="1:8" s="99" customFormat="1" x14ac:dyDescent="0.2">
      <c r="A858" s="224" t="s">
        <v>158</v>
      </c>
      <c r="B858" s="223" t="str">
        <f ca="1">CONCATENATE(VLOOKUP("*ID",C:D,2,FALSE),"C",COUNTIF(OFFSET(A$1,0,0,ROW(),1), "*conditie")*10)</f>
        <v>NPRE12C450</v>
      </c>
      <c r="C858" s="296" t="s">
        <v>2404</v>
      </c>
      <c r="D858" s="297"/>
      <c r="E858" s="297"/>
      <c r="F858" s="224" t="s">
        <v>141</v>
      </c>
      <c r="G858" s="224" t="s">
        <v>19</v>
      </c>
      <c r="H858" s="224" t="s">
        <v>197</v>
      </c>
    </row>
    <row r="859" spans="1:8" s="99" customFormat="1" outlineLevel="1" x14ac:dyDescent="0.2">
      <c r="A859" s="110"/>
      <c r="B859" s="118"/>
      <c r="C859" s="102"/>
    </row>
    <row r="860" spans="1:8" s="99" customFormat="1" outlineLevel="1" x14ac:dyDescent="0.2">
      <c r="A860" s="110" t="s">
        <v>55</v>
      </c>
      <c r="B860" s="122"/>
      <c r="C860" s="102"/>
    </row>
    <row r="861" spans="1:8" s="99" customFormat="1" outlineLevel="1" x14ac:dyDescent="0.2">
      <c r="A861" s="110"/>
      <c r="B861" s="118"/>
      <c r="C861" s="102"/>
    </row>
    <row r="862" spans="1:8" s="88" customFormat="1" outlineLevel="1" collapsed="1" x14ac:dyDescent="0.2">
      <c r="A862" s="222" t="s">
        <v>159</v>
      </c>
      <c r="B862" s="222" t="str">
        <f ca="1">CONCATENATE(VLOOKUP("*ID",C:D,2,FALSE),"C",COUNTIF(OFFSET(A$1,0,0,ROW(),1), "*conditie")*10)&amp; "T" &amp;(COUNTIF(OFFSET(B$1,0,0,ROW()-1,1),CONCATENATE(VLOOKUP("*ID",C:D,2,FALSE),"C",COUNTIF(OFFSET(A$1,0,0,ROW(),1), "*conditie")*10)&amp; "T*") +1) * 10</f>
        <v>NPRE12C450T10</v>
      </c>
      <c r="C862" s="295" t="s">
        <v>2405</v>
      </c>
      <c r="D862" s="295"/>
      <c r="E862" s="295"/>
      <c r="F862" s="222" t="s">
        <v>141</v>
      </c>
      <c r="G862" s="222" t="s">
        <v>19</v>
      </c>
      <c r="H862" s="222" t="s">
        <v>197</v>
      </c>
    </row>
    <row r="863" spans="1:8" hidden="1" outlineLevel="2" x14ac:dyDescent="0.2">
      <c r="A863" s="110"/>
      <c r="B863" s="122"/>
      <c r="C863" s="152"/>
    </row>
    <row r="864" spans="1:8" hidden="1" outlineLevel="2" x14ac:dyDescent="0.2">
      <c r="A864" s="110" t="s">
        <v>109</v>
      </c>
      <c r="B864" s="131" t="s">
        <v>2399</v>
      </c>
      <c r="C864" s="152"/>
    </row>
    <row r="865" spans="1:8" hidden="1" outlineLevel="2" x14ac:dyDescent="0.2">
      <c r="A865" s="110"/>
      <c r="B865" s="122"/>
      <c r="C865" s="152"/>
    </row>
    <row r="866" spans="1:8" hidden="1" outlineLevel="2" x14ac:dyDescent="0.2">
      <c r="A866" s="110" t="s">
        <v>111</v>
      </c>
      <c r="B866" s="122" t="s">
        <v>108</v>
      </c>
      <c r="C866" s="152"/>
    </row>
    <row r="867" spans="1:8" hidden="1" outlineLevel="2" x14ac:dyDescent="0.2">
      <c r="A867" s="110"/>
      <c r="B867" s="122"/>
      <c r="C867" s="152"/>
    </row>
    <row r="868" spans="1:8" hidden="1" outlineLevel="2" x14ac:dyDescent="0.2">
      <c r="A868" s="110" t="s">
        <v>32</v>
      </c>
      <c r="B868" s="125" t="s">
        <v>227</v>
      </c>
      <c r="C868" s="125"/>
      <c r="D868" s="125"/>
      <c r="E868" s="125"/>
      <c r="F868" s="125"/>
      <c r="G868" s="125"/>
    </row>
    <row r="869" spans="1:8" hidden="1" outlineLevel="2" x14ac:dyDescent="0.2">
      <c r="A869" s="110"/>
      <c r="B869" s="122"/>
      <c r="C869" s="152"/>
    </row>
    <row r="870" spans="1:8" hidden="1" outlineLevel="2" x14ac:dyDescent="0.2">
      <c r="A870" s="111" t="s">
        <v>33</v>
      </c>
      <c r="B870" s="122" t="s">
        <v>194</v>
      </c>
      <c r="C870" s="152"/>
    </row>
    <row r="871" spans="1:8" hidden="1" outlineLevel="2" x14ac:dyDescent="0.2">
      <c r="A871" s="110"/>
      <c r="B871" s="122"/>
      <c r="C871" s="152"/>
    </row>
    <row r="872" spans="1:8" hidden="1" outlineLevel="2" x14ac:dyDescent="0.2">
      <c r="A872" s="110" t="s">
        <v>138</v>
      </c>
      <c r="B872" s="131" t="s">
        <v>2406</v>
      </c>
      <c r="C872" s="152"/>
    </row>
    <row r="873" spans="1:8" s="123" customFormat="1" hidden="1" outlineLevel="2" x14ac:dyDescent="0.2">
      <c r="A873" s="126"/>
    </row>
    <row r="874" spans="1:8" s="123" customFormat="1" ht="15" hidden="1" outlineLevel="2" x14ac:dyDescent="0.25">
      <c r="A874" s="110" t="s">
        <v>40</v>
      </c>
      <c r="B874" s="240" t="s">
        <v>2906</v>
      </c>
    </row>
    <row r="875" spans="1:8" s="123" customFormat="1" hidden="1" outlineLevel="2" x14ac:dyDescent="0.2">
      <c r="A875" s="126"/>
    </row>
    <row r="876" spans="1:8" s="99" customFormat="1" x14ac:dyDescent="0.2">
      <c r="A876" s="224" t="s">
        <v>158</v>
      </c>
      <c r="B876" s="223" t="str">
        <f ca="1">CONCATENATE(VLOOKUP("*ID",C:D,2,FALSE),"C",COUNTIF(OFFSET(A$1,0,0,ROW(),1), "*conditie")*10)</f>
        <v>NPRE12C460</v>
      </c>
      <c r="C876" s="296" t="s">
        <v>348</v>
      </c>
      <c r="D876" s="297"/>
      <c r="E876" s="297"/>
      <c r="F876" s="224" t="s">
        <v>141</v>
      </c>
      <c r="G876" s="224" t="s">
        <v>19</v>
      </c>
      <c r="H876" s="224" t="s">
        <v>197</v>
      </c>
    </row>
    <row r="877" spans="1:8" s="99" customFormat="1" outlineLevel="1" x14ac:dyDescent="0.2">
      <c r="A877" s="110"/>
      <c r="B877" s="118"/>
      <c r="C877" s="102"/>
    </row>
    <row r="878" spans="1:8" s="99" customFormat="1" outlineLevel="1" x14ac:dyDescent="0.2">
      <c r="A878" s="110" t="s">
        <v>55</v>
      </c>
      <c r="B878" s="129"/>
      <c r="C878" s="132"/>
    </row>
    <row r="879" spans="1:8" s="99" customFormat="1" outlineLevel="1" x14ac:dyDescent="0.2">
      <c r="A879" s="110"/>
      <c r="B879" s="118"/>
      <c r="C879" s="102"/>
    </row>
    <row r="880" spans="1:8" s="88" customFormat="1" outlineLevel="1" collapsed="1" x14ac:dyDescent="0.2">
      <c r="A880" s="222" t="s">
        <v>159</v>
      </c>
      <c r="B880" s="222" t="str">
        <f ca="1">CONCATENATE(VLOOKUP("*ID",C:D,2,FALSE),"C",COUNTIF(OFFSET(A$1,0,0,ROW(),1), "*conditie")*10)&amp; "T" &amp;(COUNTIF(OFFSET(B$1,0,0,ROW()-1,1),CONCATENATE(VLOOKUP("*ID",C:D,2,FALSE),"C",COUNTIF(OFFSET(A$1,0,0,ROW(),1), "*conditie")*10)&amp; "T*") +1) * 10</f>
        <v>NPRE12C460T10</v>
      </c>
      <c r="C880" s="295" t="s">
        <v>349</v>
      </c>
      <c r="D880" s="295"/>
      <c r="E880" s="295"/>
      <c r="F880" s="222" t="s">
        <v>141</v>
      </c>
      <c r="G880" s="222" t="s">
        <v>19</v>
      </c>
      <c r="H880" s="222" t="s">
        <v>197</v>
      </c>
    </row>
    <row r="881" spans="1:8" hidden="1" outlineLevel="2" x14ac:dyDescent="0.2">
      <c r="A881" s="110"/>
      <c r="B881" s="122"/>
      <c r="C881" s="152"/>
    </row>
    <row r="882" spans="1:8" hidden="1" outlineLevel="2" x14ac:dyDescent="0.2">
      <c r="A882" s="110" t="s">
        <v>109</v>
      </c>
      <c r="B882" s="131" t="s">
        <v>2407</v>
      </c>
      <c r="C882" s="152"/>
    </row>
    <row r="883" spans="1:8" hidden="1" outlineLevel="2" x14ac:dyDescent="0.2">
      <c r="A883" s="110"/>
      <c r="B883" s="122"/>
      <c r="C883" s="152"/>
    </row>
    <row r="884" spans="1:8" hidden="1" outlineLevel="2" x14ac:dyDescent="0.2">
      <c r="A884" s="110" t="s">
        <v>111</v>
      </c>
      <c r="B884" s="131"/>
      <c r="C884" s="152"/>
    </row>
    <row r="885" spans="1:8" hidden="1" outlineLevel="2" x14ac:dyDescent="0.2">
      <c r="A885" s="110"/>
      <c r="B885" s="122"/>
      <c r="C885" s="152"/>
    </row>
    <row r="886" spans="1:8" hidden="1" outlineLevel="2" x14ac:dyDescent="0.2">
      <c r="A886" s="110"/>
      <c r="B886" s="123"/>
      <c r="C886" s="123"/>
      <c r="D886" s="123"/>
      <c r="E886" s="124"/>
      <c r="F886" s="123"/>
      <c r="G886" s="123"/>
    </row>
    <row r="887" spans="1:8" hidden="1" outlineLevel="2" x14ac:dyDescent="0.2">
      <c r="A887" s="110" t="s">
        <v>32</v>
      </c>
      <c r="B887" s="125" t="s">
        <v>227</v>
      </c>
      <c r="C887" s="125"/>
      <c r="D887" s="125"/>
      <c r="E887" s="125"/>
      <c r="F887" s="125"/>
      <c r="G887" s="125"/>
    </row>
    <row r="888" spans="1:8" hidden="1" outlineLevel="2" x14ac:dyDescent="0.2">
      <c r="A888" s="110"/>
      <c r="B888" s="122"/>
      <c r="C888" s="152"/>
    </row>
    <row r="889" spans="1:8" hidden="1" outlineLevel="2" x14ac:dyDescent="0.2">
      <c r="A889" s="111" t="s">
        <v>33</v>
      </c>
      <c r="B889" s="122" t="s">
        <v>194</v>
      </c>
      <c r="C889" s="152"/>
    </row>
    <row r="890" spans="1:8" hidden="1" outlineLevel="2" x14ac:dyDescent="0.2">
      <c r="A890" s="110"/>
      <c r="B890" s="122"/>
      <c r="C890" s="152"/>
    </row>
    <row r="891" spans="1:8" hidden="1" outlineLevel="2" x14ac:dyDescent="0.2">
      <c r="A891" s="110" t="s">
        <v>138</v>
      </c>
      <c r="B891" s="131" t="s">
        <v>351</v>
      </c>
      <c r="C891" s="152"/>
    </row>
    <row r="892" spans="1:8" s="123" customFormat="1" hidden="1" outlineLevel="2" x14ac:dyDescent="0.2">
      <c r="A892" s="126"/>
    </row>
    <row r="893" spans="1:8" hidden="1" outlineLevel="2" x14ac:dyDescent="0.2">
      <c r="A893" s="110" t="s">
        <v>40</v>
      </c>
      <c r="B893" s="131" t="s">
        <v>983</v>
      </c>
      <c r="C893" s="152"/>
    </row>
    <row r="894" spans="1:8" s="123" customFormat="1" hidden="1" outlineLevel="2" x14ac:dyDescent="0.2">
      <c r="A894" s="126"/>
    </row>
    <row r="895" spans="1:8" s="88" customFormat="1" outlineLevel="1" collapsed="1" x14ac:dyDescent="0.2">
      <c r="A895" s="222" t="s">
        <v>159</v>
      </c>
      <c r="B895" s="222" t="str">
        <f ca="1">CONCATENATE(VLOOKUP("*ID",C:D,2,FALSE),"C",COUNTIF(OFFSET(A$1,0,0,ROW(),1), "*conditie")*10)&amp; "T" &amp;(COUNTIF(OFFSET(B$1,0,0,ROW()-1,1),CONCATENATE(VLOOKUP("*ID",C:D,2,FALSE),"C",COUNTIF(OFFSET(A$1,0,0,ROW(),1), "*conditie")*10)&amp; "T*") +1) * 10</f>
        <v>NPRE12C460T20</v>
      </c>
      <c r="C895" s="295" t="s">
        <v>639</v>
      </c>
      <c r="D895" s="295"/>
      <c r="E895" s="295"/>
      <c r="F895" s="222" t="s">
        <v>141</v>
      </c>
      <c r="G895" s="222" t="s">
        <v>19</v>
      </c>
      <c r="H895" s="222" t="s">
        <v>197</v>
      </c>
    </row>
    <row r="896" spans="1:8" hidden="1" outlineLevel="2" x14ac:dyDescent="0.2">
      <c r="A896" s="110"/>
      <c r="B896" s="122"/>
      <c r="C896" s="152"/>
    </row>
    <row r="897" spans="1:8" hidden="1" outlineLevel="2" x14ac:dyDescent="0.2">
      <c r="A897" s="110" t="s">
        <v>109</v>
      </c>
      <c r="B897" s="131" t="s">
        <v>2408</v>
      </c>
      <c r="C897" s="152"/>
    </row>
    <row r="898" spans="1:8" hidden="1" outlineLevel="2" x14ac:dyDescent="0.2">
      <c r="A898" s="110"/>
      <c r="B898" s="122"/>
      <c r="C898" s="152"/>
    </row>
    <row r="899" spans="1:8" hidden="1" outlineLevel="2" x14ac:dyDescent="0.2">
      <c r="A899" s="110" t="s">
        <v>111</v>
      </c>
      <c r="B899" s="131"/>
      <c r="C899" s="152"/>
    </row>
    <row r="900" spans="1:8" hidden="1" outlineLevel="2" x14ac:dyDescent="0.2">
      <c r="A900" s="110"/>
      <c r="B900" s="122"/>
      <c r="C900" s="152"/>
    </row>
    <row r="901" spans="1:8" hidden="1" outlineLevel="2" x14ac:dyDescent="0.2">
      <c r="A901" s="110"/>
      <c r="B901" s="123"/>
      <c r="C901" s="123"/>
      <c r="D901" s="123"/>
      <c r="E901" s="124"/>
      <c r="F901" s="123"/>
      <c r="G901" s="123"/>
    </row>
    <row r="902" spans="1:8" hidden="1" outlineLevel="2" x14ac:dyDescent="0.2">
      <c r="A902" s="110" t="s">
        <v>32</v>
      </c>
      <c r="B902" s="125" t="s">
        <v>227</v>
      </c>
      <c r="C902" s="125"/>
      <c r="D902" s="125"/>
      <c r="E902" s="125"/>
      <c r="F902" s="125"/>
      <c r="G902" s="125"/>
    </row>
    <row r="903" spans="1:8" hidden="1" outlineLevel="2" x14ac:dyDescent="0.2">
      <c r="A903" s="110"/>
      <c r="B903" s="122"/>
      <c r="C903" s="152"/>
    </row>
    <row r="904" spans="1:8" hidden="1" outlineLevel="2" x14ac:dyDescent="0.2">
      <c r="A904" s="111" t="s">
        <v>33</v>
      </c>
      <c r="B904" s="122" t="s">
        <v>194</v>
      </c>
      <c r="C904" s="152"/>
    </row>
    <row r="905" spans="1:8" hidden="1" outlineLevel="2" x14ac:dyDescent="0.2">
      <c r="A905" s="110"/>
      <c r="B905" s="122"/>
      <c r="C905" s="152"/>
    </row>
    <row r="906" spans="1:8" hidden="1" outlineLevel="2" x14ac:dyDescent="0.2">
      <c r="A906" s="110" t="s">
        <v>138</v>
      </c>
      <c r="B906" s="131" t="s">
        <v>351</v>
      </c>
      <c r="C906" s="152"/>
    </row>
    <row r="907" spans="1:8" s="123" customFormat="1" hidden="1" outlineLevel="2" x14ac:dyDescent="0.2">
      <c r="A907" s="126"/>
    </row>
    <row r="908" spans="1:8" hidden="1" outlineLevel="2" x14ac:dyDescent="0.2">
      <c r="A908" s="110" t="s">
        <v>40</v>
      </c>
      <c r="B908" s="131" t="s">
        <v>984</v>
      </c>
      <c r="C908" s="152"/>
    </row>
    <row r="909" spans="1:8" s="123" customFormat="1" hidden="1" outlineLevel="2" x14ac:dyDescent="0.2">
      <c r="A909" s="126"/>
    </row>
    <row r="910" spans="1:8" s="99" customFormat="1" x14ac:dyDescent="0.2">
      <c r="A910" s="224" t="s">
        <v>158</v>
      </c>
      <c r="B910" s="223" t="str">
        <f ca="1">CONCATENATE(VLOOKUP("*ID",C:D,2,FALSE),"C",COUNTIF(OFFSET(A$1,0,0,ROW(),1), "*conditie")*10)</f>
        <v>NPRE12C470</v>
      </c>
      <c r="C910" s="296" t="s">
        <v>352</v>
      </c>
      <c r="D910" s="297"/>
      <c r="E910" s="297"/>
      <c r="F910" s="224" t="s">
        <v>141</v>
      </c>
      <c r="G910" s="224" t="s">
        <v>19</v>
      </c>
      <c r="H910" s="224" t="s">
        <v>197</v>
      </c>
    </row>
    <row r="911" spans="1:8" s="99" customFormat="1" outlineLevel="1" x14ac:dyDescent="0.2">
      <c r="A911" s="110"/>
      <c r="B911" s="118"/>
      <c r="C911" s="102"/>
    </row>
    <row r="912" spans="1:8" s="99" customFormat="1" outlineLevel="1" x14ac:dyDescent="0.2">
      <c r="A912" s="110" t="s">
        <v>55</v>
      </c>
      <c r="B912" s="129"/>
      <c r="C912" s="132"/>
    </row>
    <row r="913" spans="1:8" s="99" customFormat="1" outlineLevel="1" x14ac:dyDescent="0.2">
      <c r="A913" s="110"/>
      <c r="B913" s="118"/>
      <c r="C913" s="102"/>
    </row>
    <row r="914" spans="1:8" s="88" customFormat="1" outlineLevel="1" collapsed="1" x14ac:dyDescent="0.2">
      <c r="A914" s="222" t="s">
        <v>159</v>
      </c>
      <c r="B914" s="222" t="str">
        <f ca="1">CONCATENATE(VLOOKUP("*ID",C:D,2,FALSE),"C",COUNTIF(OFFSET(A$1,0,0,ROW(),1), "*conditie")*10)&amp; "T" &amp;(COUNTIF(OFFSET(B$1,0,0,ROW()-1,1),CONCATENATE(VLOOKUP("*ID",C:D,2,FALSE),"C",COUNTIF(OFFSET(A$1,0,0,ROW(),1), "*conditie")*10)&amp; "T*") +1) * 10</f>
        <v>NPRE12C470T10</v>
      </c>
      <c r="C914" s="295" t="s">
        <v>353</v>
      </c>
      <c r="D914" s="295"/>
      <c r="E914" s="295"/>
      <c r="F914" s="222" t="s">
        <v>141</v>
      </c>
      <c r="G914" s="222" t="s">
        <v>19</v>
      </c>
      <c r="H914" s="222" t="s">
        <v>197</v>
      </c>
    </row>
    <row r="915" spans="1:8" hidden="1" outlineLevel="2" x14ac:dyDescent="0.2">
      <c r="A915" s="110"/>
      <c r="B915" s="122"/>
      <c r="C915" s="152"/>
    </row>
    <row r="916" spans="1:8" hidden="1" outlineLevel="2" x14ac:dyDescent="0.2">
      <c r="A916" s="110" t="s">
        <v>109</v>
      </c>
      <c r="B916" s="131" t="s">
        <v>2409</v>
      </c>
      <c r="C916" s="152"/>
    </row>
    <row r="917" spans="1:8" hidden="1" outlineLevel="2" x14ac:dyDescent="0.2">
      <c r="A917" s="110"/>
      <c r="B917" s="122"/>
      <c r="C917" s="152"/>
    </row>
    <row r="918" spans="1:8" hidden="1" outlineLevel="2" x14ac:dyDescent="0.2">
      <c r="A918" s="110" t="s">
        <v>111</v>
      </c>
      <c r="B918" s="131"/>
      <c r="C918" s="152"/>
    </row>
    <row r="919" spans="1:8" hidden="1" outlineLevel="2" x14ac:dyDescent="0.2">
      <c r="A919" s="110"/>
      <c r="B919" s="122"/>
      <c r="C919" s="152"/>
    </row>
    <row r="920" spans="1:8" hidden="1" outlineLevel="2" x14ac:dyDescent="0.2">
      <c r="A920" s="110"/>
      <c r="B920" s="123"/>
      <c r="C920" s="123"/>
      <c r="D920" s="123"/>
      <c r="E920" s="124"/>
      <c r="F920" s="123"/>
      <c r="G920" s="123"/>
    </row>
    <row r="921" spans="1:8" hidden="1" outlineLevel="2" x14ac:dyDescent="0.2">
      <c r="A921" s="110" t="s">
        <v>32</v>
      </c>
      <c r="B921" s="125" t="s">
        <v>227</v>
      </c>
      <c r="C921" s="125"/>
      <c r="D921" s="125"/>
      <c r="E921" s="125"/>
      <c r="F921" s="125"/>
      <c r="G921" s="125"/>
    </row>
    <row r="922" spans="1:8" hidden="1" outlineLevel="2" x14ac:dyDescent="0.2">
      <c r="A922" s="110"/>
      <c r="B922" s="122"/>
      <c r="C922" s="152"/>
    </row>
    <row r="923" spans="1:8" hidden="1" outlineLevel="2" x14ac:dyDescent="0.2">
      <c r="A923" s="111" t="s">
        <v>33</v>
      </c>
      <c r="B923" s="122" t="s">
        <v>194</v>
      </c>
      <c r="C923" s="152"/>
    </row>
    <row r="924" spans="1:8" hidden="1" outlineLevel="2" x14ac:dyDescent="0.2">
      <c r="A924" s="110"/>
      <c r="B924" s="122"/>
      <c r="C924" s="152"/>
    </row>
    <row r="925" spans="1:8" hidden="1" outlineLevel="2" x14ac:dyDescent="0.2">
      <c r="A925" s="110" t="s">
        <v>138</v>
      </c>
      <c r="B925" s="131" t="s">
        <v>355</v>
      </c>
      <c r="C925" s="152"/>
    </row>
    <row r="926" spans="1:8" s="123" customFormat="1" hidden="1" outlineLevel="2" x14ac:dyDescent="0.2">
      <c r="A926" s="126"/>
    </row>
    <row r="927" spans="1:8" hidden="1" outlineLevel="2" x14ac:dyDescent="0.2">
      <c r="A927" s="110" t="s">
        <v>40</v>
      </c>
      <c r="B927" s="131" t="s">
        <v>985</v>
      </c>
      <c r="C927" s="152"/>
    </row>
    <row r="928" spans="1:8" s="123" customFormat="1" hidden="1" outlineLevel="2" x14ac:dyDescent="0.2">
      <c r="A928" s="126"/>
    </row>
    <row r="929" spans="1:8" s="88" customFormat="1" outlineLevel="1" collapsed="1" x14ac:dyDescent="0.2">
      <c r="A929" s="222" t="s">
        <v>159</v>
      </c>
      <c r="B929" s="222" t="str">
        <f ca="1">CONCATENATE(VLOOKUP("*ID",C:D,2,FALSE),"C",COUNTIF(OFFSET(A$1,0,0,ROW(),1), "*conditie")*10)&amp; "T" &amp;(COUNTIF(OFFSET(B$1,0,0,ROW()-1,1),CONCATENATE(VLOOKUP("*ID",C:D,2,FALSE),"C",COUNTIF(OFFSET(A$1,0,0,ROW(),1), "*conditie")*10)&amp; "T*") +1) * 10</f>
        <v>NPRE12C470T20</v>
      </c>
      <c r="C929" s="295" t="s">
        <v>641</v>
      </c>
      <c r="D929" s="295"/>
      <c r="E929" s="295"/>
      <c r="F929" s="222" t="s">
        <v>141</v>
      </c>
      <c r="G929" s="222" t="s">
        <v>19</v>
      </c>
      <c r="H929" s="222" t="s">
        <v>197</v>
      </c>
    </row>
    <row r="930" spans="1:8" hidden="1" outlineLevel="2" x14ac:dyDescent="0.2">
      <c r="A930" s="110"/>
      <c r="B930" s="122"/>
      <c r="C930" s="152"/>
    </row>
    <row r="931" spans="1:8" hidden="1" outlineLevel="2" x14ac:dyDescent="0.2">
      <c r="A931" s="110" t="s">
        <v>109</v>
      </c>
      <c r="B931" s="131" t="s">
        <v>2410</v>
      </c>
      <c r="C931" s="152"/>
    </row>
    <row r="932" spans="1:8" hidden="1" outlineLevel="2" x14ac:dyDescent="0.2">
      <c r="A932" s="110"/>
      <c r="B932" s="122"/>
      <c r="C932" s="152"/>
    </row>
    <row r="933" spans="1:8" hidden="1" outlineLevel="2" x14ac:dyDescent="0.2">
      <c r="A933" s="110" t="s">
        <v>111</v>
      </c>
      <c r="B933" s="131"/>
      <c r="C933" s="152"/>
    </row>
    <row r="934" spans="1:8" hidden="1" outlineLevel="2" x14ac:dyDescent="0.2">
      <c r="A934" s="110"/>
      <c r="B934" s="122"/>
      <c r="C934" s="152"/>
    </row>
    <row r="935" spans="1:8" hidden="1" outlineLevel="2" x14ac:dyDescent="0.2">
      <c r="A935" s="110"/>
      <c r="B935" s="123"/>
      <c r="C935" s="123"/>
      <c r="D935" s="123"/>
      <c r="E935" s="124"/>
      <c r="F935" s="123"/>
      <c r="G935" s="123"/>
    </row>
    <row r="936" spans="1:8" hidden="1" outlineLevel="2" x14ac:dyDescent="0.2">
      <c r="A936" s="110" t="s">
        <v>32</v>
      </c>
      <c r="B936" s="125" t="s">
        <v>227</v>
      </c>
      <c r="C936" s="125"/>
      <c r="D936" s="125"/>
      <c r="E936" s="125"/>
      <c r="F936" s="125"/>
      <c r="G936" s="125"/>
    </row>
    <row r="937" spans="1:8" hidden="1" outlineLevel="2" x14ac:dyDescent="0.2">
      <c r="A937" s="110"/>
      <c r="B937" s="122"/>
      <c r="C937" s="152"/>
    </row>
    <row r="938" spans="1:8" hidden="1" outlineLevel="2" x14ac:dyDescent="0.2">
      <c r="A938" s="111" t="s">
        <v>33</v>
      </c>
      <c r="B938" s="122" t="s">
        <v>194</v>
      </c>
      <c r="C938" s="152"/>
    </row>
    <row r="939" spans="1:8" hidden="1" outlineLevel="2" x14ac:dyDescent="0.2">
      <c r="A939" s="110"/>
      <c r="B939" s="122"/>
      <c r="C939" s="152"/>
    </row>
    <row r="940" spans="1:8" hidden="1" outlineLevel="2" x14ac:dyDescent="0.2">
      <c r="A940" s="110" t="s">
        <v>138</v>
      </c>
      <c r="B940" s="131" t="s">
        <v>355</v>
      </c>
      <c r="C940" s="152"/>
    </row>
    <row r="941" spans="1:8" s="123" customFormat="1" hidden="1" outlineLevel="2" x14ac:dyDescent="0.2">
      <c r="A941" s="126"/>
    </row>
    <row r="942" spans="1:8" hidden="1" outlineLevel="2" x14ac:dyDescent="0.2">
      <c r="A942" s="110" t="s">
        <v>40</v>
      </c>
      <c r="B942" s="131" t="s">
        <v>986</v>
      </c>
      <c r="C942" s="152"/>
    </row>
    <row r="943" spans="1:8" s="123" customFormat="1" hidden="1" outlineLevel="2" x14ac:dyDescent="0.2">
      <c r="A943" s="126"/>
    </row>
    <row r="944" spans="1:8" s="99" customFormat="1" x14ac:dyDescent="0.2">
      <c r="A944" s="224" t="s">
        <v>158</v>
      </c>
      <c r="B944" s="223" t="str">
        <f ca="1">CONCATENATE(VLOOKUP("*ID",C:D,2,FALSE),"C",COUNTIF(OFFSET(A$1,0,0,ROW(),1), "*conditie")*10)</f>
        <v>NPRE12C480</v>
      </c>
      <c r="C944" s="296" t="s">
        <v>358</v>
      </c>
      <c r="D944" s="297"/>
      <c r="E944" s="297"/>
      <c r="F944" s="224" t="s">
        <v>141</v>
      </c>
      <c r="G944" s="224" t="s">
        <v>19</v>
      </c>
      <c r="H944" s="224" t="s">
        <v>197</v>
      </c>
    </row>
    <row r="945" spans="1:8" s="99" customFormat="1" outlineLevel="1" x14ac:dyDescent="0.2">
      <c r="A945" s="110"/>
      <c r="B945" s="118"/>
      <c r="C945" s="102"/>
    </row>
    <row r="946" spans="1:8" s="99" customFormat="1" outlineLevel="1" x14ac:dyDescent="0.2">
      <c r="A946" s="110" t="s">
        <v>55</v>
      </c>
      <c r="B946" s="129"/>
      <c r="C946" s="132"/>
    </row>
    <row r="947" spans="1:8" s="99" customFormat="1" outlineLevel="1" x14ac:dyDescent="0.2">
      <c r="A947" s="110"/>
      <c r="B947" s="118"/>
      <c r="C947" s="102"/>
    </row>
    <row r="948" spans="1:8" s="88" customFormat="1" outlineLevel="1" collapsed="1" x14ac:dyDescent="0.2">
      <c r="A948" s="222" t="s">
        <v>159</v>
      </c>
      <c r="B948" s="222" t="str">
        <f ca="1">CONCATENATE(VLOOKUP("*ID",C:D,2,FALSE),"C",COUNTIF(OFFSET(A$1,0,0,ROW(),1), "*conditie")*10)&amp; "T" &amp;(COUNTIF(OFFSET(B$1,0,0,ROW()-1,1),CONCATENATE(VLOOKUP("*ID",C:D,2,FALSE),"C",COUNTIF(OFFSET(A$1,0,0,ROW(),1), "*conditie")*10)&amp; "T*") +1) * 10</f>
        <v>NPRE12C480T10</v>
      </c>
      <c r="C948" s="295" t="s">
        <v>359</v>
      </c>
      <c r="D948" s="295"/>
      <c r="E948" s="295"/>
      <c r="F948" s="222" t="s">
        <v>141</v>
      </c>
      <c r="G948" s="222" t="s">
        <v>19</v>
      </c>
      <c r="H948" s="222" t="s">
        <v>197</v>
      </c>
    </row>
    <row r="949" spans="1:8" hidden="1" outlineLevel="2" x14ac:dyDescent="0.2">
      <c r="A949" s="110"/>
      <c r="B949" s="122"/>
      <c r="C949" s="152"/>
    </row>
    <row r="950" spans="1:8" hidden="1" outlineLevel="2" x14ac:dyDescent="0.2">
      <c r="A950" s="110" t="s">
        <v>109</v>
      </c>
      <c r="B950" s="131" t="s">
        <v>2411</v>
      </c>
      <c r="C950" s="152"/>
    </row>
    <row r="951" spans="1:8" hidden="1" outlineLevel="2" x14ac:dyDescent="0.2">
      <c r="A951" s="110"/>
      <c r="B951" s="122"/>
      <c r="C951" s="152"/>
    </row>
    <row r="952" spans="1:8" hidden="1" outlineLevel="2" x14ac:dyDescent="0.2">
      <c r="A952" s="110" t="s">
        <v>111</v>
      </c>
      <c r="B952" s="131"/>
      <c r="C952" s="152"/>
    </row>
    <row r="953" spans="1:8" hidden="1" outlineLevel="2" x14ac:dyDescent="0.2">
      <c r="A953" s="110"/>
      <c r="B953" s="122"/>
      <c r="C953" s="152"/>
    </row>
    <row r="954" spans="1:8" hidden="1" outlineLevel="2" x14ac:dyDescent="0.2">
      <c r="A954" s="110"/>
      <c r="B954" s="123"/>
      <c r="C954" s="123"/>
      <c r="D954" s="123"/>
      <c r="E954" s="124"/>
      <c r="F954" s="123"/>
      <c r="G954" s="123"/>
    </row>
    <row r="955" spans="1:8" hidden="1" outlineLevel="2" x14ac:dyDescent="0.2">
      <c r="A955" s="110" t="s">
        <v>32</v>
      </c>
      <c r="B955" s="125" t="s">
        <v>227</v>
      </c>
      <c r="C955" s="125"/>
      <c r="D955" s="125"/>
      <c r="E955" s="125"/>
      <c r="F955" s="125"/>
      <c r="G955" s="125"/>
    </row>
    <row r="956" spans="1:8" hidden="1" outlineLevel="2" x14ac:dyDescent="0.2">
      <c r="A956" s="110"/>
      <c r="B956" s="122"/>
      <c r="C956" s="152"/>
    </row>
    <row r="957" spans="1:8" hidden="1" outlineLevel="2" x14ac:dyDescent="0.2">
      <c r="A957" s="111" t="s">
        <v>33</v>
      </c>
      <c r="B957" s="122" t="s">
        <v>194</v>
      </c>
      <c r="C957" s="152"/>
    </row>
    <row r="958" spans="1:8" hidden="1" outlineLevel="2" x14ac:dyDescent="0.2">
      <c r="A958" s="110"/>
      <c r="B958" s="122"/>
      <c r="C958" s="152"/>
    </row>
    <row r="959" spans="1:8" hidden="1" outlineLevel="2" x14ac:dyDescent="0.2">
      <c r="A959" s="110" t="s">
        <v>138</v>
      </c>
      <c r="B959" s="131" t="s">
        <v>361</v>
      </c>
      <c r="C959" s="152"/>
    </row>
    <row r="960" spans="1:8" s="123" customFormat="1" hidden="1" outlineLevel="2" x14ac:dyDescent="0.2">
      <c r="A960" s="126"/>
    </row>
    <row r="961" spans="1:8" hidden="1" outlineLevel="2" x14ac:dyDescent="0.2">
      <c r="A961" s="110" t="s">
        <v>40</v>
      </c>
      <c r="B961" s="131" t="s">
        <v>987</v>
      </c>
      <c r="C961" s="152"/>
    </row>
    <row r="962" spans="1:8" s="123" customFormat="1" hidden="1" outlineLevel="2" x14ac:dyDescent="0.2">
      <c r="A962" s="126"/>
    </row>
    <row r="963" spans="1:8" s="88" customFormat="1" outlineLevel="1" collapsed="1" x14ac:dyDescent="0.2">
      <c r="A963" s="222" t="s">
        <v>159</v>
      </c>
      <c r="B963" s="222" t="str">
        <f ca="1">CONCATENATE(VLOOKUP("*ID",C:D,2,FALSE),"C",COUNTIF(OFFSET(A$1,0,0,ROW(),1), "*conditie")*10)&amp; "T" &amp;(COUNTIF(OFFSET(B$1,0,0,ROW()-1,1),CONCATENATE(VLOOKUP("*ID",C:D,2,FALSE),"C",COUNTIF(OFFSET(A$1,0,0,ROW(),1), "*conditie")*10)&amp; "T*") +1) * 10</f>
        <v>NPRE12C480T20</v>
      </c>
      <c r="C963" s="295" t="s">
        <v>642</v>
      </c>
      <c r="D963" s="295"/>
      <c r="E963" s="295"/>
      <c r="F963" s="222" t="s">
        <v>141</v>
      </c>
      <c r="G963" s="222" t="s">
        <v>19</v>
      </c>
      <c r="H963" s="222" t="s">
        <v>197</v>
      </c>
    </row>
    <row r="964" spans="1:8" hidden="1" outlineLevel="2" x14ac:dyDescent="0.2">
      <c r="A964" s="110"/>
      <c r="B964" s="122"/>
      <c r="C964" s="152"/>
    </row>
    <row r="965" spans="1:8" hidden="1" outlineLevel="2" x14ac:dyDescent="0.2">
      <c r="A965" s="110" t="s">
        <v>109</v>
      </c>
      <c r="B965" s="131" t="s">
        <v>2412</v>
      </c>
      <c r="C965" s="152"/>
    </row>
    <row r="966" spans="1:8" hidden="1" outlineLevel="2" x14ac:dyDescent="0.2">
      <c r="A966" s="110"/>
      <c r="B966" s="122"/>
      <c r="C966" s="152"/>
    </row>
    <row r="967" spans="1:8" hidden="1" outlineLevel="2" x14ac:dyDescent="0.2">
      <c r="A967" s="110" t="s">
        <v>111</v>
      </c>
      <c r="B967" s="131"/>
      <c r="C967" s="152"/>
    </row>
    <row r="968" spans="1:8" hidden="1" outlineLevel="2" x14ac:dyDescent="0.2">
      <c r="A968" s="110"/>
      <c r="B968" s="122"/>
      <c r="C968" s="152"/>
    </row>
    <row r="969" spans="1:8" hidden="1" outlineLevel="2" x14ac:dyDescent="0.2">
      <c r="A969" s="110"/>
      <c r="B969" s="123"/>
      <c r="C969" s="123"/>
      <c r="D969" s="123"/>
      <c r="E969" s="124"/>
      <c r="F969" s="123"/>
      <c r="G969" s="123"/>
    </row>
    <row r="970" spans="1:8" hidden="1" outlineLevel="2" x14ac:dyDescent="0.2">
      <c r="A970" s="110" t="s">
        <v>32</v>
      </c>
      <c r="B970" s="125" t="s">
        <v>227</v>
      </c>
      <c r="C970" s="125"/>
      <c r="D970" s="125"/>
      <c r="E970" s="125"/>
      <c r="F970" s="125"/>
      <c r="G970" s="125"/>
    </row>
    <row r="971" spans="1:8" hidden="1" outlineLevel="2" x14ac:dyDescent="0.2">
      <c r="A971" s="110"/>
      <c r="B971" s="122"/>
      <c r="C971" s="152"/>
    </row>
    <row r="972" spans="1:8" hidden="1" outlineLevel="2" x14ac:dyDescent="0.2">
      <c r="A972" s="111" t="s">
        <v>33</v>
      </c>
      <c r="B972" s="122" t="s">
        <v>194</v>
      </c>
      <c r="C972" s="152"/>
    </row>
    <row r="973" spans="1:8" hidden="1" outlineLevel="2" x14ac:dyDescent="0.2">
      <c r="A973" s="110"/>
      <c r="B973" s="122"/>
      <c r="C973" s="152"/>
    </row>
    <row r="974" spans="1:8" hidden="1" outlineLevel="2" x14ac:dyDescent="0.2">
      <c r="A974" s="110" t="s">
        <v>138</v>
      </c>
      <c r="B974" s="131" t="s">
        <v>361</v>
      </c>
      <c r="C974" s="152"/>
    </row>
    <row r="975" spans="1:8" s="123" customFormat="1" hidden="1" outlineLevel="2" x14ac:dyDescent="0.2">
      <c r="A975" s="126"/>
    </row>
    <row r="976" spans="1:8" hidden="1" outlineLevel="2" x14ac:dyDescent="0.2">
      <c r="A976" s="110" t="s">
        <v>40</v>
      </c>
      <c r="B976" s="131" t="s">
        <v>988</v>
      </c>
      <c r="C976" s="152"/>
    </row>
    <row r="977" spans="1:8" s="123" customFormat="1" hidden="1" outlineLevel="2" x14ac:dyDescent="0.2">
      <c r="A977" s="126"/>
    </row>
    <row r="978" spans="1:8" s="99" customFormat="1" x14ac:dyDescent="0.2">
      <c r="A978" s="224" t="s">
        <v>158</v>
      </c>
      <c r="B978" s="223" t="str">
        <f ca="1">CONCATENATE(VLOOKUP("*ID",C:D,2,FALSE),"C",COUNTIF(OFFSET(A$1,0,0,ROW(),1), "*conditie")*10)</f>
        <v>NPRE12C490</v>
      </c>
      <c r="C978" s="296" t="s">
        <v>364</v>
      </c>
      <c r="D978" s="297"/>
      <c r="E978" s="297"/>
      <c r="F978" s="224" t="s">
        <v>141</v>
      </c>
      <c r="G978" s="224" t="s">
        <v>19</v>
      </c>
      <c r="H978" s="224" t="s">
        <v>197</v>
      </c>
    </row>
    <row r="979" spans="1:8" s="99" customFormat="1" outlineLevel="1" x14ac:dyDescent="0.2">
      <c r="A979" s="110"/>
      <c r="B979" s="118"/>
      <c r="C979" s="102"/>
    </row>
    <row r="980" spans="1:8" s="99" customFormat="1" outlineLevel="1" x14ac:dyDescent="0.2">
      <c r="A980" s="110" t="s">
        <v>55</v>
      </c>
      <c r="B980" s="129"/>
      <c r="C980" s="132"/>
    </row>
    <row r="981" spans="1:8" s="99" customFormat="1" outlineLevel="1" x14ac:dyDescent="0.2">
      <c r="A981" s="110"/>
      <c r="B981" s="118"/>
      <c r="C981" s="102"/>
    </row>
    <row r="982" spans="1:8" s="88" customFormat="1" outlineLevel="1" collapsed="1" x14ac:dyDescent="0.2">
      <c r="A982" s="222" t="s">
        <v>159</v>
      </c>
      <c r="B982" s="222" t="str">
        <f ca="1">CONCATENATE(VLOOKUP("*ID",C:D,2,FALSE),"C",COUNTIF(OFFSET(A$1,0,0,ROW(),1), "*conditie")*10)&amp; "T" &amp;(COUNTIF(OFFSET(B$1,0,0,ROW()-1,1),CONCATENATE(VLOOKUP("*ID",C:D,2,FALSE),"C",COUNTIF(OFFSET(A$1,0,0,ROW(),1), "*conditie")*10)&amp; "T*") +1) * 10</f>
        <v>NPRE12C490T10</v>
      </c>
      <c r="C982" s="295" t="s">
        <v>365</v>
      </c>
      <c r="D982" s="295"/>
      <c r="E982" s="295"/>
      <c r="F982" s="222" t="s">
        <v>141</v>
      </c>
      <c r="G982" s="222" t="s">
        <v>19</v>
      </c>
      <c r="H982" s="222" t="s">
        <v>197</v>
      </c>
    </row>
    <row r="983" spans="1:8" hidden="1" outlineLevel="2" x14ac:dyDescent="0.2">
      <c r="A983" s="110"/>
      <c r="B983" s="122"/>
      <c r="C983" s="152"/>
    </row>
    <row r="984" spans="1:8" hidden="1" outlineLevel="2" x14ac:dyDescent="0.2">
      <c r="A984" s="110" t="s">
        <v>109</v>
      </c>
      <c r="B984" s="131" t="s">
        <v>2413</v>
      </c>
      <c r="C984" s="152"/>
    </row>
    <row r="985" spans="1:8" hidden="1" outlineLevel="2" x14ac:dyDescent="0.2">
      <c r="A985" s="110"/>
      <c r="B985" s="122"/>
      <c r="C985" s="152"/>
    </row>
    <row r="986" spans="1:8" hidden="1" outlineLevel="2" x14ac:dyDescent="0.2">
      <c r="A986" s="110" t="s">
        <v>111</v>
      </c>
      <c r="B986" s="131"/>
      <c r="C986" s="152"/>
    </row>
    <row r="987" spans="1:8" hidden="1" outlineLevel="2" x14ac:dyDescent="0.2">
      <c r="A987" s="110"/>
      <c r="B987" s="122"/>
      <c r="C987" s="152"/>
    </row>
    <row r="988" spans="1:8" hidden="1" outlineLevel="2" x14ac:dyDescent="0.2">
      <c r="A988" s="110"/>
      <c r="B988" s="123"/>
      <c r="C988" s="123"/>
      <c r="D988" s="123"/>
      <c r="E988" s="124"/>
      <c r="F988" s="123"/>
      <c r="G988" s="123"/>
    </row>
    <row r="989" spans="1:8" hidden="1" outlineLevel="2" x14ac:dyDescent="0.2">
      <c r="A989" s="110" t="s">
        <v>32</v>
      </c>
      <c r="B989" s="125" t="s">
        <v>227</v>
      </c>
      <c r="C989" s="125"/>
      <c r="D989" s="125"/>
      <c r="E989" s="125"/>
      <c r="F989" s="125"/>
      <c r="G989" s="125"/>
    </row>
    <row r="990" spans="1:8" hidden="1" outlineLevel="2" x14ac:dyDescent="0.2">
      <c r="A990" s="110"/>
      <c r="B990" s="122"/>
      <c r="C990" s="152"/>
    </row>
    <row r="991" spans="1:8" hidden="1" outlineLevel="2" x14ac:dyDescent="0.2">
      <c r="A991" s="111" t="s">
        <v>33</v>
      </c>
      <c r="B991" s="122" t="s">
        <v>194</v>
      </c>
      <c r="C991" s="152"/>
    </row>
    <row r="992" spans="1:8" hidden="1" outlineLevel="2" x14ac:dyDescent="0.2">
      <c r="A992" s="110"/>
      <c r="B992" s="122"/>
      <c r="C992" s="152"/>
    </row>
    <row r="993" spans="1:8" hidden="1" outlineLevel="2" x14ac:dyDescent="0.2">
      <c r="A993" s="110" t="s">
        <v>138</v>
      </c>
      <c r="B993" s="131" t="s">
        <v>367</v>
      </c>
      <c r="C993" s="152"/>
    </row>
    <row r="994" spans="1:8" s="123" customFormat="1" hidden="1" outlineLevel="2" x14ac:dyDescent="0.2">
      <c r="A994" s="126"/>
    </row>
    <row r="995" spans="1:8" hidden="1" outlineLevel="2" x14ac:dyDescent="0.2">
      <c r="A995" s="110" t="s">
        <v>40</v>
      </c>
      <c r="B995" s="131" t="s">
        <v>989</v>
      </c>
      <c r="C995" s="152"/>
    </row>
    <row r="996" spans="1:8" s="123" customFormat="1" hidden="1" outlineLevel="2" x14ac:dyDescent="0.2">
      <c r="A996" s="126"/>
    </row>
    <row r="997" spans="1:8" s="88" customFormat="1" outlineLevel="1" collapsed="1" x14ac:dyDescent="0.2">
      <c r="A997" s="222" t="s">
        <v>159</v>
      </c>
      <c r="B997" s="222" t="str">
        <f ca="1">CONCATENATE(VLOOKUP("*ID",C:D,2,FALSE),"C",COUNTIF(OFFSET(A$1,0,0,ROW(),1), "*conditie")*10)&amp; "T" &amp;(COUNTIF(OFFSET(B$1,0,0,ROW()-1,1),CONCATENATE(VLOOKUP("*ID",C:D,2,FALSE),"C",COUNTIF(OFFSET(A$1,0,0,ROW(),1), "*conditie")*10)&amp; "T*") +1) * 10</f>
        <v>NPRE12C490T20</v>
      </c>
      <c r="C997" s="295" t="s">
        <v>645</v>
      </c>
      <c r="D997" s="295"/>
      <c r="E997" s="295"/>
      <c r="F997" s="222" t="s">
        <v>141</v>
      </c>
      <c r="G997" s="222" t="s">
        <v>19</v>
      </c>
      <c r="H997" s="222" t="s">
        <v>197</v>
      </c>
    </row>
    <row r="998" spans="1:8" hidden="1" outlineLevel="2" x14ac:dyDescent="0.2">
      <c r="A998" s="110"/>
      <c r="B998" s="122"/>
      <c r="C998" s="152"/>
    </row>
    <row r="999" spans="1:8" hidden="1" outlineLevel="2" x14ac:dyDescent="0.2">
      <c r="A999" s="110" t="s">
        <v>109</v>
      </c>
      <c r="B999" s="131" t="s">
        <v>2414</v>
      </c>
      <c r="C999" s="152"/>
    </row>
    <row r="1000" spans="1:8" hidden="1" outlineLevel="2" x14ac:dyDescent="0.2">
      <c r="A1000" s="110"/>
      <c r="B1000" s="122"/>
      <c r="C1000" s="152"/>
    </row>
    <row r="1001" spans="1:8" hidden="1" outlineLevel="2" x14ac:dyDescent="0.2">
      <c r="A1001" s="110" t="s">
        <v>111</v>
      </c>
      <c r="B1001" s="131"/>
      <c r="C1001" s="152"/>
    </row>
    <row r="1002" spans="1:8" hidden="1" outlineLevel="2" x14ac:dyDescent="0.2">
      <c r="A1002" s="110"/>
      <c r="B1002" s="122"/>
      <c r="C1002" s="152"/>
    </row>
    <row r="1003" spans="1:8" hidden="1" outlineLevel="2" x14ac:dyDescent="0.2">
      <c r="A1003" s="110"/>
      <c r="B1003" s="123"/>
      <c r="C1003" s="123"/>
      <c r="D1003" s="123"/>
      <c r="E1003" s="124"/>
      <c r="F1003" s="123"/>
      <c r="G1003" s="123"/>
    </row>
    <row r="1004" spans="1:8" hidden="1" outlineLevel="2" x14ac:dyDescent="0.2">
      <c r="A1004" s="110" t="s">
        <v>32</v>
      </c>
      <c r="B1004" s="125" t="s">
        <v>227</v>
      </c>
      <c r="C1004" s="125"/>
      <c r="D1004" s="125"/>
      <c r="E1004" s="125"/>
      <c r="F1004" s="125"/>
      <c r="G1004" s="125"/>
    </row>
    <row r="1005" spans="1:8" hidden="1" outlineLevel="2" x14ac:dyDescent="0.2">
      <c r="A1005" s="110"/>
      <c r="B1005" s="122"/>
      <c r="C1005" s="152"/>
    </row>
    <row r="1006" spans="1:8" hidden="1" outlineLevel="2" x14ac:dyDescent="0.2">
      <c r="A1006" s="111" t="s">
        <v>33</v>
      </c>
      <c r="B1006" s="122" t="s">
        <v>194</v>
      </c>
      <c r="C1006" s="152"/>
    </row>
    <row r="1007" spans="1:8" hidden="1" outlineLevel="2" x14ac:dyDescent="0.2">
      <c r="A1007" s="110"/>
      <c r="B1007" s="122"/>
      <c r="C1007" s="152"/>
    </row>
    <row r="1008" spans="1:8" hidden="1" outlineLevel="2" x14ac:dyDescent="0.2">
      <c r="A1008" s="110" t="s">
        <v>138</v>
      </c>
      <c r="B1008" s="131" t="s">
        <v>367</v>
      </c>
      <c r="C1008" s="152"/>
    </row>
    <row r="1009" spans="1:8" s="123" customFormat="1" hidden="1" outlineLevel="2" x14ac:dyDescent="0.2">
      <c r="A1009" s="126"/>
    </row>
    <row r="1010" spans="1:8" hidden="1" outlineLevel="2" x14ac:dyDescent="0.2">
      <c r="A1010" s="110" t="s">
        <v>40</v>
      </c>
      <c r="B1010" s="131" t="s">
        <v>990</v>
      </c>
      <c r="C1010" s="152"/>
    </row>
    <row r="1011" spans="1:8" s="123" customFormat="1" hidden="1" outlineLevel="2" x14ac:dyDescent="0.2">
      <c r="A1011" s="126"/>
    </row>
    <row r="1012" spans="1:8" s="99" customFormat="1" x14ac:dyDescent="0.2">
      <c r="A1012" s="224" t="s">
        <v>158</v>
      </c>
      <c r="B1012" s="223" t="str">
        <f ca="1">CONCATENATE(VLOOKUP("*ID",C:D,2,FALSE),"C",COUNTIF(OFFSET(A$1,0,0,ROW(),1), "*conditie")*10)</f>
        <v>NPRE12C500</v>
      </c>
      <c r="C1012" s="296" t="s">
        <v>368</v>
      </c>
      <c r="D1012" s="297"/>
      <c r="E1012" s="297"/>
      <c r="F1012" s="224" t="s">
        <v>141</v>
      </c>
      <c r="G1012" s="224" t="s">
        <v>19</v>
      </c>
      <c r="H1012" s="224" t="s">
        <v>197</v>
      </c>
    </row>
    <row r="1013" spans="1:8" s="99" customFormat="1" outlineLevel="1" x14ac:dyDescent="0.2">
      <c r="A1013" s="110"/>
      <c r="B1013" s="118"/>
      <c r="C1013" s="102"/>
    </row>
    <row r="1014" spans="1:8" s="99" customFormat="1" outlineLevel="1" x14ac:dyDescent="0.2">
      <c r="A1014" s="110" t="s">
        <v>55</v>
      </c>
      <c r="B1014" s="129"/>
      <c r="C1014" s="132"/>
    </row>
    <row r="1015" spans="1:8" s="99" customFormat="1" outlineLevel="1" x14ac:dyDescent="0.2">
      <c r="A1015" s="110"/>
      <c r="B1015" s="118"/>
      <c r="C1015" s="102"/>
    </row>
    <row r="1016" spans="1:8" s="88" customFormat="1" outlineLevel="1" collapsed="1" x14ac:dyDescent="0.2">
      <c r="A1016" s="222" t="s">
        <v>159</v>
      </c>
      <c r="B1016" s="222" t="str">
        <f ca="1">CONCATENATE(VLOOKUP("*ID",C:D,2,FALSE),"C",COUNTIF(OFFSET(A$1,0,0,ROW(),1), "*conditie")*10)&amp; "T" &amp;(COUNTIF(OFFSET(B$1,0,0,ROW()-1,1),CONCATENATE(VLOOKUP("*ID",C:D,2,FALSE),"C",COUNTIF(OFFSET(A$1,0,0,ROW(),1), "*conditie")*10)&amp; "T*") +1) * 10</f>
        <v>NPRE12C500T10</v>
      </c>
      <c r="C1016" s="295" t="s">
        <v>369</v>
      </c>
      <c r="D1016" s="295"/>
      <c r="E1016" s="295"/>
      <c r="F1016" s="222" t="s">
        <v>141</v>
      </c>
      <c r="G1016" s="222" t="s">
        <v>19</v>
      </c>
      <c r="H1016" s="222" t="s">
        <v>197</v>
      </c>
    </row>
    <row r="1017" spans="1:8" hidden="1" outlineLevel="2" x14ac:dyDescent="0.2">
      <c r="A1017" s="110"/>
      <c r="B1017" s="122"/>
      <c r="C1017" s="152"/>
    </row>
    <row r="1018" spans="1:8" hidden="1" outlineLevel="2" x14ac:dyDescent="0.2">
      <c r="A1018" s="110" t="s">
        <v>109</v>
      </c>
      <c r="B1018" s="131" t="s">
        <v>2415</v>
      </c>
      <c r="C1018" s="152"/>
    </row>
    <row r="1019" spans="1:8" hidden="1" outlineLevel="2" x14ac:dyDescent="0.2">
      <c r="A1019" s="110"/>
      <c r="B1019" s="122"/>
      <c r="C1019" s="152"/>
    </row>
    <row r="1020" spans="1:8" hidden="1" outlineLevel="2" x14ac:dyDescent="0.2">
      <c r="A1020" s="110" t="s">
        <v>111</v>
      </c>
      <c r="B1020" s="131"/>
      <c r="C1020" s="152"/>
    </row>
    <row r="1021" spans="1:8" hidden="1" outlineLevel="2" x14ac:dyDescent="0.2">
      <c r="A1021" s="110"/>
      <c r="B1021" s="122"/>
      <c r="C1021" s="152"/>
    </row>
    <row r="1022" spans="1:8" hidden="1" outlineLevel="2" x14ac:dyDescent="0.2">
      <c r="A1022" s="110"/>
      <c r="B1022" s="123"/>
      <c r="C1022" s="123"/>
      <c r="D1022" s="123"/>
      <c r="E1022" s="124"/>
      <c r="F1022" s="123"/>
      <c r="G1022" s="123"/>
    </row>
    <row r="1023" spans="1:8" hidden="1" outlineLevel="2" x14ac:dyDescent="0.2">
      <c r="A1023" s="110" t="s">
        <v>32</v>
      </c>
      <c r="B1023" s="125" t="s">
        <v>227</v>
      </c>
      <c r="C1023" s="125"/>
      <c r="D1023" s="125"/>
      <c r="E1023" s="125"/>
      <c r="F1023" s="125"/>
      <c r="G1023" s="125"/>
    </row>
    <row r="1024" spans="1:8" hidden="1" outlineLevel="2" x14ac:dyDescent="0.2">
      <c r="A1024" s="110"/>
      <c r="B1024" s="122"/>
      <c r="C1024" s="152"/>
    </row>
    <row r="1025" spans="1:8" hidden="1" outlineLevel="2" x14ac:dyDescent="0.2">
      <c r="A1025" s="111" t="s">
        <v>33</v>
      </c>
      <c r="B1025" s="122" t="s">
        <v>194</v>
      </c>
      <c r="C1025" s="152"/>
    </row>
    <row r="1026" spans="1:8" hidden="1" outlineLevel="2" x14ac:dyDescent="0.2">
      <c r="A1026" s="110"/>
      <c r="B1026" s="122"/>
      <c r="C1026" s="152"/>
    </row>
    <row r="1027" spans="1:8" hidden="1" outlineLevel="2" x14ac:dyDescent="0.2">
      <c r="A1027" s="110" t="s">
        <v>138</v>
      </c>
      <c r="B1027" s="131" t="s">
        <v>371</v>
      </c>
      <c r="C1027" s="152"/>
    </row>
    <row r="1028" spans="1:8" s="123" customFormat="1" hidden="1" outlineLevel="2" x14ac:dyDescent="0.2">
      <c r="A1028" s="126"/>
    </row>
    <row r="1029" spans="1:8" hidden="1" outlineLevel="2" x14ac:dyDescent="0.2">
      <c r="A1029" s="110" t="s">
        <v>40</v>
      </c>
      <c r="B1029" s="131" t="s">
        <v>991</v>
      </c>
      <c r="C1029" s="152"/>
    </row>
    <row r="1030" spans="1:8" s="123" customFormat="1" hidden="1" outlineLevel="2" x14ac:dyDescent="0.2">
      <c r="A1030" s="126"/>
    </row>
    <row r="1031" spans="1:8" s="88" customFormat="1" outlineLevel="1" collapsed="1" x14ac:dyDescent="0.2">
      <c r="A1031" s="222" t="s">
        <v>159</v>
      </c>
      <c r="B1031" s="222" t="str">
        <f ca="1">CONCATENATE(VLOOKUP("*ID",C:D,2,FALSE),"C",COUNTIF(OFFSET(A$1,0,0,ROW(),1), "*conditie")*10)&amp; "T" &amp;(COUNTIF(OFFSET(B$1,0,0,ROW()-1,1),CONCATENATE(VLOOKUP("*ID",C:D,2,FALSE),"C",COUNTIF(OFFSET(A$1,0,0,ROW(),1), "*conditie")*10)&amp; "T*") +1) * 10</f>
        <v>NPRE12C500T20</v>
      </c>
      <c r="C1031" s="295" t="s">
        <v>647</v>
      </c>
      <c r="D1031" s="295"/>
      <c r="E1031" s="295"/>
      <c r="F1031" s="222" t="s">
        <v>141</v>
      </c>
      <c r="G1031" s="222" t="s">
        <v>19</v>
      </c>
      <c r="H1031" s="222" t="s">
        <v>197</v>
      </c>
    </row>
    <row r="1032" spans="1:8" hidden="1" outlineLevel="2" x14ac:dyDescent="0.2">
      <c r="A1032" s="110"/>
      <c r="B1032" s="122"/>
      <c r="C1032" s="152"/>
    </row>
    <row r="1033" spans="1:8" hidden="1" outlineLevel="2" x14ac:dyDescent="0.2">
      <c r="A1033" s="110" t="s">
        <v>109</v>
      </c>
      <c r="B1033" s="131" t="s">
        <v>2416</v>
      </c>
      <c r="C1033" s="152"/>
    </row>
    <row r="1034" spans="1:8" hidden="1" outlineLevel="2" x14ac:dyDescent="0.2">
      <c r="A1034" s="110"/>
      <c r="B1034" s="122"/>
      <c r="C1034" s="152"/>
    </row>
    <row r="1035" spans="1:8" hidden="1" outlineLevel="2" x14ac:dyDescent="0.2">
      <c r="A1035" s="110" t="s">
        <v>111</v>
      </c>
      <c r="B1035" s="131"/>
      <c r="C1035" s="152"/>
    </row>
    <row r="1036" spans="1:8" hidden="1" outlineLevel="2" x14ac:dyDescent="0.2">
      <c r="A1036" s="110"/>
      <c r="B1036" s="122"/>
      <c r="C1036" s="152"/>
    </row>
    <row r="1037" spans="1:8" hidden="1" outlineLevel="2" x14ac:dyDescent="0.2">
      <c r="A1037" s="110"/>
      <c r="B1037" s="123"/>
      <c r="C1037" s="123"/>
      <c r="D1037" s="123"/>
      <c r="E1037" s="124"/>
      <c r="F1037" s="123"/>
      <c r="G1037" s="123"/>
    </row>
    <row r="1038" spans="1:8" hidden="1" outlineLevel="2" x14ac:dyDescent="0.2">
      <c r="A1038" s="110" t="s">
        <v>32</v>
      </c>
      <c r="B1038" s="125" t="s">
        <v>227</v>
      </c>
      <c r="C1038" s="125"/>
      <c r="D1038" s="125"/>
      <c r="E1038" s="125"/>
      <c r="F1038" s="125"/>
      <c r="G1038" s="125"/>
    </row>
    <row r="1039" spans="1:8" hidden="1" outlineLevel="2" x14ac:dyDescent="0.2">
      <c r="A1039" s="110"/>
      <c r="B1039" s="122"/>
      <c r="C1039" s="152"/>
    </row>
    <row r="1040" spans="1:8" hidden="1" outlineLevel="2" x14ac:dyDescent="0.2">
      <c r="A1040" s="111" t="s">
        <v>33</v>
      </c>
      <c r="B1040" s="122" t="s">
        <v>194</v>
      </c>
      <c r="C1040" s="152"/>
    </row>
    <row r="1041" spans="1:8" hidden="1" outlineLevel="2" x14ac:dyDescent="0.2">
      <c r="A1041" s="110"/>
      <c r="B1041" s="122"/>
      <c r="C1041" s="152"/>
    </row>
    <row r="1042" spans="1:8" hidden="1" outlineLevel="2" x14ac:dyDescent="0.2">
      <c r="A1042" s="110" t="s">
        <v>138</v>
      </c>
      <c r="B1042" s="131" t="s">
        <v>371</v>
      </c>
      <c r="C1042" s="152"/>
    </row>
    <row r="1043" spans="1:8" s="123" customFormat="1" hidden="1" outlineLevel="2" x14ac:dyDescent="0.2">
      <c r="A1043" s="126"/>
    </row>
    <row r="1044" spans="1:8" hidden="1" outlineLevel="2" x14ac:dyDescent="0.2">
      <c r="A1044" s="110" t="s">
        <v>40</v>
      </c>
      <c r="B1044" s="131" t="s">
        <v>992</v>
      </c>
      <c r="C1044" s="152"/>
    </row>
    <row r="1045" spans="1:8" s="123" customFormat="1" hidden="1" outlineLevel="2" x14ac:dyDescent="0.2">
      <c r="A1045" s="126"/>
    </row>
    <row r="1046" spans="1:8" s="99" customFormat="1" x14ac:dyDescent="0.2">
      <c r="A1046" s="224" t="s">
        <v>158</v>
      </c>
      <c r="B1046" s="223" t="str">
        <f ca="1">CONCATENATE(VLOOKUP("*ID",C:D,2,FALSE),"C",COUNTIF(OFFSET(A$1,0,0,ROW(),1), "*conditie")*10)</f>
        <v>NPRE12C510</v>
      </c>
      <c r="C1046" s="296" t="s">
        <v>460</v>
      </c>
      <c r="D1046" s="297"/>
      <c r="E1046" s="297"/>
      <c r="F1046" s="224" t="s">
        <v>141</v>
      </c>
      <c r="G1046" s="224" t="s">
        <v>19</v>
      </c>
      <c r="H1046" s="224" t="s">
        <v>197</v>
      </c>
    </row>
    <row r="1047" spans="1:8" s="99" customFormat="1" outlineLevel="1" x14ac:dyDescent="0.2">
      <c r="A1047" s="110"/>
      <c r="B1047" s="118"/>
      <c r="C1047" s="102"/>
    </row>
    <row r="1048" spans="1:8" s="99" customFormat="1" outlineLevel="1" x14ac:dyDescent="0.2">
      <c r="A1048" s="110" t="s">
        <v>55</v>
      </c>
      <c r="B1048" s="129"/>
      <c r="C1048" s="132"/>
    </row>
    <row r="1049" spans="1:8" s="99" customFormat="1" outlineLevel="1" x14ac:dyDescent="0.2">
      <c r="A1049" s="110"/>
      <c r="B1049" s="118"/>
      <c r="C1049" s="102"/>
    </row>
    <row r="1050" spans="1:8" s="88" customFormat="1" outlineLevel="1" collapsed="1" x14ac:dyDescent="0.2">
      <c r="A1050" s="222" t="s">
        <v>159</v>
      </c>
      <c r="B1050" s="222" t="str">
        <f ca="1">CONCATENATE(VLOOKUP("*ID",C:D,2,FALSE),"C",COUNTIF(OFFSET(A$1,0,0,ROW(),1), "*conditie")*10)&amp; "T" &amp;(COUNTIF(OFFSET(B$1,0,0,ROW()-1,1),CONCATENATE(VLOOKUP("*ID",C:D,2,FALSE),"C",COUNTIF(OFFSET(A$1,0,0,ROW(),1), "*conditie")*10)&amp; "T*") +1) * 10</f>
        <v>NPRE12C510T10</v>
      </c>
      <c r="C1050" s="295" t="s">
        <v>461</v>
      </c>
      <c r="D1050" s="295"/>
      <c r="E1050" s="295"/>
      <c r="F1050" s="222" t="s">
        <v>141</v>
      </c>
      <c r="G1050" s="222" t="s">
        <v>19</v>
      </c>
      <c r="H1050" s="222" t="s">
        <v>197</v>
      </c>
    </row>
    <row r="1051" spans="1:8" hidden="1" outlineLevel="2" x14ac:dyDescent="0.2">
      <c r="A1051" s="110"/>
      <c r="B1051" s="122"/>
      <c r="C1051" s="152"/>
    </row>
    <row r="1052" spans="1:8" hidden="1" outlineLevel="2" x14ac:dyDescent="0.2">
      <c r="A1052" s="110" t="s">
        <v>109</v>
      </c>
      <c r="B1052" s="131" t="s">
        <v>2417</v>
      </c>
      <c r="C1052" s="152"/>
    </row>
    <row r="1053" spans="1:8" hidden="1" outlineLevel="2" x14ac:dyDescent="0.2">
      <c r="A1053" s="110"/>
      <c r="B1053" s="122"/>
      <c r="C1053" s="152"/>
    </row>
    <row r="1054" spans="1:8" hidden="1" outlineLevel="2" x14ac:dyDescent="0.2">
      <c r="A1054" s="110" t="s">
        <v>111</v>
      </c>
      <c r="B1054" s="131"/>
      <c r="C1054" s="152"/>
    </row>
    <row r="1055" spans="1:8" hidden="1" outlineLevel="2" x14ac:dyDescent="0.2">
      <c r="A1055" s="110"/>
      <c r="B1055" s="122"/>
      <c r="C1055" s="152"/>
    </row>
    <row r="1056" spans="1:8" hidden="1" outlineLevel="2" x14ac:dyDescent="0.2">
      <c r="A1056" s="110"/>
      <c r="B1056" s="123"/>
      <c r="C1056" s="123"/>
      <c r="D1056" s="123"/>
      <c r="E1056" s="124"/>
      <c r="F1056" s="123"/>
      <c r="G1056" s="123"/>
    </row>
    <row r="1057" spans="1:8" hidden="1" outlineLevel="2" x14ac:dyDescent="0.2">
      <c r="A1057" s="110" t="s">
        <v>32</v>
      </c>
      <c r="B1057" s="125" t="s">
        <v>227</v>
      </c>
      <c r="C1057" s="125"/>
      <c r="D1057" s="125"/>
      <c r="E1057" s="125"/>
      <c r="F1057" s="125"/>
      <c r="G1057" s="125"/>
    </row>
    <row r="1058" spans="1:8" hidden="1" outlineLevel="2" x14ac:dyDescent="0.2">
      <c r="A1058" s="110"/>
      <c r="B1058" s="122"/>
      <c r="C1058" s="152"/>
    </row>
    <row r="1059" spans="1:8" hidden="1" outlineLevel="2" x14ac:dyDescent="0.2">
      <c r="A1059" s="111" t="s">
        <v>33</v>
      </c>
      <c r="B1059" s="122" t="s">
        <v>194</v>
      </c>
      <c r="C1059" s="152"/>
    </row>
    <row r="1060" spans="1:8" hidden="1" outlineLevel="2" x14ac:dyDescent="0.2">
      <c r="A1060" s="110"/>
      <c r="B1060" s="122"/>
      <c r="C1060" s="152"/>
    </row>
    <row r="1061" spans="1:8" hidden="1" outlineLevel="2" x14ac:dyDescent="0.2">
      <c r="A1061" s="110" t="s">
        <v>138</v>
      </c>
      <c r="B1061" s="131" t="s">
        <v>463</v>
      </c>
      <c r="C1061" s="152"/>
    </row>
    <row r="1062" spans="1:8" s="123" customFormat="1" hidden="1" outlineLevel="2" x14ac:dyDescent="0.2">
      <c r="A1062" s="126"/>
    </row>
    <row r="1063" spans="1:8" hidden="1" outlineLevel="2" x14ac:dyDescent="0.2">
      <c r="A1063" s="110" t="s">
        <v>40</v>
      </c>
      <c r="B1063" s="131" t="s">
        <v>1005</v>
      </c>
      <c r="C1063" s="152"/>
    </row>
    <row r="1064" spans="1:8" s="123" customFormat="1" hidden="1" outlineLevel="2" x14ac:dyDescent="0.2">
      <c r="A1064" s="126"/>
    </row>
    <row r="1065" spans="1:8" s="88" customFormat="1" outlineLevel="1" collapsed="1" x14ac:dyDescent="0.2">
      <c r="A1065" s="222" t="s">
        <v>159</v>
      </c>
      <c r="B1065" s="222" t="str">
        <f ca="1">CONCATENATE(VLOOKUP("*ID",C:D,2,FALSE),"C",COUNTIF(OFFSET(A$1,0,0,ROW(),1), "*conditie")*10)&amp; "T" &amp;(COUNTIF(OFFSET(B$1,0,0,ROW()-1,1),CONCATENATE(VLOOKUP("*ID",C:D,2,FALSE),"C",COUNTIF(OFFSET(A$1,0,0,ROW(),1), "*conditie")*10)&amp; "T*") +1) * 10</f>
        <v>NPRE12C510T20</v>
      </c>
      <c r="C1065" s="295" t="s">
        <v>464</v>
      </c>
      <c r="D1065" s="295"/>
      <c r="E1065" s="295"/>
      <c r="F1065" s="222" t="s">
        <v>141</v>
      </c>
      <c r="G1065" s="222" t="s">
        <v>19</v>
      </c>
      <c r="H1065" s="222" t="s">
        <v>197</v>
      </c>
    </row>
    <row r="1066" spans="1:8" hidden="1" outlineLevel="2" x14ac:dyDescent="0.2">
      <c r="A1066" s="110"/>
      <c r="B1066" s="122"/>
      <c r="C1066" s="152"/>
    </row>
    <row r="1067" spans="1:8" hidden="1" outlineLevel="2" x14ac:dyDescent="0.2">
      <c r="A1067" s="110" t="s">
        <v>109</v>
      </c>
      <c r="B1067" s="131" t="s">
        <v>2418</v>
      </c>
      <c r="C1067" s="152"/>
    </row>
    <row r="1068" spans="1:8" hidden="1" outlineLevel="2" x14ac:dyDescent="0.2">
      <c r="A1068" s="110"/>
      <c r="B1068" s="122"/>
      <c r="C1068" s="152"/>
    </row>
    <row r="1069" spans="1:8" hidden="1" outlineLevel="2" x14ac:dyDescent="0.2">
      <c r="A1069" s="110" t="s">
        <v>111</v>
      </c>
      <c r="B1069" s="131"/>
      <c r="C1069" s="152"/>
    </row>
    <row r="1070" spans="1:8" hidden="1" outlineLevel="2" x14ac:dyDescent="0.2">
      <c r="A1070" s="110"/>
      <c r="B1070" s="122"/>
      <c r="C1070" s="152"/>
    </row>
    <row r="1071" spans="1:8" hidden="1" outlineLevel="2" x14ac:dyDescent="0.2">
      <c r="A1071" s="110"/>
      <c r="B1071" s="123"/>
      <c r="C1071" s="123"/>
      <c r="D1071" s="123"/>
      <c r="E1071" s="124"/>
      <c r="F1071" s="123"/>
      <c r="G1071" s="123"/>
    </row>
    <row r="1072" spans="1:8" hidden="1" outlineLevel="2" x14ac:dyDescent="0.2">
      <c r="A1072" s="110" t="s">
        <v>32</v>
      </c>
      <c r="B1072" s="125" t="s">
        <v>227</v>
      </c>
      <c r="C1072" s="125"/>
      <c r="D1072" s="125"/>
      <c r="E1072" s="125"/>
      <c r="F1072" s="125"/>
      <c r="G1072" s="125"/>
    </row>
    <row r="1073" spans="1:8" hidden="1" outlineLevel="2" x14ac:dyDescent="0.2">
      <c r="A1073" s="110"/>
      <c r="B1073" s="122"/>
      <c r="C1073" s="152"/>
    </row>
    <row r="1074" spans="1:8" hidden="1" outlineLevel="2" x14ac:dyDescent="0.2">
      <c r="A1074" s="111" t="s">
        <v>33</v>
      </c>
      <c r="B1074" s="122" t="s">
        <v>194</v>
      </c>
      <c r="C1074" s="152"/>
    </row>
    <row r="1075" spans="1:8" hidden="1" outlineLevel="2" x14ac:dyDescent="0.2">
      <c r="A1075" s="110"/>
      <c r="B1075" s="122"/>
      <c r="C1075" s="152"/>
    </row>
    <row r="1076" spans="1:8" hidden="1" outlineLevel="2" x14ac:dyDescent="0.2">
      <c r="A1076" s="110" t="s">
        <v>138</v>
      </c>
      <c r="B1076" s="131" t="s">
        <v>234</v>
      </c>
      <c r="C1076" s="152"/>
    </row>
    <row r="1077" spans="1:8" s="123" customFormat="1" hidden="1" outlineLevel="2" x14ac:dyDescent="0.2">
      <c r="A1077" s="126"/>
    </row>
    <row r="1078" spans="1:8" hidden="1" outlineLevel="2" x14ac:dyDescent="0.2">
      <c r="A1078" s="110" t="s">
        <v>40</v>
      </c>
      <c r="B1078" s="131" t="s">
        <v>1006</v>
      </c>
      <c r="C1078" s="152"/>
    </row>
    <row r="1079" spans="1:8" s="123" customFormat="1" hidden="1" outlineLevel="2" x14ac:dyDescent="0.2">
      <c r="A1079" s="126"/>
    </row>
    <row r="1080" spans="1:8" s="88" customFormat="1" outlineLevel="1" collapsed="1" x14ac:dyDescent="0.2">
      <c r="A1080" s="222" t="s">
        <v>159</v>
      </c>
      <c r="B1080" s="222" t="str">
        <f ca="1">CONCATENATE(VLOOKUP("*ID",C:D,2,FALSE),"C",COUNTIF(OFFSET(A$1,0,0,ROW(),1), "*conditie")*10)&amp; "T" &amp;(COUNTIF(OFFSET(B$1,0,0,ROW()-1,1),CONCATENATE(VLOOKUP("*ID",C:D,2,FALSE),"C",COUNTIF(OFFSET(A$1,0,0,ROW(),1), "*conditie")*10)&amp; "T*") +1) * 10</f>
        <v>NPRE12C510T30</v>
      </c>
      <c r="C1080" s="295" t="s">
        <v>466</v>
      </c>
      <c r="D1080" s="295"/>
      <c r="E1080" s="295"/>
      <c r="F1080" s="222" t="s">
        <v>141</v>
      </c>
      <c r="G1080" s="222" t="s">
        <v>19</v>
      </c>
      <c r="H1080" s="222" t="s">
        <v>197</v>
      </c>
    </row>
    <row r="1081" spans="1:8" hidden="1" outlineLevel="2" x14ac:dyDescent="0.2">
      <c r="A1081" s="110"/>
      <c r="B1081" s="122"/>
      <c r="C1081" s="152"/>
    </row>
    <row r="1082" spans="1:8" hidden="1" outlineLevel="2" x14ac:dyDescent="0.2">
      <c r="A1082" s="110" t="s">
        <v>109</v>
      </c>
      <c r="B1082" s="131" t="s">
        <v>2419</v>
      </c>
      <c r="C1082" s="152"/>
    </row>
    <row r="1083" spans="1:8" hidden="1" outlineLevel="2" x14ac:dyDescent="0.2">
      <c r="A1083" s="110"/>
      <c r="B1083" s="122"/>
      <c r="C1083" s="152"/>
    </row>
    <row r="1084" spans="1:8" hidden="1" outlineLevel="2" x14ac:dyDescent="0.2">
      <c r="A1084" s="110" t="s">
        <v>111</v>
      </c>
      <c r="B1084" s="131"/>
      <c r="C1084" s="152"/>
    </row>
    <row r="1085" spans="1:8" hidden="1" outlineLevel="2" x14ac:dyDescent="0.2">
      <c r="A1085" s="110"/>
      <c r="B1085" s="122"/>
      <c r="C1085" s="152"/>
    </row>
    <row r="1086" spans="1:8" hidden="1" outlineLevel="2" x14ac:dyDescent="0.2">
      <c r="A1086" s="110"/>
      <c r="B1086" s="123"/>
      <c r="C1086" s="123"/>
      <c r="D1086" s="123"/>
      <c r="E1086" s="124"/>
      <c r="F1086" s="123"/>
      <c r="G1086" s="123"/>
    </row>
    <row r="1087" spans="1:8" hidden="1" outlineLevel="2" x14ac:dyDescent="0.2">
      <c r="A1087" s="110" t="s">
        <v>32</v>
      </c>
      <c r="B1087" s="125" t="s">
        <v>227</v>
      </c>
      <c r="C1087" s="125"/>
      <c r="D1087" s="125"/>
      <c r="E1087" s="125"/>
      <c r="F1087" s="125"/>
      <c r="G1087" s="125"/>
    </row>
    <row r="1088" spans="1:8" hidden="1" outlineLevel="2" x14ac:dyDescent="0.2">
      <c r="A1088" s="110"/>
      <c r="B1088" s="122"/>
      <c r="C1088" s="152"/>
    </row>
    <row r="1089" spans="1:8" hidden="1" outlineLevel="2" x14ac:dyDescent="0.2">
      <c r="A1089" s="111" t="s">
        <v>33</v>
      </c>
      <c r="B1089" s="122" t="s">
        <v>194</v>
      </c>
      <c r="C1089" s="152"/>
    </row>
    <row r="1090" spans="1:8" hidden="1" outlineLevel="2" x14ac:dyDescent="0.2">
      <c r="A1090" s="110"/>
      <c r="B1090" s="122"/>
      <c r="C1090" s="152"/>
    </row>
    <row r="1091" spans="1:8" hidden="1" outlineLevel="2" x14ac:dyDescent="0.2">
      <c r="A1091" s="110" t="s">
        <v>138</v>
      </c>
      <c r="B1091" s="131" t="s">
        <v>234</v>
      </c>
      <c r="C1091" s="152"/>
    </row>
    <row r="1092" spans="1:8" s="123" customFormat="1" hidden="1" outlineLevel="2" x14ac:dyDescent="0.2">
      <c r="A1092" s="126"/>
    </row>
    <row r="1093" spans="1:8" hidden="1" outlineLevel="2" x14ac:dyDescent="0.2">
      <c r="A1093" s="110" t="s">
        <v>40</v>
      </c>
      <c r="B1093" s="131" t="s">
        <v>1007</v>
      </c>
      <c r="C1093" s="152"/>
    </row>
    <row r="1094" spans="1:8" s="123" customFormat="1" hidden="1" outlineLevel="2" x14ac:dyDescent="0.2">
      <c r="A1094" s="126"/>
    </row>
    <row r="1095" spans="1:8" s="99" customFormat="1" x14ac:dyDescent="0.2">
      <c r="A1095" s="224" t="s">
        <v>158</v>
      </c>
      <c r="B1095" s="223" t="str">
        <f ca="1">CONCATENATE(VLOOKUP("*ID",C:D,2,FALSE),"C",COUNTIF(OFFSET(A$1,0,0,ROW(),1), "*conditie")*10)</f>
        <v>NPRE12C520</v>
      </c>
      <c r="C1095" s="296" t="s">
        <v>2420</v>
      </c>
      <c r="D1095" s="297"/>
      <c r="E1095" s="297"/>
      <c r="F1095" s="224" t="s">
        <v>141</v>
      </c>
      <c r="G1095" s="224" t="s">
        <v>19</v>
      </c>
      <c r="H1095" s="224" t="s">
        <v>197</v>
      </c>
    </row>
    <row r="1096" spans="1:8" s="99" customFormat="1" outlineLevel="1" x14ac:dyDescent="0.2">
      <c r="A1096" s="110"/>
      <c r="B1096" s="118"/>
      <c r="C1096" s="102"/>
    </row>
    <row r="1097" spans="1:8" s="99" customFormat="1" outlineLevel="1" x14ac:dyDescent="0.2">
      <c r="A1097" s="110" t="s">
        <v>55</v>
      </c>
      <c r="B1097" s="129"/>
      <c r="C1097" s="132"/>
    </row>
    <row r="1098" spans="1:8" s="99" customFormat="1" outlineLevel="1" x14ac:dyDescent="0.2">
      <c r="A1098" s="110"/>
      <c r="B1098" s="118"/>
      <c r="C1098" s="102"/>
    </row>
    <row r="1099" spans="1:8" s="88" customFormat="1" outlineLevel="1" collapsed="1" x14ac:dyDescent="0.2">
      <c r="A1099" s="222" t="s">
        <v>159</v>
      </c>
      <c r="B1099" s="222" t="str">
        <f ca="1">CONCATENATE(VLOOKUP("*ID",C:D,2,FALSE),"C",COUNTIF(OFFSET(A$1,0,0,ROW(),1), "*conditie")*10)&amp; "T" &amp;(COUNTIF(OFFSET(B$1,0,0,ROW()-1,1),CONCATENATE(VLOOKUP("*ID",C:D,2,FALSE),"C",COUNTIF(OFFSET(A$1,0,0,ROW(),1), "*conditie")*10)&amp; "T*") +1) * 10</f>
        <v>NPRE12C520T10</v>
      </c>
      <c r="C1099" s="295" t="s">
        <v>2421</v>
      </c>
      <c r="D1099" s="295"/>
      <c r="E1099" s="295"/>
      <c r="F1099" s="222" t="s">
        <v>141</v>
      </c>
      <c r="G1099" s="222" t="s">
        <v>19</v>
      </c>
      <c r="H1099" s="222" t="s">
        <v>197</v>
      </c>
    </row>
    <row r="1100" spans="1:8" hidden="1" outlineLevel="2" x14ac:dyDescent="0.2">
      <c r="A1100" s="110"/>
      <c r="B1100" s="122"/>
      <c r="C1100" s="152"/>
    </row>
    <row r="1101" spans="1:8" hidden="1" outlineLevel="2" x14ac:dyDescent="0.2">
      <c r="A1101" s="110" t="s">
        <v>109</v>
      </c>
      <c r="B1101" s="131"/>
      <c r="C1101" s="152"/>
    </row>
    <row r="1102" spans="1:8" hidden="1" outlineLevel="2" x14ac:dyDescent="0.2">
      <c r="A1102" s="110"/>
      <c r="B1102" s="122"/>
      <c r="C1102" s="152"/>
    </row>
    <row r="1103" spans="1:8" hidden="1" outlineLevel="2" x14ac:dyDescent="0.2">
      <c r="A1103" s="110" t="s">
        <v>111</v>
      </c>
      <c r="B1103" s="131"/>
      <c r="C1103" s="152"/>
    </row>
    <row r="1104" spans="1:8" hidden="1" outlineLevel="2" x14ac:dyDescent="0.2">
      <c r="A1104" s="110"/>
      <c r="B1104" s="122"/>
      <c r="C1104" s="152"/>
    </row>
    <row r="1105" spans="1:8" hidden="1" outlineLevel="2" x14ac:dyDescent="0.2">
      <c r="A1105" s="110"/>
      <c r="B1105" s="123"/>
      <c r="C1105" s="123"/>
      <c r="D1105" s="123"/>
      <c r="E1105" s="124"/>
      <c r="F1105" s="123"/>
      <c r="G1105" s="123"/>
    </row>
    <row r="1106" spans="1:8" hidden="1" outlineLevel="2" x14ac:dyDescent="0.2">
      <c r="A1106" s="110" t="s">
        <v>32</v>
      </c>
      <c r="B1106" s="125" t="s">
        <v>227</v>
      </c>
      <c r="C1106" s="125"/>
      <c r="D1106" s="125"/>
      <c r="E1106" s="125"/>
      <c r="F1106" s="125"/>
      <c r="G1106" s="125"/>
    </row>
    <row r="1107" spans="1:8" hidden="1" outlineLevel="2" x14ac:dyDescent="0.2">
      <c r="A1107" s="110"/>
      <c r="B1107" s="122"/>
      <c r="C1107" s="152"/>
    </row>
    <row r="1108" spans="1:8" hidden="1" outlineLevel="2" x14ac:dyDescent="0.2">
      <c r="A1108" s="111" t="s">
        <v>33</v>
      </c>
      <c r="B1108" s="122" t="s">
        <v>194</v>
      </c>
      <c r="C1108" s="152"/>
    </row>
    <row r="1109" spans="1:8" hidden="1" outlineLevel="2" x14ac:dyDescent="0.2">
      <c r="A1109" s="110"/>
      <c r="B1109" s="122"/>
      <c r="C1109" s="152"/>
    </row>
    <row r="1110" spans="1:8" hidden="1" outlineLevel="2" x14ac:dyDescent="0.2">
      <c r="A1110" s="110" t="s">
        <v>138</v>
      </c>
      <c r="B1110" s="131" t="s">
        <v>2422</v>
      </c>
      <c r="C1110" s="152"/>
    </row>
    <row r="1111" spans="1:8" s="123" customFormat="1" hidden="1" outlineLevel="2" x14ac:dyDescent="0.2">
      <c r="A1111" s="126"/>
    </row>
    <row r="1112" spans="1:8" ht="15" hidden="1" outlineLevel="2" x14ac:dyDescent="0.25">
      <c r="A1112" s="110" t="s">
        <v>40</v>
      </c>
      <c r="B1112" s="240" t="s">
        <v>2907</v>
      </c>
      <c r="C1112" s="152"/>
    </row>
    <row r="1113" spans="1:8" s="123" customFormat="1" hidden="1" outlineLevel="2" x14ac:dyDescent="0.2">
      <c r="A1113" s="126"/>
    </row>
    <row r="1114" spans="1:8" s="99" customFormat="1" x14ac:dyDescent="0.2">
      <c r="A1114" s="224" t="s">
        <v>158</v>
      </c>
      <c r="B1114" s="223" t="str">
        <f ca="1">CONCATENATE(VLOOKUP("*ID",C:D,2,FALSE),"C",COUNTIF(OFFSET(A$1,0,0,ROW(),1), "*conditie")*10)</f>
        <v>NPRE12C530</v>
      </c>
      <c r="C1114" s="296" t="s">
        <v>2423</v>
      </c>
      <c r="D1114" s="297"/>
      <c r="E1114" s="297"/>
      <c r="F1114" s="224" t="s">
        <v>141</v>
      </c>
      <c r="G1114" s="224" t="s">
        <v>19</v>
      </c>
      <c r="H1114" s="224" t="s">
        <v>197</v>
      </c>
    </row>
    <row r="1115" spans="1:8" s="99" customFormat="1" outlineLevel="1" x14ac:dyDescent="0.2">
      <c r="A1115" s="110"/>
      <c r="B1115" s="118"/>
      <c r="C1115" s="102"/>
    </row>
    <row r="1116" spans="1:8" s="99" customFormat="1" outlineLevel="1" x14ac:dyDescent="0.2">
      <c r="A1116" s="110" t="s">
        <v>55</v>
      </c>
      <c r="B1116" s="129"/>
      <c r="C1116" s="132"/>
    </row>
    <row r="1117" spans="1:8" s="99" customFormat="1" outlineLevel="1" x14ac:dyDescent="0.2">
      <c r="A1117" s="110"/>
      <c r="B1117" s="118"/>
      <c r="C1117" s="102"/>
    </row>
    <row r="1118" spans="1:8" s="88" customFormat="1" outlineLevel="1" collapsed="1" x14ac:dyDescent="0.2">
      <c r="A1118" s="222" t="s">
        <v>159</v>
      </c>
      <c r="B1118" s="222" t="str">
        <f ca="1">CONCATENATE(VLOOKUP("*ID",C:D,2,FALSE),"C",COUNTIF(OFFSET(A$1,0,0,ROW(),1), "*conditie")*10)&amp; "T" &amp;(COUNTIF(OFFSET(B$1,0,0,ROW()-1,1),CONCATENATE(VLOOKUP("*ID",C:D,2,FALSE),"C",COUNTIF(OFFSET(A$1,0,0,ROW(),1), "*conditie")*10)&amp; "T*") +1) * 10</f>
        <v>NPRE12C530T10</v>
      </c>
      <c r="C1118" s="295" t="s">
        <v>2424</v>
      </c>
      <c r="D1118" s="295"/>
      <c r="E1118" s="295"/>
      <c r="F1118" s="222" t="s">
        <v>141</v>
      </c>
      <c r="G1118" s="222" t="s">
        <v>19</v>
      </c>
      <c r="H1118" s="222" t="s">
        <v>197</v>
      </c>
    </row>
    <row r="1119" spans="1:8" hidden="1" outlineLevel="2" x14ac:dyDescent="0.2">
      <c r="A1119" s="110"/>
      <c r="B1119" s="122"/>
      <c r="C1119" s="152"/>
    </row>
    <row r="1120" spans="1:8" hidden="1" outlineLevel="2" x14ac:dyDescent="0.2">
      <c r="A1120" s="110" t="s">
        <v>109</v>
      </c>
      <c r="B1120" s="131"/>
      <c r="C1120" s="152"/>
    </row>
    <row r="1121" spans="1:8" hidden="1" outlineLevel="2" x14ac:dyDescent="0.2">
      <c r="A1121" s="110"/>
      <c r="B1121" s="122"/>
      <c r="C1121" s="152"/>
    </row>
    <row r="1122" spans="1:8" hidden="1" outlineLevel="2" x14ac:dyDescent="0.2">
      <c r="A1122" s="110" t="s">
        <v>111</v>
      </c>
      <c r="B1122" s="131"/>
      <c r="C1122" s="152"/>
    </row>
    <row r="1123" spans="1:8" hidden="1" outlineLevel="2" x14ac:dyDescent="0.2">
      <c r="A1123" s="110"/>
      <c r="B1123" s="122"/>
      <c r="C1123" s="152"/>
    </row>
    <row r="1124" spans="1:8" hidden="1" outlineLevel="2" x14ac:dyDescent="0.2">
      <c r="A1124" s="110"/>
      <c r="B1124" s="123"/>
      <c r="C1124" s="123"/>
      <c r="D1124" s="123"/>
      <c r="E1124" s="124"/>
      <c r="F1124" s="123"/>
      <c r="G1124" s="123"/>
    </row>
    <row r="1125" spans="1:8" hidden="1" outlineLevel="2" x14ac:dyDescent="0.2">
      <c r="A1125" s="110" t="s">
        <v>32</v>
      </c>
      <c r="B1125" s="125" t="s">
        <v>227</v>
      </c>
      <c r="C1125" s="125"/>
      <c r="D1125" s="125"/>
      <c r="E1125" s="125"/>
      <c r="F1125" s="125"/>
      <c r="G1125" s="125"/>
    </row>
    <row r="1126" spans="1:8" hidden="1" outlineLevel="2" x14ac:dyDescent="0.2">
      <c r="A1126" s="110"/>
      <c r="B1126" s="122"/>
      <c r="C1126" s="152"/>
    </row>
    <row r="1127" spans="1:8" hidden="1" outlineLevel="2" x14ac:dyDescent="0.2">
      <c r="A1127" s="111" t="s">
        <v>33</v>
      </c>
      <c r="B1127" s="122" t="s">
        <v>194</v>
      </c>
      <c r="C1127" s="152"/>
    </row>
    <row r="1128" spans="1:8" hidden="1" outlineLevel="2" x14ac:dyDescent="0.2">
      <c r="A1128" s="110"/>
      <c r="B1128" s="122"/>
      <c r="C1128" s="152"/>
    </row>
    <row r="1129" spans="1:8" hidden="1" outlineLevel="2" x14ac:dyDescent="0.2">
      <c r="A1129" s="110" t="s">
        <v>138</v>
      </c>
      <c r="B1129" s="199" t="s">
        <v>2425</v>
      </c>
      <c r="C1129" s="152"/>
    </row>
    <row r="1130" spans="1:8" s="123" customFormat="1" hidden="1" outlineLevel="2" x14ac:dyDescent="0.2">
      <c r="A1130" s="126"/>
      <c r="B1130" s="167" t="s">
        <v>2212</v>
      </c>
    </row>
    <row r="1131" spans="1:8" hidden="1" outlineLevel="2" x14ac:dyDescent="0.2">
      <c r="A1131" s="110" t="s">
        <v>40</v>
      </c>
      <c r="B1131" s="129" t="s">
        <v>234</v>
      </c>
      <c r="C1131" s="152"/>
    </row>
    <row r="1132" spans="1:8" s="123" customFormat="1" hidden="1" outlineLevel="2" x14ac:dyDescent="0.2">
      <c r="A1132" s="126"/>
    </row>
    <row r="1133" spans="1:8" s="99" customFormat="1" x14ac:dyDescent="0.2">
      <c r="A1133" s="224" t="s">
        <v>158</v>
      </c>
      <c r="B1133" s="223" t="str">
        <f ca="1">CONCATENATE(VLOOKUP("*ID",C:D,2,FALSE),"C",COUNTIF(OFFSET(A$1,0,0,ROW(),1), "*conditie")*10)</f>
        <v>NPRE12C540</v>
      </c>
      <c r="C1133" s="296" t="s">
        <v>2426</v>
      </c>
      <c r="D1133" s="297"/>
      <c r="E1133" s="297"/>
      <c r="F1133" s="224" t="s">
        <v>141</v>
      </c>
      <c r="G1133" s="224" t="s">
        <v>19</v>
      </c>
      <c r="H1133" s="224" t="s">
        <v>197</v>
      </c>
    </row>
    <row r="1134" spans="1:8" s="99" customFormat="1" outlineLevel="1" x14ac:dyDescent="0.2">
      <c r="A1134" s="110"/>
      <c r="B1134" s="118"/>
      <c r="C1134" s="102"/>
    </row>
    <row r="1135" spans="1:8" s="99" customFormat="1" outlineLevel="1" x14ac:dyDescent="0.2">
      <c r="A1135" s="110" t="s">
        <v>55</v>
      </c>
      <c r="B1135" s="129"/>
      <c r="C1135" s="132"/>
    </row>
    <row r="1136" spans="1:8" s="99" customFormat="1" outlineLevel="1" x14ac:dyDescent="0.2">
      <c r="A1136" s="110"/>
      <c r="B1136" s="118"/>
      <c r="C1136" s="102"/>
    </row>
    <row r="1137" spans="1:8" s="88" customFormat="1" outlineLevel="1" collapsed="1" x14ac:dyDescent="0.2">
      <c r="A1137" s="222" t="s">
        <v>159</v>
      </c>
      <c r="B1137" s="222" t="str">
        <f ca="1">CONCATENATE(VLOOKUP("*ID",C:D,2,FALSE),"C",COUNTIF(OFFSET(A$1,0,0,ROW(),1), "*conditie")*10)&amp; "T" &amp;(COUNTIF(OFFSET(B$1,0,0,ROW()-1,1),CONCATENATE(VLOOKUP("*ID",C:D,2,FALSE),"C",COUNTIF(OFFSET(A$1,0,0,ROW(),1), "*conditie")*10)&amp; "T*") +1) * 10</f>
        <v>NPRE12C540T10</v>
      </c>
      <c r="C1137" s="295" t="s">
        <v>2427</v>
      </c>
      <c r="D1137" s="295"/>
      <c r="E1137" s="295"/>
      <c r="F1137" s="222" t="s">
        <v>141</v>
      </c>
      <c r="G1137" s="222" t="s">
        <v>19</v>
      </c>
      <c r="H1137" s="222" t="s">
        <v>197</v>
      </c>
    </row>
    <row r="1138" spans="1:8" hidden="1" outlineLevel="2" x14ac:dyDescent="0.2">
      <c r="A1138" s="110"/>
      <c r="B1138" s="122"/>
      <c r="C1138" s="152"/>
    </row>
    <row r="1139" spans="1:8" hidden="1" outlineLevel="2" x14ac:dyDescent="0.2">
      <c r="A1139" s="110" t="s">
        <v>109</v>
      </c>
      <c r="B1139" s="131" t="s">
        <v>2428</v>
      </c>
      <c r="C1139" s="152"/>
    </row>
    <row r="1140" spans="1:8" hidden="1" outlineLevel="2" x14ac:dyDescent="0.2">
      <c r="A1140" s="110"/>
      <c r="B1140" s="122"/>
      <c r="C1140" s="152"/>
    </row>
    <row r="1141" spans="1:8" hidden="1" outlineLevel="2" x14ac:dyDescent="0.2">
      <c r="A1141" s="110" t="s">
        <v>111</v>
      </c>
      <c r="B1141" s="131"/>
      <c r="C1141" s="152"/>
    </row>
    <row r="1142" spans="1:8" hidden="1" outlineLevel="2" x14ac:dyDescent="0.2">
      <c r="A1142" s="110"/>
      <c r="B1142" s="122"/>
      <c r="C1142" s="152"/>
    </row>
    <row r="1143" spans="1:8" hidden="1" outlineLevel="2" x14ac:dyDescent="0.2">
      <c r="A1143" s="110"/>
      <c r="B1143" s="123"/>
      <c r="C1143" s="123"/>
      <c r="D1143" s="123"/>
      <c r="E1143" s="124"/>
      <c r="F1143" s="123"/>
      <c r="G1143" s="123"/>
    </row>
    <row r="1144" spans="1:8" hidden="1" outlineLevel="2" x14ac:dyDescent="0.2">
      <c r="A1144" s="110" t="s">
        <v>32</v>
      </c>
      <c r="B1144" s="125" t="s">
        <v>227</v>
      </c>
      <c r="C1144" s="125"/>
      <c r="D1144" s="125"/>
      <c r="E1144" s="125"/>
      <c r="F1144" s="125"/>
      <c r="G1144" s="125"/>
    </row>
    <row r="1145" spans="1:8" hidden="1" outlineLevel="2" x14ac:dyDescent="0.2">
      <c r="A1145" s="110"/>
      <c r="B1145" s="122"/>
      <c r="C1145" s="152"/>
    </row>
    <row r="1146" spans="1:8" hidden="1" outlineLevel="2" x14ac:dyDescent="0.2">
      <c r="A1146" s="111" t="s">
        <v>33</v>
      </c>
      <c r="B1146" s="122" t="s">
        <v>194</v>
      </c>
      <c r="C1146" s="152"/>
    </row>
    <row r="1147" spans="1:8" hidden="1" outlineLevel="2" x14ac:dyDescent="0.2">
      <c r="A1147" s="110"/>
      <c r="B1147" s="122"/>
      <c r="C1147" s="152"/>
    </row>
    <row r="1148" spans="1:8" hidden="1" outlineLevel="2" x14ac:dyDescent="0.2">
      <c r="A1148" s="110" t="s">
        <v>138</v>
      </c>
      <c r="B1148" s="131" t="s">
        <v>2429</v>
      </c>
      <c r="C1148" s="152"/>
    </row>
    <row r="1149" spans="1:8" s="123" customFormat="1" hidden="1" outlineLevel="2" x14ac:dyDescent="0.2">
      <c r="A1149" s="126"/>
    </row>
    <row r="1150" spans="1:8" ht="15" hidden="1" outlineLevel="2" x14ac:dyDescent="0.25">
      <c r="A1150" s="110" t="s">
        <v>40</v>
      </c>
      <c r="B1150" s="240" t="s">
        <v>2908</v>
      </c>
      <c r="C1150" s="152"/>
    </row>
    <row r="1151" spans="1:8" s="123" customFormat="1" hidden="1" outlineLevel="2" x14ac:dyDescent="0.2">
      <c r="A1151" s="126"/>
    </row>
    <row r="1152" spans="1:8" s="99" customFormat="1" x14ac:dyDescent="0.2">
      <c r="A1152" s="224" t="s">
        <v>158</v>
      </c>
      <c r="B1152" s="223" t="str">
        <f ca="1">CONCATENATE(VLOOKUP("*ID",C:D,2,FALSE),"C",COUNTIF(OFFSET(A$1,0,0,ROW(),1), "*conditie")*10)</f>
        <v>NPRE12C550</v>
      </c>
      <c r="C1152" s="296" t="s">
        <v>2430</v>
      </c>
      <c r="D1152" s="297"/>
      <c r="E1152" s="297"/>
      <c r="F1152" s="224" t="s">
        <v>141</v>
      </c>
      <c r="G1152" s="224" t="s">
        <v>19</v>
      </c>
      <c r="H1152" s="224" t="s">
        <v>197</v>
      </c>
    </row>
    <row r="1153" spans="1:8" s="99" customFormat="1" outlineLevel="1" x14ac:dyDescent="0.2">
      <c r="A1153" s="110"/>
      <c r="B1153" s="118"/>
      <c r="C1153" s="102"/>
    </row>
    <row r="1154" spans="1:8" s="99" customFormat="1" outlineLevel="1" x14ac:dyDescent="0.2">
      <c r="A1154" s="110" t="s">
        <v>55</v>
      </c>
      <c r="B1154" s="129"/>
      <c r="C1154" s="132"/>
    </row>
    <row r="1155" spans="1:8" s="99" customFormat="1" outlineLevel="1" x14ac:dyDescent="0.2">
      <c r="A1155" s="110"/>
      <c r="B1155" s="118"/>
      <c r="C1155" s="102"/>
    </row>
    <row r="1156" spans="1:8" s="88" customFormat="1" outlineLevel="1" collapsed="1" x14ac:dyDescent="0.2">
      <c r="A1156" s="222" t="s">
        <v>159</v>
      </c>
      <c r="B1156" s="222" t="str">
        <f ca="1">CONCATENATE(VLOOKUP("*ID",C:D,2,FALSE),"C",COUNTIF(OFFSET(A$1,0,0,ROW(),1), "*conditie")*10)&amp; "T" &amp;(COUNTIF(OFFSET(B$1,0,0,ROW()-1,1),CONCATENATE(VLOOKUP("*ID",C:D,2,FALSE),"C",COUNTIF(OFFSET(A$1,0,0,ROW(),1), "*conditie")*10)&amp; "T*") +1) * 10</f>
        <v>NPRE12C550T10</v>
      </c>
      <c r="C1156" s="295" t="s">
        <v>2431</v>
      </c>
      <c r="D1156" s="295"/>
      <c r="E1156" s="295"/>
      <c r="F1156" s="222" t="s">
        <v>141</v>
      </c>
      <c r="G1156" s="222" t="s">
        <v>19</v>
      </c>
      <c r="H1156" s="222" t="s">
        <v>197</v>
      </c>
    </row>
    <row r="1157" spans="1:8" hidden="1" outlineLevel="2" x14ac:dyDescent="0.2">
      <c r="A1157" s="110"/>
      <c r="B1157" s="122"/>
      <c r="C1157" s="152"/>
    </row>
    <row r="1158" spans="1:8" hidden="1" outlineLevel="2" x14ac:dyDescent="0.2">
      <c r="A1158" s="110" t="s">
        <v>109</v>
      </c>
      <c r="B1158" s="131" t="s">
        <v>2289</v>
      </c>
      <c r="C1158" s="152"/>
    </row>
    <row r="1159" spans="1:8" hidden="1" outlineLevel="2" x14ac:dyDescent="0.2">
      <c r="A1159" s="110"/>
      <c r="B1159" s="122"/>
      <c r="C1159" s="152"/>
    </row>
    <row r="1160" spans="1:8" hidden="1" outlineLevel="2" x14ac:dyDescent="0.2">
      <c r="A1160" s="110" t="s">
        <v>111</v>
      </c>
      <c r="B1160" s="131"/>
      <c r="C1160" s="152"/>
    </row>
    <row r="1161" spans="1:8" hidden="1" outlineLevel="2" x14ac:dyDescent="0.2">
      <c r="A1161" s="110"/>
      <c r="B1161" s="122"/>
      <c r="C1161" s="152"/>
    </row>
    <row r="1162" spans="1:8" hidden="1" outlineLevel="2" x14ac:dyDescent="0.2">
      <c r="A1162" s="110"/>
      <c r="B1162" s="123"/>
      <c r="C1162" s="123"/>
      <c r="D1162" s="123"/>
      <c r="E1162" s="124"/>
      <c r="F1162" s="123"/>
      <c r="G1162" s="123"/>
    </row>
    <row r="1163" spans="1:8" hidden="1" outlineLevel="2" x14ac:dyDescent="0.2">
      <c r="A1163" s="110" t="s">
        <v>32</v>
      </c>
      <c r="B1163" s="125" t="s">
        <v>227</v>
      </c>
      <c r="C1163" s="125"/>
      <c r="D1163" s="125"/>
      <c r="E1163" s="125"/>
      <c r="F1163" s="125"/>
      <c r="G1163" s="125"/>
    </row>
    <row r="1164" spans="1:8" hidden="1" outlineLevel="2" x14ac:dyDescent="0.2">
      <c r="A1164" s="110"/>
      <c r="B1164" s="122"/>
      <c r="C1164" s="152"/>
    </row>
    <row r="1165" spans="1:8" hidden="1" outlineLevel="2" x14ac:dyDescent="0.2">
      <c r="A1165" s="111" t="s">
        <v>33</v>
      </c>
      <c r="B1165" s="122" t="s">
        <v>194</v>
      </c>
      <c r="C1165" s="152"/>
    </row>
    <row r="1166" spans="1:8" hidden="1" outlineLevel="2" x14ac:dyDescent="0.2">
      <c r="A1166" s="110"/>
      <c r="B1166" s="122"/>
      <c r="C1166" s="152"/>
    </row>
    <row r="1167" spans="1:8" hidden="1" outlineLevel="2" x14ac:dyDescent="0.2">
      <c r="A1167" s="110" t="s">
        <v>138</v>
      </c>
      <c r="B1167" s="199" t="s">
        <v>2432</v>
      </c>
      <c r="C1167" s="152"/>
    </row>
    <row r="1168" spans="1:8" s="123" customFormat="1" hidden="1" outlineLevel="2" x14ac:dyDescent="0.2">
      <c r="A1168" s="126"/>
      <c r="B1168" s="167" t="s">
        <v>2526</v>
      </c>
      <c r="C1168" s="167" t="s">
        <v>2534</v>
      </c>
      <c r="D1168" s="167" t="s">
        <v>2546</v>
      </c>
      <c r="E1168" s="167" t="s">
        <v>2547</v>
      </c>
    </row>
    <row r="1169" spans="1:8" ht="15" hidden="1" outlineLevel="2" x14ac:dyDescent="0.25">
      <c r="A1169" s="110" t="s">
        <v>40</v>
      </c>
      <c r="B1169" s="240" t="s">
        <v>2893</v>
      </c>
      <c r="C1169" s="152"/>
    </row>
    <row r="1170" spans="1:8" s="123" customFormat="1" hidden="1" outlineLevel="2" x14ac:dyDescent="0.2">
      <c r="A1170" s="126"/>
    </row>
    <row r="1171" spans="1:8" s="99" customFormat="1" x14ac:dyDescent="0.2">
      <c r="A1171" s="224" t="s">
        <v>158</v>
      </c>
      <c r="B1171" s="223" t="str">
        <f ca="1">CONCATENATE(VLOOKUP("*ID",C:D,2,FALSE),"C",COUNTIF(OFFSET(A$1,0,0,ROW(),1), "*conditie")*10)</f>
        <v>NPRE12C560</v>
      </c>
      <c r="C1171" s="296" t="s">
        <v>2433</v>
      </c>
      <c r="D1171" s="297"/>
      <c r="E1171" s="297"/>
      <c r="F1171" s="224" t="s">
        <v>141</v>
      </c>
      <c r="G1171" s="224" t="s">
        <v>19</v>
      </c>
      <c r="H1171" s="224" t="s">
        <v>197</v>
      </c>
    </row>
    <row r="1172" spans="1:8" s="99" customFormat="1" outlineLevel="1" x14ac:dyDescent="0.2">
      <c r="A1172" s="110"/>
      <c r="B1172" s="118"/>
      <c r="C1172" s="102"/>
    </row>
    <row r="1173" spans="1:8" s="99" customFormat="1" outlineLevel="1" x14ac:dyDescent="0.2">
      <c r="A1173" s="110" t="s">
        <v>55</v>
      </c>
      <c r="B1173" s="129"/>
      <c r="C1173" s="132"/>
    </row>
    <row r="1174" spans="1:8" s="99" customFormat="1" outlineLevel="1" x14ac:dyDescent="0.2">
      <c r="A1174" s="110"/>
      <c r="B1174" s="118"/>
      <c r="C1174" s="102"/>
    </row>
    <row r="1175" spans="1:8" s="88" customFormat="1" outlineLevel="1" collapsed="1" x14ac:dyDescent="0.2">
      <c r="A1175" s="222" t="s">
        <v>159</v>
      </c>
      <c r="B1175" s="222" t="str">
        <f ca="1">CONCATENATE(VLOOKUP("*ID",C:D,2,FALSE),"C",COUNTIF(OFFSET(A$1,0,0,ROW(),1), "*conditie")*10)&amp; "T" &amp;(COUNTIF(OFFSET(B$1,0,0,ROW()-1,1),CONCATENATE(VLOOKUP("*ID",C:D,2,FALSE),"C",COUNTIF(OFFSET(A$1,0,0,ROW(),1), "*conditie")*10)&amp; "T*") +1) * 10</f>
        <v>NPRE12C560T10</v>
      </c>
      <c r="C1175" s="295" t="s">
        <v>2434</v>
      </c>
      <c r="D1175" s="295"/>
      <c r="E1175" s="295"/>
      <c r="F1175" s="222" t="s">
        <v>141</v>
      </c>
      <c r="G1175" s="222" t="s">
        <v>19</v>
      </c>
      <c r="H1175" s="222" t="s">
        <v>197</v>
      </c>
    </row>
    <row r="1176" spans="1:8" hidden="1" outlineLevel="2" x14ac:dyDescent="0.2">
      <c r="A1176" s="110"/>
      <c r="B1176" s="122"/>
      <c r="C1176" s="152"/>
    </row>
    <row r="1177" spans="1:8" hidden="1" outlineLevel="2" x14ac:dyDescent="0.2">
      <c r="A1177" s="110" t="s">
        <v>109</v>
      </c>
      <c r="B1177" s="131" t="s">
        <v>2289</v>
      </c>
      <c r="C1177" s="152"/>
    </row>
    <row r="1178" spans="1:8" hidden="1" outlineLevel="2" x14ac:dyDescent="0.2">
      <c r="A1178" s="110"/>
      <c r="B1178" s="122"/>
      <c r="C1178" s="152"/>
    </row>
    <row r="1179" spans="1:8" hidden="1" outlineLevel="2" x14ac:dyDescent="0.2">
      <c r="A1179" s="110" t="s">
        <v>111</v>
      </c>
      <c r="B1179" s="131"/>
      <c r="C1179" s="152"/>
    </row>
    <row r="1180" spans="1:8" hidden="1" outlineLevel="2" x14ac:dyDescent="0.2">
      <c r="A1180" s="110"/>
      <c r="B1180" s="122"/>
      <c r="C1180" s="152"/>
    </row>
    <row r="1181" spans="1:8" hidden="1" outlineLevel="2" x14ac:dyDescent="0.2">
      <c r="A1181" s="110"/>
      <c r="B1181" s="123"/>
      <c r="C1181" s="123"/>
      <c r="D1181" s="123"/>
      <c r="E1181" s="124"/>
      <c r="F1181" s="123"/>
      <c r="G1181" s="123"/>
    </row>
    <row r="1182" spans="1:8" hidden="1" outlineLevel="2" x14ac:dyDescent="0.2">
      <c r="A1182" s="110" t="s">
        <v>32</v>
      </c>
      <c r="B1182" s="125" t="s">
        <v>227</v>
      </c>
      <c r="C1182" s="125"/>
      <c r="D1182" s="125"/>
      <c r="E1182" s="125"/>
      <c r="F1182" s="125"/>
      <c r="G1182" s="125"/>
    </row>
    <row r="1183" spans="1:8" hidden="1" outlineLevel="2" x14ac:dyDescent="0.2">
      <c r="A1183" s="110"/>
      <c r="B1183" s="122"/>
      <c r="C1183" s="152"/>
    </row>
    <row r="1184" spans="1:8" hidden="1" outlineLevel="2" x14ac:dyDescent="0.2">
      <c r="A1184" s="111" t="s">
        <v>33</v>
      </c>
      <c r="B1184" s="122" t="s">
        <v>194</v>
      </c>
      <c r="C1184" s="152"/>
    </row>
    <row r="1185" spans="1:3" hidden="1" outlineLevel="2" x14ac:dyDescent="0.2">
      <c r="A1185" s="110"/>
      <c r="B1185" s="122"/>
      <c r="C1185" s="152"/>
    </row>
    <row r="1186" spans="1:3" hidden="1" outlineLevel="2" x14ac:dyDescent="0.2">
      <c r="A1186" s="110" t="s">
        <v>138</v>
      </c>
      <c r="B1186" s="199" t="s">
        <v>2435</v>
      </c>
      <c r="C1186" s="152"/>
    </row>
    <row r="1187" spans="1:3" s="123" customFormat="1" hidden="1" outlineLevel="2" x14ac:dyDescent="0.2">
      <c r="A1187" s="126"/>
      <c r="B1187" s="167" t="s">
        <v>2548</v>
      </c>
    </row>
    <row r="1188" spans="1:3" ht="15" hidden="1" outlineLevel="2" x14ac:dyDescent="0.25">
      <c r="A1188" s="110" t="s">
        <v>40</v>
      </c>
      <c r="B1188" s="240" t="s">
        <v>2894</v>
      </c>
      <c r="C1188" s="152"/>
    </row>
    <row r="1189" spans="1:3" s="123" customFormat="1" hidden="1" outlineLevel="2" x14ac:dyDescent="0.2">
      <c r="A1189" s="126"/>
    </row>
  </sheetData>
  <mergeCells count="123">
    <mergeCell ref="C1137:E1137"/>
    <mergeCell ref="C1152:E1152"/>
    <mergeCell ref="C1156:E1156"/>
    <mergeCell ref="C1171:E1171"/>
    <mergeCell ref="C1175:E1175"/>
    <mergeCell ref="C1095:E1095"/>
    <mergeCell ref="C1099:E1099"/>
    <mergeCell ref="C1114:E1114"/>
    <mergeCell ref="C1118:E1118"/>
    <mergeCell ref="C1133:E1133"/>
    <mergeCell ref="C1031:E1031"/>
    <mergeCell ref="C1046:E1046"/>
    <mergeCell ref="C1050:E1050"/>
    <mergeCell ref="C1065:E1065"/>
    <mergeCell ref="C1080:E1080"/>
    <mergeCell ref="C978:E978"/>
    <mergeCell ref="C982:E982"/>
    <mergeCell ref="C997:E997"/>
    <mergeCell ref="C1012:E1012"/>
    <mergeCell ref="C1016:E1016"/>
    <mergeCell ref="C914:E914"/>
    <mergeCell ref="C929:E929"/>
    <mergeCell ref="C944:E944"/>
    <mergeCell ref="C948:E948"/>
    <mergeCell ref="C963:E963"/>
    <mergeCell ref="C862:E862"/>
    <mergeCell ref="C876:E876"/>
    <mergeCell ref="C880:E880"/>
    <mergeCell ref="C895:E895"/>
    <mergeCell ref="C910:E910"/>
    <mergeCell ref="C822:E822"/>
    <mergeCell ref="C826:E826"/>
    <mergeCell ref="C840:E840"/>
    <mergeCell ref="C844:E844"/>
    <mergeCell ref="C858:E858"/>
    <mergeCell ref="C772:E772"/>
    <mergeCell ref="C786:E786"/>
    <mergeCell ref="C790:E790"/>
    <mergeCell ref="C804:E804"/>
    <mergeCell ref="C808:E808"/>
    <mergeCell ref="C736:E736"/>
    <mergeCell ref="C750:E750"/>
    <mergeCell ref="C754:E754"/>
    <mergeCell ref="C768:E768"/>
    <mergeCell ref="C664:E664"/>
    <mergeCell ref="C718:E718"/>
    <mergeCell ref="C668:E668"/>
    <mergeCell ref="C682:E682"/>
    <mergeCell ref="C696:E696"/>
    <mergeCell ref="C700:E700"/>
    <mergeCell ref="C714:E714"/>
    <mergeCell ref="C632:E632"/>
    <mergeCell ref="C636:E636"/>
    <mergeCell ref="C650:E650"/>
    <mergeCell ref="C564:E564"/>
    <mergeCell ref="C568:E568"/>
    <mergeCell ref="C582:E582"/>
    <mergeCell ref="C586:E586"/>
    <mergeCell ref="C600:E600"/>
    <mergeCell ref="C732:E732"/>
    <mergeCell ref="C546:E546"/>
    <mergeCell ref="C550:E550"/>
    <mergeCell ref="C474:E474"/>
    <mergeCell ref="C478:E478"/>
    <mergeCell ref="C492:E492"/>
    <mergeCell ref="C496:E496"/>
    <mergeCell ref="C510:E510"/>
    <mergeCell ref="C604:E604"/>
    <mergeCell ref="C618:E618"/>
    <mergeCell ref="C456:E456"/>
    <mergeCell ref="C460:E460"/>
    <mergeCell ref="C420:E420"/>
    <mergeCell ref="C424:E424"/>
    <mergeCell ref="C438:E438"/>
    <mergeCell ref="C442:E442"/>
    <mergeCell ref="C514:E514"/>
    <mergeCell ref="C528:E528"/>
    <mergeCell ref="C532:E532"/>
    <mergeCell ref="C370:E370"/>
    <mergeCell ref="C384:E384"/>
    <mergeCell ref="C388:E388"/>
    <mergeCell ref="C402:E402"/>
    <mergeCell ref="C406:E406"/>
    <mergeCell ref="C320:E320"/>
    <mergeCell ref="C334:E334"/>
    <mergeCell ref="C348:E348"/>
    <mergeCell ref="C352:E352"/>
    <mergeCell ref="C366:E366"/>
    <mergeCell ref="C284:E284"/>
    <mergeCell ref="C298:E298"/>
    <mergeCell ref="C302:E302"/>
    <mergeCell ref="C316:E316"/>
    <mergeCell ref="C190:E190"/>
    <mergeCell ref="C280:E280"/>
    <mergeCell ref="C140:E140"/>
    <mergeCell ref="C64:E64"/>
    <mergeCell ref="C68:E68"/>
    <mergeCell ref="C82:E82"/>
    <mergeCell ref="C86:E86"/>
    <mergeCell ref="C100:E100"/>
    <mergeCell ref="C104:E104"/>
    <mergeCell ref="C212:E212"/>
    <mergeCell ref="C226:E226"/>
    <mergeCell ref="C230:E230"/>
    <mergeCell ref="C244:E244"/>
    <mergeCell ref="C194:E194"/>
    <mergeCell ref="C118:E118"/>
    <mergeCell ref="C10:E10"/>
    <mergeCell ref="C14:E14"/>
    <mergeCell ref="C262:E262"/>
    <mergeCell ref="C266:E266"/>
    <mergeCell ref="C136:E136"/>
    <mergeCell ref="C248:E248"/>
    <mergeCell ref="C28:E28"/>
    <mergeCell ref="C32:E32"/>
    <mergeCell ref="C46:E46"/>
    <mergeCell ref="C50:E50"/>
    <mergeCell ref="C208:E208"/>
    <mergeCell ref="C154:E154"/>
    <mergeCell ref="C158:E158"/>
    <mergeCell ref="C172:E172"/>
    <mergeCell ref="C176:E176"/>
    <mergeCell ref="C122:E122"/>
  </mergeCells>
  <dataValidations count="4">
    <dataValidation type="list" allowBlank="1" showInputMessage="1" showErrorMessage="1" sqref="D5" xr:uid="{00000000-0002-0000-0D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32 F46 F50 F64 F68 F82 F86 F100 F104 F118 F122 F136 F140 F154 F158 F172 F176 F190 F194 F208 F212 F226 F230 F244 F248 F262 F266 F280 F284 F298 F302 F316 F320 F334 F348 F352 F366 F370 F384 F388 F402 F406 F420 F424 F438 F442 F456 F460 F474 F478 F492 F496 F510 F514 F528 F532 F546 F550 F564 F568 F582 F586 F600 F604 F618 F632 F636 F650 F664 F668 F682 F696 F700 F714 F718 F732 F736 F750 F754 F768 F772 F786 F790 F804 F808 F822 F826 F840 F844 F858 F862 F876 F880 F910 F914 F929 F944 F948 F963 F978 F982 F1012 F1016 F895 F997 F1031 F1046 F1050 F1065 F1080 F1095 F1099 F1114 F1118 F1133 F1137 F1152 F1156 F1171 F1175" xr:uid="{00000000-0002-0000-0D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32 G46 G50 G64 G68 G82 G86 G100 G104 G118 G122 G136 G140 G154 G158 G172 G176 G190 G194 G208 G212 G226 G230 G244 G248 G262 G266 G280 G284 G298 G302 G316 G320 G334 G348 G352 G366 G370 G384 G388 G402 G406 G420 G424 G438 G442 G456 G460 G474 G478 G492 G496 G510 G514 G528 G532 G546 G550 G564 G568 G582 G586 G600 G604 G618 G632 G636 G650 G664 G668 G682 G696 G700 G714 G718 G732 G736 G750 G754 G768 G772 G786 G790 G804 G808 G822 G826 G840 G844 G858 G862 G876 G880 G910 G914 G929 G944 G948 G963 G978 G982 G1012 G1016 G895 G997 G1031 G1046 G1050 G1065 G1080 G1095 G1099 G1114 G1118 G1133 G1137 G1152 G1156 G1171 G1175" xr:uid="{00000000-0002-0000-0D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32 H46 H50 H64 H68 H82 H86 H100 H104 H118 H122 H136 H140 H154 H158 H172 H176 H190 H194 H208 H212 H226 H230 H244 H248 H262 H266 H280 H284 H298 H302 H316 H320 H334 H348 H352 H366 H370 H384 H388 H402 H406 H420 H424 H438 H442 H456 H460 H474 H478 H492 H496 H510 H514 H528 H532 H546 H550 H564 H568 H582 H586 H600 H604 H618 H632 H636 H650 H664 H668 H682 H696 H700 H714 H718 H732 H736 H750 H754 H768 H772 H786 H790 H804 H808 H822 H826 H840 H844 H858 H862 H876 H880 H910 H914 H929 H944 H948 H963 H978 H982 H1012 H1016 H895 H997 H1031 H1046 H1050 H1065 H1080 H1095 H1099 H1114 H1118 H1133 H1137 H1152 H1156 H1171 H1175" xr:uid="{00000000-0002-0000-0D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outlinePr summaryBelow="0"/>
    <pageSetUpPr fitToPage="1"/>
  </sheetPr>
  <dimension ref="A1:H520"/>
  <sheetViews>
    <sheetView workbookViewId="0">
      <pane ySplit="7" topLeftCell="A473" activePane="bottomLeft" state="frozen"/>
      <selection pane="bottomLeft" activeCell="A504" sqref="A504:XFD520"/>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37"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2436</v>
      </c>
      <c r="E1" s="83"/>
      <c r="F1" s="83" t="s">
        <v>49</v>
      </c>
      <c r="G1" s="83" t="s">
        <v>195</v>
      </c>
      <c r="H1" s="83" t="s">
        <v>196</v>
      </c>
    </row>
    <row r="2" spans="1:8" s="99" customFormat="1" x14ac:dyDescent="0.2">
      <c r="A2" s="83" t="s">
        <v>43</v>
      </c>
      <c r="B2" s="83" t="str">
        <f>Clusterkaart!B3</f>
        <v>2.11</v>
      </c>
      <c r="C2" s="83" t="s">
        <v>149</v>
      </c>
      <c r="D2" s="83" t="s">
        <v>2437</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25</v>
      </c>
      <c r="C6" s="83"/>
      <c r="D6" s="83"/>
      <c r="E6" s="83"/>
      <c r="F6" s="100" t="s">
        <v>144</v>
      </c>
      <c r="G6" s="101" t="s">
        <v>20</v>
      </c>
      <c r="H6" s="100" t="s">
        <v>51</v>
      </c>
    </row>
    <row r="7" spans="1:8" s="99" customFormat="1" x14ac:dyDescent="0.2">
      <c r="A7" s="83" t="s">
        <v>146</v>
      </c>
      <c r="B7" s="83">
        <f>COUNTIF(A:A,"testgeval")+COUNTIF(A:A,"test geval")</f>
        <v>29</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27" t="s">
        <v>158</v>
      </c>
      <c r="B10" s="226" t="str">
        <f ca="1">CONCATENATE(VLOOKUP("*ID",C:D,2,FALSE),"C",COUNTIF(OFFSET(A$1,0,0,ROW(),1), "*conditie")*10)</f>
        <v>NPRE13C10</v>
      </c>
      <c r="C10" s="296" t="s">
        <v>2438</v>
      </c>
      <c r="D10" s="297"/>
      <c r="E10" s="297"/>
      <c r="F10" s="227" t="s">
        <v>141</v>
      </c>
      <c r="G10" s="227" t="s">
        <v>19</v>
      </c>
      <c r="H10" s="227"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25" t="s">
        <v>159</v>
      </c>
      <c r="B14" s="225" t="str">
        <f ca="1">CONCATENATE(VLOOKUP("*ID",C:D,2,FALSE),"C",COUNTIF(OFFSET(A$1,0,0,ROW(),1), "*conditie")*10)&amp; "T" &amp;(COUNTIF(OFFSET(B$1,0,0,ROW()-1,1),CONCATENATE(VLOOKUP("*ID",C:D,2,FALSE),"C",COUNTIF(OFFSET(A$1,0,0,ROW(),1), "*conditie")*10)&amp; "T*") +1) * 10</f>
        <v>NPRE13C10T10</v>
      </c>
      <c r="C14" s="295" t="s">
        <v>2439</v>
      </c>
      <c r="D14" s="295"/>
      <c r="E14" s="295"/>
      <c r="F14" s="225" t="s">
        <v>141</v>
      </c>
      <c r="G14" s="225" t="s">
        <v>19</v>
      </c>
      <c r="H14" s="225" t="s">
        <v>197</v>
      </c>
    </row>
    <row r="15" spans="1:8" hidden="1" outlineLevel="2" x14ac:dyDescent="0.2">
      <c r="A15" s="110"/>
      <c r="B15" s="122"/>
      <c r="C15" s="152"/>
    </row>
    <row r="16" spans="1:8" hidden="1" outlineLevel="2" x14ac:dyDescent="0.2">
      <c r="A16" s="110" t="s">
        <v>109</v>
      </c>
      <c r="B16" s="131" t="s">
        <v>2440</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2441</v>
      </c>
      <c r="C24" s="152"/>
    </row>
    <row r="25" spans="1:8" s="123" customFormat="1" hidden="1" outlineLevel="2" x14ac:dyDescent="0.2">
      <c r="A25" s="126"/>
      <c r="B25" s="200" t="s">
        <v>2531</v>
      </c>
    </row>
    <row r="26" spans="1:8" s="123" customFormat="1" ht="15" hidden="1" outlineLevel="2" x14ac:dyDescent="0.25">
      <c r="A26" s="110" t="s">
        <v>40</v>
      </c>
      <c r="B26" s="240" t="s">
        <v>2909</v>
      </c>
    </row>
    <row r="27" spans="1:8" s="123" customFormat="1" hidden="1" outlineLevel="2" x14ac:dyDescent="0.2">
      <c r="A27" s="126"/>
    </row>
    <row r="28" spans="1:8" s="99" customFormat="1" x14ac:dyDescent="0.2">
      <c r="A28" s="227" t="s">
        <v>158</v>
      </c>
      <c r="B28" s="226" t="str">
        <f ca="1">CONCATENATE(VLOOKUP("*ID",C:D,2,FALSE),"C",COUNTIF(OFFSET(A$1,0,0,ROW(),1), "*conditie")*10)</f>
        <v>NPRE13C20</v>
      </c>
      <c r="C28" s="296" t="s">
        <v>2442</v>
      </c>
      <c r="D28" s="297"/>
      <c r="E28" s="297"/>
      <c r="F28" s="227" t="s">
        <v>141</v>
      </c>
      <c r="G28" s="227" t="s">
        <v>19</v>
      </c>
      <c r="H28" s="227" t="s">
        <v>197</v>
      </c>
    </row>
    <row r="29" spans="1:8" s="99" customFormat="1" outlineLevel="1" x14ac:dyDescent="0.2">
      <c r="A29" s="110"/>
      <c r="B29" s="118"/>
      <c r="C29" s="102"/>
    </row>
    <row r="30" spans="1:8" s="99" customFormat="1" outlineLevel="1" x14ac:dyDescent="0.2">
      <c r="A30" s="110" t="s">
        <v>55</v>
      </c>
      <c r="B30" s="127"/>
      <c r="C30" s="151"/>
    </row>
    <row r="31" spans="1:8" s="99" customFormat="1" outlineLevel="1" x14ac:dyDescent="0.2">
      <c r="A31" s="110"/>
      <c r="B31" s="118"/>
      <c r="C31" s="102"/>
    </row>
    <row r="32" spans="1:8" s="88" customFormat="1" outlineLevel="1" collapsed="1" x14ac:dyDescent="0.2">
      <c r="A32" s="225" t="s">
        <v>159</v>
      </c>
      <c r="B32" s="225" t="str">
        <f ca="1">CONCATENATE(VLOOKUP("*ID",C:D,2,FALSE),"C",COUNTIF(OFFSET(A$1,0,0,ROW(),1), "*conditie")*10)&amp; "T" &amp;(COUNTIF(OFFSET(B$1,0,0,ROW()-1,1),CONCATENATE(VLOOKUP("*ID",C:D,2,FALSE),"C",COUNTIF(OFFSET(A$1,0,0,ROW(),1), "*conditie")*10)&amp; "T*") +1) * 10</f>
        <v>NPRE13C20T10</v>
      </c>
      <c r="C32" s="295" t="s">
        <v>2443</v>
      </c>
      <c r="D32" s="295"/>
      <c r="E32" s="295"/>
      <c r="F32" s="225" t="s">
        <v>141</v>
      </c>
      <c r="G32" s="225" t="s">
        <v>19</v>
      </c>
      <c r="H32" s="225" t="s">
        <v>197</v>
      </c>
    </row>
    <row r="33" spans="1:8" hidden="1" outlineLevel="2" x14ac:dyDescent="0.2">
      <c r="A33" s="110"/>
      <c r="B33" s="122"/>
      <c r="C33" s="152"/>
    </row>
    <row r="34" spans="1:8" hidden="1" outlineLevel="2" x14ac:dyDescent="0.2">
      <c r="A34" s="110" t="s">
        <v>109</v>
      </c>
      <c r="B34" s="131"/>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2444</v>
      </c>
      <c r="C42" s="152"/>
    </row>
    <row r="43" spans="1:8" s="123" customFormat="1" hidden="1" outlineLevel="2" x14ac:dyDescent="0.2">
      <c r="A43" s="126"/>
      <c r="B43" s="200"/>
    </row>
    <row r="44" spans="1:8" s="123" customFormat="1" ht="15" hidden="1" outlineLevel="2" x14ac:dyDescent="0.25">
      <c r="A44" s="110" t="s">
        <v>40</v>
      </c>
      <c r="B44" s="240" t="s">
        <v>2910</v>
      </c>
    </row>
    <row r="45" spans="1:8" s="123" customFormat="1" hidden="1" outlineLevel="2" x14ac:dyDescent="0.2">
      <c r="A45" s="126"/>
    </row>
    <row r="46" spans="1:8" s="99" customFormat="1" x14ac:dyDescent="0.2">
      <c r="A46" s="227" t="s">
        <v>158</v>
      </c>
      <c r="B46" s="226" t="str">
        <f ca="1">CONCATENATE(VLOOKUP("*ID",C:D,2,FALSE),"C",COUNTIF(OFFSET(A$1,0,0,ROW(),1), "*conditie")*10)</f>
        <v>NPRE13C30</v>
      </c>
      <c r="C46" s="296" t="s">
        <v>2445</v>
      </c>
      <c r="D46" s="297"/>
      <c r="E46" s="297"/>
      <c r="F46" s="227" t="s">
        <v>141</v>
      </c>
      <c r="G46" s="227" t="s">
        <v>19</v>
      </c>
      <c r="H46" s="227" t="s">
        <v>197</v>
      </c>
    </row>
    <row r="47" spans="1:8" s="99" customFormat="1" outlineLevel="1" x14ac:dyDescent="0.2">
      <c r="A47" s="110"/>
      <c r="B47" s="118"/>
      <c r="C47" s="102"/>
    </row>
    <row r="48" spans="1:8" s="99" customFormat="1" outlineLevel="1" x14ac:dyDescent="0.2">
      <c r="A48" s="110" t="s">
        <v>55</v>
      </c>
      <c r="B48" s="127"/>
      <c r="C48" s="151"/>
    </row>
    <row r="49" spans="1:8" s="99" customFormat="1" outlineLevel="1" x14ac:dyDescent="0.2">
      <c r="A49" s="110"/>
      <c r="B49" s="118"/>
      <c r="C49" s="102"/>
    </row>
    <row r="50" spans="1:8" s="88" customFormat="1" outlineLevel="1" collapsed="1" x14ac:dyDescent="0.2">
      <c r="A50" s="225" t="s">
        <v>159</v>
      </c>
      <c r="B50" s="225" t="str">
        <f ca="1">CONCATENATE(VLOOKUP("*ID",C:D,2,FALSE),"C",COUNTIF(OFFSET(A$1,0,0,ROW(),1), "*conditie")*10)&amp; "T" &amp;(COUNTIF(OFFSET(B$1,0,0,ROW()-1,1),CONCATENATE(VLOOKUP("*ID",C:D,2,FALSE),"C",COUNTIF(OFFSET(A$1,0,0,ROW(),1), "*conditie")*10)&amp; "T*") +1) * 10</f>
        <v>NPRE13C30T10</v>
      </c>
      <c r="C50" s="295" t="s">
        <v>2446</v>
      </c>
      <c r="D50" s="295"/>
      <c r="E50" s="295"/>
      <c r="F50" s="225" t="s">
        <v>141</v>
      </c>
      <c r="G50" s="225" t="s">
        <v>19</v>
      </c>
      <c r="H50" s="225" t="s">
        <v>197</v>
      </c>
    </row>
    <row r="51" spans="1:8" hidden="1" outlineLevel="2" x14ac:dyDescent="0.2">
      <c r="A51" s="110"/>
      <c r="B51" s="122"/>
      <c r="C51" s="152"/>
    </row>
    <row r="52" spans="1:8" hidden="1" outlineLevel="2" x14ac:dyDescent="0.2">
      <c r="A52" s="110" t="s">
        <v>109</v>
      </c>
      <c r="B52" s="131"/>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2447</v>
      </c>
      <c r="C60" s="152"/>
    </row>
    <row r="61" spans="1:8" s="123" customFormat="1" hidden="1" outlineLevel="2" x14ac:dyDescent="0.2">
      <c r="A61" s="126"/>
      <c r="B61" s="200" t="s">
        <v>2532</v>
      </c>
    </row>
    <row r="62" spans="1:8" s="123" customFormat="1" ht="15" hidden="1" outlineLevel="2" x14ac:dyDescent="0.25">
      <c r="A62" s="110" t="s">
        <v>40</v>
      </c>
      <c r="B62" s="240" t="s">
        <v>2733</v>
      </c>
    </row>
    <row r="63" spans="1:8" s="123" customFormat="1" hidden="1" outlineLevel="2" x14ac:dyDescent="0.2">
      <c r="A63" s="126"/>
    </row>
    <row r="64" spans="1:8" s="99" customFormat="1" x14ac:dyDescent="0.2">
      <c r="A64" s="227" t="s">
        <v>158</v>
      </c>
      <c r="B64" s="226" t="str">
        <f ca="1">CONCATENATE(VLOOKUP("*ID",C:D,2,FALSE),"C",COUNTIF(OFFSET(A$1,0,0,ROW(),1), "*conditie")*10)</f>
        <v>NPRE13C40</v>
      </c>
      <c r="C64" s="296" t="s">
        <v>2448</v>
      </c>
      <c r="D64" s="297"/>
      <c r="E64" s="297"/>
      <c r="F64" s="227" t="s">
        <v>141</v>
      </c>
      <c r="G64" s="227" t="s">
        <v>19</v>
      </c>
      <c r="H64" s="227" t="s">
        <v>197</v>
      </c>
    </row>
    <row r="65" spans="1:8" s="99" customFormat="1" outlineLevel="1" x14ac:dyDescent="0.2">
      <c r="A65" s="110"/>
      <c r="B65" s="118"/>
      <c r="C65" s="102"/>
    </row>
    <row r="66" spans="1:8" s="99" customFormat="1" outlineLevel="1" x14ac:dyDescent="0.2">
      <c r="A66" s="110" t="s">
        <v>55</v>
      </c>
      <c r="B66" s="127"/>
      <c r="C66" s="151"/>
    </row>
    <row r="67" spans="1:8" s="99" customFormat="1" outlineLevel="1" x14ac:dyDescent="0.2">
      <c r="A67" s="110"/>
      <c r="B67" s="118"/>
      <c r="C67" s="102"/>
    </row>
    <row r="68" spans="1:8" s="88" customFormat="1" outlineLevel="1" collapsed="1" x14ac:dyDescent="0.2">
      <c r="A68" s="225" t="s">
        <v>159</v>
      </c>
      <c r="B68" s="225" t="str">
        <f ca="1">CONCATENATE(VLOOKUP("*ID",C:D,2,FALSE),"C",COUNTIF(OFFSET(A$1,0,0,ROW(),1), "*conditie")*10)&amp; "T" &amp;(COUNTIF(OFFSET(B$1,0,0,ROW()-1,1),CONCATENATE(VLOOKUP("*ID",C:D,2,FALSE),"C",COUNTIF(OFFSET(A$1,0,0,ROW(),1), "*conditie")*10)&amp; "T*") +1) * 10</f>
        <v>NPRE13C40T10</v>
      </c>
      <c r="C68" s="295" t="s">
        <v>2449</v>
      </c>
      <c r="D68" s="295"/>
      <c r="E68" s="295"/>
      <c r="F68" s="225" t="s">
        <v>141</v>
      </c>
      <c r="G68" s="225" t="s">
        <v>19</v>
      </c>
      <c r="H68" s="225" t="s">
        <v>197</v>
      </c>
    </row>
    <row r="69" spans="1:8" hidden="1" outlineLevel="2" x14ac:dyDescent="0.2">
      <c r="A69" s="110"/>
      <c r="B69" s="122"/>
      <c r="C69" s="152"/>
    </row>
    <row r="70" spans="1:8" hidden="1" outlineLevel="2" x14ac:dyDescent="0.2">
      <c r="A70" s="110" t="s">
        <v>109</v>
      </c>
      <c r="B70" s="131"/>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2450</v>
      </c>
      <c r="C78" s="152"/>
    </row>
    <row r="79" spans="1:8" s="123" customFormat="1" hidden="1" outlineLevel="2" x14ac:dyDescent="0.2">
      <c r="A79" s="126"/>
      <c r="B79" s="200" t="s">
        <v>2532</v>
      </c>
    </row>
    <row r="80" spans="1:8" s="123" customFormat="1" ht="15" hidden="1" outlineLevel="2" x14ac:dyDescent="0.25">
      <c r="A80" s="110" t="s">
        <v>40</v>
      </c>
      <c r="B80" s="240" t="s">
        <v>2733</v>
      </c>
    </row>
    <row r="81" spans="1:8" s="123" customFormat="1" hidden="1" outlineLevel="2" x14ac:dyDescent="0.2">
      <c r="A81" s="126"/>
    </row>
    <row r="82" spans="1:8" s="99" customFormat="1" x14ac:dyDescent="0.2">
      <c r="A82" s="227" t="s">
        <v>158</v>
      </c>
      <c r="B82" s="226" t="str">
        <f ca="1">CONCATENATE(VLOOKUP("*ID",C:D,2,FALSE),"C",COUNTIF(OFFSET(A$1,0,0,ROW(),1), "*conditie")*10)</f>
        <v>NPRE13C50</v>
      </c>
      <c r="C82" s="296" t="s">
        <v>2492</v>
      </c>
      <c r="D82" s="297"/>
      <c r="E82" s="297"/>
      <c r="F82" s="227" t="s">
        <v>141</v>
      </c>
      <c r="G82" s="227" t="s">
        <v>19</v>
      </c>
      <c r="H82" s="227" t="s">
        <v>197</v>
      </c>
    </row>
    <row r="83" spans="1:8" s="99" customFormat="1" outlineLevel="1" x14ac:dyDescent="0.2">
      <c r="A83" s="110"/>
      <c r="B83" s="118"/>
      <c r="C83" s="102"/>
    </row>
    <row r="84" spans="1:8" s="99" customFormat="1" outlineLevel="1" x14ac:dyDescent="0.2">
      <c r="A84" s="110" t="s">
        <v>55</v>
      </c>
      <c r="B84" s="127"/>
      <c r="C84" s="151"/>
    </row>
    <row r="85" spans="1:8" s="99" customFormat="1" outlineLevel="1" x14ac:dyDescent="0.2">
      <c r="A85" s="110"/>
      <c r="B85" s="118"/>
      <c r="C85" s="102"/>
    </row>
    <row r="86" spans="1:8" s="88" customFormat="1" outlineLevel="1" collapsed="1" x14ac:dyDescent="0.2">
      <c r="A86" s="225" t="s">
        <v>159</v>
      </c>
      <c r="B86" s="225" t="str">
        <f ca="1">CONCATENATE(VLOOKUP("*ID",C:D,2,FALSE),"C",COUNTIF(OFFSET(A$1,0,0,ROW(),1), "*conditie")*10)&amp; "T" &amp;(COUNTIF(OFFSET(B$1,0,0,ROW()-1,1),CONCATENATE(VLOOKUP("*ID",C:D,2,FALSE),"C",COUNTIF(OFFSET(A$1,0,0,ROW(),1), "*conditie")*10)&amp; "T*") +1) * 10</f>
        <v>NPRE13C50T10</v>
      </c>
      <c r="C86" s="295" t="s">
        <v>2493</v>
      </c>
      <c r="D86" s="295"/>
      <c r="E86" s="295"/>
      <c r="F86" s="225" t="s">
        <v>141</v>
      </c>
      <c r="G86" s="225" t="s">
        <v>19</v>
      </c>
      <c r="H86" s="225" t="s">
        <v>197</v>
      </c>
    </row>
    <row r="87" spans="1:8" hidden="1" outlineLevel="2" x14ac:dyDescent="0.2">
      <c r="A87" s="110"/>
      <c r="B87" s="122"/>
      <c r="C87" s="152"/>
    </row>
    <row r="88" spans="1:8" hidden="1" outlineLevel="2" x14ac:dyDescent="0.2">
      <c r="A88" s="110" t="s">
        <v>109</v>
      </c>
      <c r="B88" s="131"/>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227</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2494</v>
      </c>
      <c r="C96" s="152"/>
    </row>
    <row r="97" spans="1:8" s="123" customFormat="1" hidden="1" outlineLevel="2" x14ac:dyDescent="0.2">
      <c r="A97" s="126"/>
      <c r="B97" s="200" t="s">
        <v>2532</v>
      </c>
    </row>
    <row r="98" spans="1:8" s="123" customFormat="1" ht="15" hidden="1" outlineLevel="2" x14ac:dyDescent="0.25">
      <c r="A98" s="110" t="s">
        <v>40</v>
      </c>
      <c r="B98" s="240" t="s">
        <v>2733</v>
      </c>
    </row>
    <row r="99" spans="1:8" s="123" customFormat="1" hidden="1" outlineLevel="2" x14ac:dyDescent="0.2">
      <c r="A99" s="126"/>
    </row>
    <row r="100" spans="1:8" s="99" customFormat="1" x14ac:dyDescent="0.2">
      <c r="A100" s="227" t="s">
        <v>158</v>
      </c>
      <c r="B100" s="226" t="str">
        <f ca="1">CONCATENATE(VLOOKUP("*ID",C:D,2,FALSE),"C",COUNTIF(OFFSET(A$1,0,0,ROW(),1), "*conditie")*10)</f>
        <v>NPRE13C60</v>
      </c>
      <c r="C100" s="296" t="s">
        <v>1043</v>
      </c>
      <c r="D100" s="297"/>
      <c r="E100" s="297"/>
      <c r="F100" s="227" t="s">
        <v>141</v>
      </c>
      <c r="G100" s="227" t="s">
        <v>19</v>
      </c>
      <c r="H100" s="227"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collapsed="1" x14ac:dyDescent="0.2">
      <c r="A104" s="225" t="s">
        <v>159</v>
      </c>
      <c r="B104" s="225" t="str">
        <f ca="1">CONCATENATE(VLOOKUP("*ID",C:D,2,FALSE),"C",COUNTIF(OFFSET(A$1,0,0,ROW(),1), "*conditie")*10)&amp; "T" &amp;(COUNTIF(OFFSET(B$1,0,0,ROW()-1,1),CONCATENATE(VLOOKUP("*ID",C:D,2,FALSE),"C",COUNTIF(OFFSET(A$1,0,0,ROW(),1), "*conditie")*10)&amp; "T*") +1) * 10</f>
        <v>NPRE13C60T10</v>
      </c>
      <c r="C104" s="295" t="s">
        <v>681</v>
      </c>
      <c r="D104" s="295"/>
      <c r="E104" s="295"/>
      <c r="F104" s="225" t="s">
        <v>141</v>
      </c>
      <c r="G104" s="225" t="s">
        <v>19</v>
      </c>
      <c r="H104" s="225" t="s">
        <v>197</v>
      </c>
    </row>
    <row r="105" spans="1:8" hidden="1" outlineLevel="2" x14ac:dyDescent="0.2">
      <c r="A105" s="110"/>
      <c r="B105" s="122"/>
      <c r="C105" s="152"/>
    </row>
    <row r="106" spans="1:8" hidden="1" outlineLevel="2" x14ac:dyDescent="0.2">
      <c r="A106" s="110" t="s">
        <v>109</v>
      </c>
      <c r="B106" s="131" t="s">
        <v>2451</v>
      </c>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227</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683</v>
      </c>
      <c r="C114" s="152"/>
    </row>
    <row r="115" spans="1:8" s="123" customFormat="1" hidden="1" outlineLevel="2" x14ac:dyDescent="0.2">
      <c r="A115" s="126"/>
    </row>
    <row r="116" spans="1:8" s="123" customFormat="1" hidden="1" outlineLevel="2" x14ac:dyDescent="0.2">
      <c r="A116" s="110" t="s">
        <v>40</v>
      </c>
      <c r="B116" s="131" t="s">
        <v>1201</v>
      </c>
    </row>
    <row r="117" spans="1:8" s="123" customFormat="1" hidden="1" outlineLevel="2" x14ac:dyDescent="0.2">
      <c r="A117" s="126"/>
    </row>
    <row r="118" spans="1:8" s="99" customFormat="1" x14ac:dyDescent="0.2">
      <c r="A118" s="227" t="s">
        <v>158</v>
      </c>
      <c r="B118" s="226" t="str">
        <f ca="1">CONCATENATE(VLOOKUP("*ID",C:D,2,FALSE),"C",COUNTIF(OFFSET(A$1,0,0,ROW(),1), "*conditie")*10)</f>
        <v>NPRE13C70</v>
      </c>
      <c r="C118" s="296" t="s">
        <v>1044</v>
      </c>
      <c r="D118" s="297"/>
      <c r="E118" s="297"/>
      <c r="F118" s="227" t="s">
        <v>141</v>
      </c>
      <c r="G118" s="227" t="s">
        <v>19</v>
      </c>
      <c r="H118" s="227"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88" customFormat="1" outlineLevel="1" collapsed="1" x14ac:dyDescent="0.2">
      <c r="A122" s="225" t="s">
        <v>159</v>
      </c>
      <c r="B122" s="225" t="str">
        <f ca="1">CONCATENATE(VLOOKUP("*ID",C:D,2,FALSE),"C",COUNTIF(OFFSET(A$1,0,0,ROW(),1), "*conditie")*10)&amp; "T" &amp;(COUNTIF(OFFSET(B$1,0,0,ROW()-1,1),CONCATENATE(VLOOKUP("*ID",C:D,2,FALSE),"C",COUNTIF(OFFSET(A$1,0,0,ROW(),1), "*conditie")*10)&amp; "T*") +1) * 10</f>
        <v>NPRE13C70T10</v>
      </c>
      <c r="C122" s="295" t="s">
        <v>685</v>
      </c>
      <c r="D122" s="295"/>
      <c r="E122" s="295"/>
      <c r="F122" s="225" t="s">
        <v>141</v>
      </c>
      <c r="G122" s="225" t="s">
        <v>19</v>
      </c>
      <c r="H122" s="225" t="s">
        <v>197</v>
      </c>
    </row>
    <row r="123" spans="1:8" hidden="1" outlineLevel="2" x14ac:dyDescent="0.2">
      <c r="A123" s="110"/>
      <c r="B123" s="122"/>
      <c r="C123" s="152"/>
    </row>
    <row r="124" spans="1:8" hidden="1" outlineLevel="2" x14ac:dyDescent="0.2">
      <c r="A124" s="110" t="s">
        <v>109</v>
      </c>
      <c r="B124" s="131" t="s">
        <v>2452</v>
      </c>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227</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687</v>
      </c>
      <c r="C132" s="152"/>
    </row>
    <row r="133" spans="1:8" s="123" customFormat="1" hidden="1" outlineLevel="2" x14ac:dyDescent="0.2">
      <c r="A133" s="126"/>
    </row>
    <row r="134" spans="1:8" s="123" customFormat="1" hidden="1" outlineLevel="2" x14ac:dyDescent="0.2">
      <c r="A134" s="110" t="s">
        <v>40</v>
      </c>
      <c r="B134" s="131" t="s">
        <v>1202</v>
      </c>
    </row>
    <row r="135" spans="1:8" s="123" customFormat="1" hidden="1" outlineLevel="2" x14ac:dyDescent="0.2">
      <c r="A135" s="126"/>
    </row>
    <row r="136" spans="1:8" s="99" customFormat="1" x14ac:dyDescent="0.2">
      <c r="A136" s="227" t="s">
        <v>158</v>
      </c>
      <c r="B136" s="226" t="str">
        <f ca="1">CONCATENATE(VLOOKUP("*ID",C:D,2,FALSE),"C",COUNTIF(OFFSET(A$1,0,0,ROW(),1), "*conditie")*10)</f>
        <v>NPRE13C80</v>
      </c>
      <c r="C136" s="296" t="s">
        <v>2453</v>
      </c>
      <c r="D136" s="297"/>
      <c r="E136" s="297"/>
      <c r="F136" s="227" t="s">
        <v>141</v>
      </c>
      <c r="G136" s="227" t="s">
        <v>19</v>
      </c>
      <c r="H136" s="227"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collapsed="1" x14ac:dyDescent="0.2">
      <c r="A140" s="225" t="s">
        <v>159</v>
      </c>
      <c r="B140" s="225" t="str">
        <f ca="1">CONCATENATE(VLOOKUP("*ID",C:D,2,FALSE),"C",COUNTIF(OFFSET(A$1,0,0,ROW(),1), "*conditie")*10)&amp; "T" &amp;(COUNTIF(OFFSET(B$1,0,0,ROW()-1,1),CONCATENATE(VLOOKUP("*ID",C:D,2,FALSE),"C",COUNTIF(OFFSET(A$1,0,0,ROW(),1), "*conditie")*10)&amp; "T*") +1) * 10</f>
        <v>NPRE13C80T10</v>
      </c>
      <c r="C140" s="295" t="s">
        <v>2454</v>
      </c>
      <c r="D140" s="295"/>
      <c r="E140" s="295"/>
      <c r="F140" s="225" t="s">
        <v>141</v>
      </c>
      <c r="G140" s="225" t="s">
        <v>19</v>
      </c>
      <c r="H140" s="225" t="s">
        <v>197</v>
      </c>
    </row>
    <row r="141" spans="1:8" hidden="1" outlineLevel="2" x14ac:dyDescent="0.2">
      <c r="A141" s="110"/>
      <c r="B141" s="122"/>
      <c r="C141" s="152"/>
    </row>
    <row r="142" spans="1:8" hidden="1" outlineLevel="2" x14ac:dyDescent="0.2">
      <c r="A142" s="110" t="s">
        <v>109</v>
      </c>
      <c r="B142" s="131"/>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2455</v>
      </c>
      <c r="C150" s="152"/>
    </row>
    <row r="151" spans="1:8" s="123" customFormat="1" hidden="1" outlineLevel="2" x14ac:dyDescent="0.2">
      <c r="A151" s="126"/>
    </row>
    <row r="152" spans="1:8" s="123" customFormat="1" ht="15" hidden="1" outlineLevel="2" x14ac:dyDescent="0.25">
      <c r="A152" s="110" t="s">
        <v>40</v>
      </c>
      <c r="B152" s="240" t="s">
        <v>2911</v>
      </c>
    </row>
    <row r="153" spans="1:8" s="123" customFormat="1" hidden="1" outlineLevel="2" x14ac:dyDescent="0.2">
      <c r="A153" s="126"/>
    </row>
    <row r="154" spans="1:8" s="99" customFormat="1" x14ac:dyDescent="0.2">
      <c r="A154" s="227" t="s">
        <v>158</v>
      </c>
      <c r="B154" s="226" t="str">
        <f ca="1">CONCATENATE(VLOOKUP("*ID",C:D,2,FALSE),"C",COUNTIF(OFFSET(A$1,0,0,ROW(),1), "*conditie")*10)</f>
        <v>NPRE13C90</v>
      </c>
      <c r="C154" s="296" t="s">
        <v>2456</v>
      </c>
      <c r="D154" s="297"/>
      <c r="E154" s="297"/>
      <c r="F154" s="227" t="s">
        <v>141</v>
      </c>
      <c r="G154" s="227" t="s">
        <v>19</v>
      </c>
      <c r="H154" s="227"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collapsed="1" x14ac:dyDescent="0.2">
      <c r="A158" s="225" t="s">
        <v>159</v>
      </c>
      <c r="B158" s="225" t="str">
        <f ca="1">CONCATENATE(VLOOKUP("*ID",C:D,2,FALSE),"C",COUNTIF(OFFSET(A$1,0,0,ROW(),1), "*conditie")*10)&amp; "T" &amp;(COUNTIF(OFFSET(B$1,0,0,ROW()-1,1),CONCATENATE(VLOOKUP("*ID",C:D,2,FALSE),"C",COUNTIF(OFFSET(A$1,0,0,ROW(),1), "*conditie")*10)&amp; "T*") +1) * 10</f>
        <v>NPRE13C90T10</v>
      </c>
      <c r="C158" s="295" t="s">
        <v>2457</v>
      </c>
      <c r="D158" s="295"/>
      <c r="E158" s="295"/>
      <c r="F158" s="225" t="s">
        <v>141</v>
      </c>
      <c r="G158" s="225" t="s">
        <v>19</v>
      </c>
      <c r="H158" s="225" t="s">
        <v>197</v>
      </c>
    </row>
    <row r="159" spans="1:8" hidden="1" outlineLevel="2" x14ac:dyDescent="0.2">
      <c r="A159" s="110"/>
      <c r="B159" s="122"/>
      <c r="C159" s="152"/>
    </row>
    <row r="160" spans="1:8" hidden="1" outlineLevel="2" x14ac:dyDescent="0.2">
      <c r="A160" s="110" t="s">
        <v>109</v>
      </c>
      <c r="B160" s="131" t="s">
        <v>1885</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227</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2458</v>
      </c>
      <c r="C168" s="152"/>
    </row>
    <row r="169" spans="1:8" s="123" customFormat="1" hidden="1" outlineLevel="2" x14ac:dyDescent="0.2">
      <c r="A169" s="126"/>
    </row>
    <row r="170" spans="1:8" s="123" customFormat="1" ht="15" hidden="1" outlineLevel="2" x14ac:dyDescent="0.25">
      <c r="A170" s="110" t="s">
        <v>40</v>
      </c>
      <c r="B170" s="240" t="s">
        <v>2912</v>
      </c>
    </row>
    <row r="171" spans="1:8" s="123" customFormat="1" hidden="1" outlineLevel="2" x14ac:dyDescent="0.2">
      <c r="A171" s="126"/>
    </row>
    <row r="172" spans="1:8" s="99" customFormat="1" x14ac:dyDescent="0.2">
      <c r="A172" s="227" t="s">
        <v>158</v>
      </c>
      <c r="B172" s="226" t="str">
        <f ca="1">CONCATENATE(VLOOKUP("*ID",C:D,2,FALSE),"C",COUNTIF(OFFSET(A$1,0,0,ROW(),1), "*conditie")*10)</f>
        <v>NPRE13C100</v>
      </c>
      <c r="C172" s="296" t="s">
        <v>2459</v>
      </c>
      <c r="D172" s="297"/>
      <c r="E172" s="297"/>
      <c r="F172" s="227" t="s">
        <v>141</v>
      </c>
      <c r="G172" s="227" t="s">
        <v>19</v>
      </c>
      <c r="H172" s="227"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collapsed="1" x14ac:dyDescent="0.2">
      <c r="A176" s="225" t="s">
        <v>159</v>
      </c>
      <c r="B176" s="225" t="str">
        <f ca="1">CONCATENATE(VLOOKUP("*ID",C:D,2,FALSE),"C",COUNTIF(OFFSET(A$1,0,0,ROW(),1), "*conditie")*10)&amp; "T" &amp;(COUNTIF(OFFSET(B$1,0,0,ROW()-1,1),CONCATENATE(VLOOKUP("*ID",C:D,2,FALSE),"C",COUNTIF(OFFSET(A$1,0,0,ROW(),1), "*conditie")*10)&amp; "T*") +1) * 10</f>
        <v>NPRE13C100T10</v>
      </c>
      <c r="C176" s="295" t="s">
        <v>2460</v>
      </c>
      <c r="D176" s="295"/>
      <c r="E176" s="295"/>
      <c r="F176" s="225" t="s">
        <v>141</v>
      </c>
      <c r="G176" s="225" t="s">
        <v>19</v>
      </c>
      <c r="H176" s="225" t="s">
        <v>197</v>
      </c>
    </row>
    <row r="177" spans="1:8" hidden="1" outlineLevel="2" x14ac:dyDescent="0.2">
      <c r="A177" s="110"/>
      <c r="B177" s="122"/>
      <c r="C177" s="152"/>
    </row>
    <row r="178" spans="1:8" hidden="1" outlineLevel="2" x14ac:dyDescent="0.2">
      <c r="A178" s="110" t="s">
        <v>109</v>
      </c>
      <c r="B178" s="131" t="s">
        <v>1885</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227</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2461</v>
      </c>
      <c r="C186" s="152"/>
    </row>
    <row r="187" spans="1:8" s="123" customFormat="1" hidden="1" outlineLevel="2" x14ac:dyDescent="0.2">
      <c r="A187" s="126"/>
    </row>
    <row r="188" spans="1:8" s="123" customFormat="1" ht="15" hidden="1" outlineLevel="2" x14ac:dyDescent="0.25">
      <c r="A188" s="110" t="s">
        <v>40</v>
      </c>
      <c r="B188" s="240" t="s">
        <v>2913</v>
      </c>
    </row>
    <row r="189" spans="1:8" s="123" customFormat="1" hidden="1" outlineLevel="2" x14ac:dyDescent="0.2">
      <c r="A189" s="126"/>
    </row>
    <row r="190" spans="1:8" s="99" customFormat="1" x14ac:dyDescent="0.2">
      <c r="A190" s="227" t="s">
        <v>158</v>
      </c>
      <c r="B190" s="226" t="str">
        <f ca="1">CONCATENATE(VLOOKUP("*ID",C:D,2,FALSE),"C",COUNTIF(OFFSET(A$1,0,0,ROW(),1), "*conditie")*10)</f>
        <v>NPRE13C110</v>
      </c>
      <c r="C190" s="296" t="s">
        <v>2495</v>
      </c>
      <c r="D190" s="297"/>
      <c r="E190" s="297"/>
      <c r="F190" s="227" t="s">
        <v>141</v>
      </c>
      <c r="G190" s="227" t="s">
        <v>19</v>
      </c>
      <c r="H190" s="227"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collapsed="1" x14ac:dyDescent="0.2">
      <c r="A194" s="225" t="s">
        <v>159</v>
      </c>
      <c r="B194" s="225" t="str">
        <f ca="1">CONCATENATE(VLOOKUP("*ID",C:D,2,FALSE),"C",COUNTIF(OFFSET(A$1,0,0,ROW(),1), "*conditie")*10)&amp; "T" &amp;(COUNTIF(OFFSET(B$1,0,0,ROW()-1,1),CONCATENATE(VLOOKUP("*ID",C:D,2,FALSE),"C",COUNTIF(OFFSET(A$1,0,0,ROW(),1), "*conditie")*10)&amp; "T*") +1) * 10</f>
        <v>NPRE13C110T10</v>
      </c>
      <c r="C194" s="295" t="s">
        <v>2496</v>
      </c>
      <c r="D194" s="295"/>
      <c r="E194" s="295"/>
      <c r="F194" s="225" t="s">
        <v>141</v>
      </c>
      <c r="G194" s="225" t="s">
        <v>19</v>
      </c>
      <c r="H194" s="225" t="s">
        <v>197</v>
      </c>
    </row>
    <row r="195" spans="1:8" hidden="1" outlineLevel="2" x14ac:dyDescent="0.2">
      <c r="A195" s="110"/>
      <c r="B195" s="122"/>
      <c r="C195" s="152"/>
    </row>
    <row r="196" spans="1:8" hidden="1" outlineLevel="2" x14ac:dyDescent="0.2">
      <c r="A196" s="110" t="s">
        <v>109</v>
      </c>
      <c r="B196" s="131" t="s">
        <v>1832</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227</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2497</v>
      </c>
      <c r="C204" s="152"/>
    </row>
    <row r="205" spans="1:8" s="123" customFormat="1" hidden="1" outlineLevel="2" x14ac:dyDescent="0.2">
      <c r="A205" s="126"/>
    </row>
    <row r="206" spans="1:8" s="123" customFormat="1" ht="15" hidden="1" outlineLevel="2" x14ac:dyDescent="0.25">
      <c r="A206" s="110" t="s">
        <v>40</v>
      </c>
      <c r="B206" s="240" t="s">
        <v>2914</v>
      </c>
    </row>
    <row r="207" spans="1:8" s="123" customFormat="1" hidden="1" outlineLevel="2" x14ac:dyDescent="0.2">
      <c r="A207" s="126"/>
    </row>
    <row r="208" spans="1:8" s="99" customFormat="1" x14ac:dyDescent="0.2">
      <c r="A208" s="227" t="s">
        <v>158</v>
      </c>
      <c r="B208" s="226" t="str">
        <f ca="1">CONCATENATE(VLOOKUP("*ID",C:D,2,FALSE),"C",COUNTIF(OFFSET(A$1,0,0,ROW(),1), "*conditie")*10)</f>
        <v>NPRE13C120</v>
      </c>
      <c r="C208" s="296" t="s">
        <v>2498</v>
      </c>
      <c r="D208" s="297"/>
      <c r="E208" s="297"/>
      <c r="F208" s="227" t="s">
        <v>141</v>
      </c>
      <c r="G208" s="227" t="s">
        <v>19</v>
      </c>
      <c r="H208" s="227"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collapsed="1" x14ac:dyDescent="0.2">
      <c r="A212" s="225" t="s">
        <v>159</v>
      </c>
      <c r="B212" s="225" t="str">
        <f ca="1">CONCATENATE(VLOOKUP("*ID",C:D,2,FALSE),"C",COUNTIF(OFFSET(A$1,0,0,ROW(),1), "*conditie")*10)&amp; "T" &amp;(COUNTIF(OFFSET(B$1,0,0,ROW()-1,1),CONCATENATE(VLOOKUP("*ID",C:D,2,FALSE),"C",COUNTIF(OFFSET(A$1,0,0,ROW(),1), "*conditie")*10)&amp; "T*") +1) * 10</f>
        <v>NPRE13C120T10</v>
      </c>
      <c r="C212" s="295" t="s">
        <v>2499</v>
      </c>
      <c r="D212" s="295"/>
      <c r="E212" s="295"/>
      <c r="F212" s="225" t="s">
        <v>141</v>
      </c>
      <c r="G212" s="225" t="s">
        <v>19</v>
      </c>
      <c r="H212" s="225" t="s">
        <v>197</v>
      </c>
    </row>
    <row r="213" spans="1:8" hidden="1" outlineLevel="2" x14ac:dyDescent="0.2">
      <c r="A213" s="110"/>
      <c r="B213" s="122"/>
      <c r="C213" s="152"/>
    </row>
    <row r="214" spans="1:8" hidden="1" outlineLevel="2" x14ac:dyDescent="0.2">
      <c r="A214" s="110" t="s">
        <v>109</v>
      </c>
      <c r="B214" s="131" t="s">
        <v>1885</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227</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2500</v>
      </c>
      <c r="C222" s="152"/>
    </row>
    <row r="223" spans="1:8" s="123" customFormat="1" hidden="1" outlineLevel="2" x14ac:dyDescent="0.2">
      <c r="A223" s="126"/>
    </row>
    <row r="224" spans="1:8" s="123" customFormat="1" ht="15" hidden="1" outlineLevel="2" x14ac:dyDescent="0.25">
      <c r="A224" s="110" t="s">
        <v>40</v>
      </c>
      <c r="B224" s="240" t="s">
        <v>2915</v>
      </c>
    </row>
    <row r="225" spans="1:8" s="123" customFormat="1" hidden="1" outlineLevel="2" x14ac:dyDescent="0.2">
      <c r="A225" s="126"/>
    </row>
    <row r="226" spans="1:8" s="99" customFormat="1" x14ac:dyDescent="0.2">
      <c r="A226" s="227" t="s">
        <v>158</v>
      </c>
      <c r="B226" s="226" t="str">
        <f ca="1">CONCATENATE(VLOOKUP("*ID",C:D,2,FALSE),"C",COUNTIF(OFFSET(A$1,0,0,ROW(),1), "*conditie")*10)</f>
        <v>NPRE13C130</v>
      </c>
      <c r="C226" s="296" t="s">
        <v>757</v>
      </c>
      <c r="D226" s="297"/>
      <c r="E226" s="297"/>
      <c r="F226" s="227" t="s">
        <v>141</v>
      </c>
      <c r="G226" s="227" t="s">
        <v>19</v>
      </c>
      <c r="H226" s="227"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collapsed="1" x14ac:dyDescent="0.2">
      <c r="A230" s="225" t="s">
        <v>159</v>
      </c>
      <c r="B230" s="225" t="str">
        <f ca="1">CONCATENATE(VLOOKUP("*ID",C:D,2,FALSE),"C",COUNTIF(OFFSET(A$1,0,0,ROW(),1), "*conditie")*10)&amp; "T" &amp;(COUNTIF(OFFSET(B$1,0,0,ROW()-1,1),CONCATENATE(VLOOKUP("*ID",C:D,2,FALSE),"C",COUNTIF(OFFSET(A$1,0,0,ROW(),1), "*conditie")*10)&amp; "T*") +1) * 10</f>
        <v>NPRE13C130T10</v>
      </c>
      <c r="C230" s="295" t="s">
        <v>758</v>
      </c>
      <c r="D230" s="295"/>
      <c r="E230" s="295"/>
      <c r="F230" s="225" t="s">
        <v>141</v>
      </c>
      <c r="G230" s="225" t="s">
        <v>19</v>
      </c>
      <c r="H230" s="225" t="s">
        <v>197</v>
      </c>
    </row>
    <row r="231" spans="1:8" hidden="1" outlineLevel="2" x14ac:dyDescent="0.2">
      <c r="A231" s="110"/>
      <c r="B231" s="122"/>
      <c r="C231" s="152"/>
    </row>
    <row r="232" spans="1:8" hidden="1" outlineLevel="2" x14ac:dyDescent="0.2">
      <c r="A232" s="110" t="s">
        <v>109</v>
      </c>
      <c r="B232" s="131" t="s">
        <v>2462</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227</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760</v>
      </c>
      <c r="C240" s="152"/>
    </row>
    <row r="241" spans="1:8" s="123" customFormat="1" hidden="1" outlineLevel="2" x14ac:dyDescent="0.2">
      <c r="A241" s="126"/>
    </row>
    <row r="242" spans="1:8" s="123" customFormat="1" hidden="1" outlineLevel="2" x14ac:dyDescent="0.2">
      <c r="A242" s="110" t="s">
        <v>40</v>
      </c>
      <c r="B242" s="131" t="s">
        <v>1205</v>
      </c>
    </row>
    <row r="243" spans="1:8" s="123" customFormat="1" hidden="1" outlineLevel="2" x14ac:dyDescent="0.2">
      <c r="A243" s="126"/>
    </row>
    <row r="244" spans="1:8" s="99" customFormat="1" x14ac:dyDescent="0.2">
      <c r="A244" s="227" t="s">
        <v>158</v>
      </c>
      <c r="B244" s="226" t="str">
        <f ca="1">CONCATENATE(VLOOKUP("*ID",C:D,2,FALSE),"C",COUNTIF(OFFSET(A$1,0,0,ROW(),1), "*conditie")*10)</f>
        <v>NPRE13C140</v>
      </c>
      <c r="C244" s="296" t="s">
        <v>761</v>
      </c>
      <c r="D244" s="297"/>
      <c r="E244" s="297"/>
      <c r="F244" s="227" t="s">
        <v>141</v>
      </c>
      <c r="G244" s="227" t="s">
        <v>19</v>
      </c>
      <c r="H244" s="227"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collapsed="1" x14ac:dyDescent="0.2">
      <c r="A248" s="225" t="s">
        <v>159</v>
      </c>
      <c r="B248" s="225" t="str">
        <f ca="1">CONCATENATE(VLOOKUP("*ID",C:D,2,FALSE),"C",COUNTIF(OFFSET(A$1,0,0,ROW(),1), "*conditie")*10)&amp; "T" &amp;(COUNTIF(OFFSET(B$1,0,0,ROW()-1,1),CONCATENATE(VLOOKUP("*ID",C:D,2,FALSE),"C",COUNTIF(OFFSET(A$1,0,0,ROW(),1), "*conditie")*10)&amp; "T*") +1) * 10</f>
        <v>NPRE13C140T10</v>
      </c>
      <c r="C248" s="295" t="s">
        <v>762</v>
      </c>
      <c r="D248" s="295"/>
      <c r="E248" s="295"/>
      <c r="F248" s="225" t="s">
        <v>141</v>
      </c>
      <c r="G248" s="225" t="s">
        <v>19</v>
      </c>
      <c r="H248" s="225" t="s">
        <v>197</v>
      </c>
    </row>
    <row r="249" spans="1:8" hidden="1" outlineLevel="2" x14ac:dyDescent="0.2">
      <c r="A249" s="110"/>
      <c r="B249" s="122"/>
      <c r="C249" s="152"/>
    </row>
    <row r="250" spans="1:8" hidden="1" outlineLevel="2" x14ac:dyDescent="0.2">
      <c r="A250" s="110" t="s">
        <v>109</v>
      </c>
      <c r="B250" s="131" t="s">
        <v>2463</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227</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764</v>
      </c>
      <c r="C258" s="152"/>
    </row>
    <row r="259" spans="1:8" s="123" customFormat="1" hidden="1" outlineLevel="2" x14ac:dyDescent="0.2">
      <c r="A259" s="126"/>
    </row>
    <row r="260" spans="1:8" s="123" customFormat="1" hidden="1" outlineLevel="2" x14ac:dyDescent="0.2">
      <c r="A260" s="110" t="s">
        <v>40</v>
      </c>
      <c r="B260" s="131" t="s">
        <v>1206</v>
      </c>
    </row>
    <row r="261" spans="1:8" s="123" customFormat="1" hidden="1" outlineLevel="2" x14ac:dyDescent="0.2">
      <c r="A261" s="126"/>
    </row>
    <row r="262" spans="1:8" s="99" customFormat="1" x14ac:dyDescent="0.2">
      <c r="A262" s="227" t="s">
        <v>158</v>
      </c>
      <c r="B262" s="226" t="str">
        <f ca="1">CONCATENATE(VLOOKUP("*ID",C:D,2,FALSE),"C",COUNTIF(OFFSET(A$1,0,0,ROW(),1), "*conditie")*10)</f>
        <v>NPRE13C150</v>
      </c>
      <c r="C262" s="296" t="s">
        <v>765</v>
      </c>
      <c r="D262" s="297"/>
      <c r="E262" s="297"/>
      <c r="F262" s="227" t="s">
        <v>141</v>
      </c>
      <c r="G262" s="227" t="s">
        <v>19</v>
      </c>
      <c r="H262" s="227"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collapsed="1" x14ac:dyDescent="0.2">
      <c r="A266" s="225" t="s">
        <v>159</v>
      </c>
      <c r="B266" s="225" t="str">
        <f ca="1">CONCATENATE(VLOOKUP("*ID",C:D,2,FALSE),"C",COUNTIF(OFFSET(A$1,0,0,ROW(),1), "*conditie")*10)&amp; "T" &amp;(COUNTIF(OFFSET(B$1,0,0,ROW()-1,1),CONCATENATE(VLOOKUP("*ID",C:D,2,FALSE),"C",COUNTIF(OFFSET(A$1,0,0,ROW(),1), "*conditie")*10)&amp; "T*") +1) * 10</f>
        <v>NPRE13C150T10</v>
      </c>
      <c r="C266" s="295" t="s">
        <v>766</v>
      </c>
      <c r="D266" s="295"/>
      <c r="E266" s="295"/>
      <c r="F266" s="225" t="s">
        <v>141</v>
      </c>
      <c r="G266" s="225" t="s">
        <v>19</v>
      </c>
      <c r="H266" s="225" t="s">
        <v>197</v>
      </c>
    </row>
    <row r="267" spans="1:8" hidden="1" outlineLevel="2" x14ac:dyDescent="0.2">
      <c r="A267" s="110"/>
      <c r="B267" s="122"/>
      <c r="C267" s="152"/>
    </row>
    <row r="268" spans="1:8" hidden="1" outlineLevel="2" x14ac:dyDescent="0.2">
      <c r="A268" s="110" t="s">
        <v>109</v>
      </c>
      <c r="B268" s="131" t="s">
        <v>2464</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227</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768</v>
      </c>
      <c r="C276" s="152"/>
    </row>
    <row r="277" spans="1:8" s="123" customFormat="1" hidden="1" outlineLevel="2" x14ac:dyDescent="0.2">
      <c r="A277" s="126"/>
    </row>
    <row r="278" spans="1:8" s="123" customFormat="1" hidden="1" outlineLevel="2" x14ac:dyDescent="0.2">
      <c r="A278" s="110" t="s">
        <v>40</v>
      </c>
      <c r="B278" s="131" t="s">
        <v>1207</v>
      </c>
    </row>
    <row r="279" spans="1:8" s="123" customFormat="1" hidden="1" outlineLevel="2" x14ac:dyDescent="0.2">
      <c r="A279" s="126"/>
    </row>
    <row r="280" spans="1:8" s="99" customFormat="1" x14ac:dyDescent="0.2">
      <c r="A280" s="227" t="s">
        <v>158</v>
      </c>
      <c r="B280" s="226" t="str">
        <f ca="1">CONCATENATE(VLOOKUP("*ID",C:D,2,FALSE),"C",COUNTIF(OFFSET(A$1,0,0,ROW(),1), "*conditie")*10)</f>
        <v>NPRE13C160</v>
      </c>
      <c r="C280" s="296" t="s">
        <v>492</v>
      </c>
      <c r="D280" s="297"/>
      <c r="E280" s="297"/>
      <c r="F280" s="227" t="s">
        <v>141</v>
      </c>
      <c r="G280" s="227" t="s">
        <v>19</v>
      </c>
      <c r="H280" s="227"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collapsed="1" x14ac:dyDescent="0.2">
      <c r="A284" s="225" t="s">
        <v>159</v>
      </c>
      <c r="B284" s="225" t="str">
        <f ca="1">CONCATENATE(VLOOKUP("*ID",C:D,2,FALSE),"C",COUNTIF(OFFSET(A$1,0,0,ROW(),1), "*conditie")*10)&amp; "T" &amp;(COUNTIF(OFFSET(B$1,0,0,ROW()-1,1),CONCATENATE(VLOOKUP("*ID",C:D,2,FALSE),"C",COUNTIF(OFFSET(A$1,0,0,ROW(),1), "*conditie")*10)&amp; "T*") +1) * 10</f>
        <v>NPRE13C160T10</v>
      </c>
      <c r="C284" s="295" t="s">
        <v>493</v>
      </c>
      <c r="D284" s="295"/>
      <c r="E284" s="295"/>
      <c r="F284" s="225" t="s">
        <v>141</v>
      </c>
      <c r="G284" s="225" t="s">
        <v>19</v>
      </c>
      <c r="H284" s="225" t="s">
        <v>197</v>
      </c>
    </row>
    <row r="285" spans="1:8" hidden="1" outlineLevel="2" x14ac:dyDescent="0.2">
      <c r="A285" s="110"/>
      <c r="B285" s="122"/>
      <c r="C285" s="152"/>
    </row>
    <row r="286" spans="1:8" hidden="1" outlineLevel="2" x14ac:dyDescent="0.2">
      <c r="A286" s="110" t="s">
        <v>109</v>
      </c>
      <c r="B286" s="131" t="s">
        <v>2465</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494</v>
      </c>
      <c r="C294" s="152"/>
    </row>
    <row r="295" spans="1:8" s="123" customFormat="1" hidden="1" outlineLevel="2" x14ac:dyDescent="0.2">
      <c r="A295" s="126"/>
    </row>
    <row r="296" spans="1:8" s="123" customFormat="1" hidden="1" outlineLevel="2" x14ac:dyDescent="0.2">
      <c r="A296" s="110" t="s">
        <v>40</v>
      </c>
      <c r="B296" s="131" t="s">
        <v>937</v>
      </c>
    </row>
    <row r="297" spans="1:8" s="123" customFormat="1" hidden="1" outlineLevel="2" x14ac:dyDescent="0.2">
      <c r="A297" s="126"/>
    </row>
    <row r="298" spans="1:8" s="88" customFormat="1" outlineLevel="1" collapsed="1" x14ac:dyDescent="0.2">
      <c r="A298" s="225" t="s">
        <v>159</v>
      </c>
      <c r="B298" s="225" t="str">
        <f ca="1">CONCATENATE(VLOOKUP("*ID",C:D,2,FALSE),"C",COUNTIF(OFFSET(A$1,0,0,ROW(),1), "*conditie")*10)&amp; "T" &amp;(COUNTIF(OFFSET(B$1,0,0,ROW()-1,1),CONCATENATE(VLOOKUP("*ID",C:D,2,FALSE),"C",COUNTIF(OFFSET(A$1,0,0,ROW(),1), "*conditie")*10)&amp; "T*") +1) * 10</f>
        <v>NPRE13C160T20</v>
      </c>
      <c r="C298" s="295" t="s">
        <v>495</v>
      </c>
      <c r="D298" s="295"/>
      <c r="E298" s="295"/>
      <c r="F298" s="225" t="s">
        <v>141</v>
      </c>
      <c r="G298" s="225" t="s">
        <v>19</v>
      </c>
      <c r="H298" s="225" t="s">
        <v>197</v>
      </c>
    </row>
    <row r="299" spans="1:8" hidden="1" outlineLevel="2" x14ac:dyDescent="0.2">
      <c r="A299" s="110"/>
      <c r="B299" s="122"/>
      <c r="C299" s="152"/>
    </row>
    <row r="300" spans="1:8" hidden="1" outlineLevel="2" x14ac:dyDescent="0.2">
      <c r="A300" s="110" t="s">
        <v>109</v>
      </c>
      <c r="B300" s="131" t="s">
        <v>2466</v>
      </c>
      <c r="C300" s="152"/>
    </row>
    <row r="301" spans="1:8" hidden="1" outlineLevel="2" x14ac:dyDescent="0.2">
      <c r="A301" s="110"/>
      <c r="B301" s="122"/>
      <c r="C301" s="152"/>
    </row>
    <row r="302" spans="1:8" hidden="1" outlineLevel="2" x14ac:dyDescent="0.2">
      <c r="A302" s="110" t="s">
        <v>111</v>
      </c>
      <c r="B302" s="122" t="s">
        <v>108</v>
      </c>
      <c r="C302" s="152"/>
    </row>
    <row r="303" spans="1:8" hidden="1" outlineLevel="2" x14ac:dyDescent="0.2">
      <c r="A303" s="110"/>
      <c r="B303" s="122"/>
      <c r="C303" s="152"/>
    </row>
    <row r="304" spans="1:8" hidden="1" outlineLevel="2" x14ac:dyDescent="0.2">
      <c r="A304" s="110" t="s">
        <v>32</v>
      </c>
      <c r="B304" s="125" t="s">
        <v>227</v>
      </c>
      <c r="C304" s="125"/>
      <c r="D304" s="125"/>
      <c r="E304" s="125"/>
      <c r="F304" s="125"/>
      <c r="G304" s="125"/>
    </row>
    <row r="305" spans="1:8" hidden="1" outlineLevel="2" x14ac:dyDescent="0.2">
      <c r="A305" s="110"/>
      <c r="B305" s="122"/>
      <c r="C305" s="152"/>
    </row>
    <row r="306" spans="1:8" hidden="1" outlineLevel="2" x14ac:dyDescent="0.2">
      <c r="A306" s="111" t="s">
        <v>33</v>
      </c>
      <c r="B306" s="122" t="s">
        <v>194</v>
      </c>
      <c r="C306" s="152"/>
    </row>
    <row r="307" spans="1:8" hidden="1" outlineLevel="2" x14ac:dyDescent="0.2">
      <c r="A307" s="110"/>
      <c r="B307" s="122"/>
      <c r="C307" s="152"/>
    </row>
    <row r="308" spans="1:8" hidden="1" outlineLevel="2" x14ac:dyDescent="0.2">
      <c r="A308" s="110" t="s">
        <v>138</v>
      </c>
      <c r="B308" s="131" t="s">
        <v>494</v>
      </c>
      <c r="C308" s="152"/>
    </row>
    <row r="309" spans="1:8" s="123" customFormat="1" hidden="1" outlineLevel="2" x14ac:dyDescent="0.2">
      <c r="A309" s="126"/>
    </row>
    <row r="310" spans="1:8" s="123" customFormat="1" hidden="1" outlineLevel="2" x14ac:dyDescent="0.2">
      <c r="A310" s="110" t="s">
        <v>40</v>
      </c>
      <c r="B310" s="131" t="s">
        <v>938</v>
      </c>
    </row>
    <row r="311" spans="1:8" s="123" customFormat="1" hidden="1" outlineLevel="2" x14ac:dyDescent="0.2">
      <c r="A311" s="126"/>
    </row>
    <row r="312" spans="1:8" s="99" customFormat="1" x14ac:dyDescent="0.2">
      <c r="A312" s="227" t="s">
        <v>158</v>
      </c>
      <c r="B312" s="226" t="str">
        <f ca="1">CONCATENATE(VLOOKUP("*ID",C:D,2,FALSE),"C",COUNTIF(OFFSET(A$1,0,0,ROW(),1), "*conditie")*10)</f>
        <v>NPRE13C170</v>
      </c>
      <c r="C312" s="296" t="s">
        <v>2467</v>
      </c>
      <c r="D312" s="297"/>
      <c r="E312" s="297"/>
      <c r="F312" s="227" t="s">
        <v>141</v>
      </c>
      <c r="G312" s="227" t="s">
        <v>19</v>
      </c>
      <c r="H312" s="227" t="s">
        <v>197</v>
      </c>
    </row>
    <row r="313" spans="1:8" s="99" customFormat="1" outlineLevel="1" x14ac:dyDescent="0.2">
      <c r="A313" s="110"/>
      <c r="B313" s="118"/>
      <c r="C313" s="102"/>
    </row>
    <row r="314" spans="1:8" s="99" customFormat="1" outlineLevel="1" x14ac:dyDescent="0.2">
      <c r="A314" s="110" t="s">
        <v>55</v>
      </c>
      <c r="B314" s="122"/>
      <c r="C314" s="102"/>
    </row>
    <row r="315" spans="1:8" s="99" customFormat="1" outlineLevel="1" x14ac:dyDescent="0.2">
      <c r="A315" s="110"/>
      <c r="B315" s="118"/>
      <c r="C315" s="102"/>
    </row>
    <row r="316" spans="1:8" s="88" customFormat="1" outlineLevel="1" collapsed="1" x14ac:dyDescent="0.2">
      <c r="A316" s="225" t="s">
        <v>159</v>
      </c>
      <c r="B316" s="225" t="str">
        <f ca="1">CONCATENATE(VLOOKUP("*ID",C:D,2,FALSE),"C",COUNTIF(OFFSET(A$1,0,0,ROW(),1), "*conditie")*10)&amp; "T" &amp;(COUNTIF(OFFSET(B$1,0,0,ROW()-1,1),CONCATENATE(VLOOKUP("*ID",C:D,2,FALSE),"C",COUNTIF(OFFSET(A$1,0,0,ROW(),1), "*conditie")*10)&amp; "T*") +1) * 10</f>
        <v>NPRE13C170T10</v>
      </c>
      <c r="C316" s="295" t="s">
        <v>2469</v>
      </c>
      <c r="D316" s="295"/>
      <c r="E316" s="295"/>
      <c r="F316" s="225" t="s">
        <v>141</v>
      </c>
      <c r="G316" s="225" t="s">
        <v>19</v>
      </c>
      <c r="H316" s="225" t="s">
        <v>197</v>
      </c>
    </row>
    <row r="317" spans="1:8" hidden="1" outlineLevel="2" x14ac:dyDescent="0.2">
      <c r="A317" s="110"/>
      <c r="B317" s="122"/>
      <c r="C317" s="152"/>
    </row>
    <row r="318" spans="1:8" hidden="1" outlineLevel="2" x14ac:dyDescent="0.2">
      <c r="A318" s="110" t="s">
        <v>109</v>
      </c>
      <c r="B318" s="131" t="s">
        <v>2468</v>
      </c>
      <c r="C318" s="152"/>
    </row>
    <row r="319" spans="1:8" hidden="1" outlineLevel="2" x14ac:dyDescent="0.2">
      <c r="A319" s="110"/>
      <c r="B319" s="122"/>
      <c r="C319" s="152"/>
    </row>
    <row r="320" spans="1:8" hidden="1" outlineLevel="2" x14ac:dyDescent="0.2">
      <c r="A320" s="110" t="s">
        <v>111</v>
      </c>
      <c r="B320" s="122" t="s">
        <v>108</v>
      </c>
      <c r="C320" s="152"/>
    </row>
    <row r="321" spans="1:8" hidden="1" outlineLevel="2" x14ac:dyDescent="0.2">
      <c r="A321" s="110"/>
      <c r="B321" s="122"/>
      <c r="C321" s="152"/>
    </row>
    <row r="322" spans="1:8" hidden="1" outlineLevel="2" x14ac:dyDescent="0.2">
      <c r="A322" s="110" t="s">
        <v>32</v>
      </c>
      <c r="B322" s="125" t="s">
        <v>227</v>
      </c>
      <c r="C322" s="125"/>
      <c r="D322" s="125"/>
      <c r="E322" s="125"/>
      <c r="F322" s="125"/>
      <c r="G322" s="125"/>
    </row>
    <row r="323" spans="1:8" hidden="1" outlineLevel="2" x14ac:dyDescent="0.2">
      <c r="A323" s="110"/>
      <c r="B323" s="122"/>
      <c r="C323" s="152"/>
    </row>
    <row r="324" spans="1:8" hidden="1" outlineLevel="2" x14ac:dyDescent="0.2">
      <c r="A324" s="111" t="s">
        <v>33</v>
      </c>
      <c r="B324" s="122" t="s">
        <v>194</v>
      </c>
      <c r="C324" s="152"/>
    </row>
    <row r="325" spans="1:8" hidden="1" outlineLevel="2" x14ac:dyDescent="0.2">
      <c r="A325" s="110"/>
      <c r="B325" s="122"/>
      <c r="C325" s="152"/>
    </row>
    <row r="326" spans="1:8" hidden="1" outlineLevel="2" x14ac:dyDescent="0.2">
      <c r="A326" s="110" t="s">
        <v>138</v>
      </c>
      <c r="B326" s="131" t="s">
        <v>2470</v>
      </c>
      <c r="C326" s="152"/>
    </row>
    <row r="327" spans="1:8" s="123" customFormat="1" hidden="1" outlineLevel="2" x14ac:dyDescent="0.2">
      <c r="A327" s="126"/>
    </row>
    <row r="328" spans="1:8" s="123" customFormat="1" ht="15" hidden="1" outlineLevel="2" x14ac:dyDescent="0.25">
      <c r="A328" s="110" t="s">
        <v>40</v>
      </c>
      <c r="B328" s="240" t="s">
        <v>2916</v>
      </c>
    </row>
    <row r="329" spans="1:8" s="123" customFormat="1" hidden="1" outlineLevel="2" x14ac:dyDescent="0.2">
      <c r="A329" s="126"/>
    </row>
    <row r="330" spans="1:8" s="99" customFormat="1" x14ac:dyDescent="0.2">
      <c r="A330" s="227" t="s">
        <v>158</v>
      </c>
      <c r="B330" s="226" t="str">
        <f ca="1">CONCATENATE(VLOOKUP("*ID",C:D,2,FALSE),"C",COUNTIF(OFFSET(A$1,0,0,ROW(),1), "*conditie")*10)</f>
        <v>NPRE13C180</v>
      </c>
      <c r="C330" s="296" t="s">
        <v>2471</v>
      </c>
      <c r="D330" s="297"/>
      <c r="E330" s="297"/>
      <c r="F330" s="227" t="s">
        <v>141</v>
      </c>
      <c r="G330" s="227" t="s">
        <v>19</v>
      </c>
      <c r="H330" s="227" t="s">
        <v>197</v>
      </c>
    </row>
    <row r="331" spans="1:8" s="99" customFormat="1" outlineLevel="1" x14ac:dyDescent="0.2">
      <c r="A331" s="110"/>
      <c r="B331" s="118"/>
      <c r="C331" s="102"/>
    </row>
    <row r="332" spans="1:8" s="99" customFormat="1" outlineLevel="1" x14ac:dyDescent="0.2">
      <c r="A332" s="110" t="s">
        <v>55</v>
      </c>
      <c r="B332" s="122"/>
      <c r="C332" s="102"/>
    </row>
    <row r="333" spans="1:8" s="99" customFormat="1" outlineLevel="1" x14ac:dyDescent="0.2">
      <c r="A333" s="110"/>
      <c r="B333" s="118"/>
      <c r="C333" s="102"/>
    </row>
    <row r="334" spans="1:8" s="88" customFormat="1" outlineLevel="1" collapsed="1" x14ac:dyDescent="0.2">
      <c r="A334" s="225" t="s">
        <v>159</v>
      </c>
      <c r="B334" s="225" t="str">
        <f ca="1">CONCATENATE(VLOOKUP("*ID",C:D,2,FALSE),"C",COUNTIF(OFFSET(A$1,0,0,ROW(),1), "*conditie")*10)&amp; "T" &amp;(COUNTIF(OFFSET(B$1,0,0,ROW()-1,1),CONCATENATE(VLOOKUP("*ID",C:D,2,FALSE),"C",COUNTIF(OFFSET(A$1,0,0,ROW(),1), "*conditie")*10)&amp; "T*") +1) * 10</f>
        <v>NPRE13C180T10</v>
      </c>
      <c r="C334" s="295" t="s">
        <v>2473</v>
      </c>
      <c r="D334" s="295"/>
      <c r="E334" s="295"/>
      <c r="F334" s="225" t="s">
        <v>141</v>
      </c>
      <c r="G334" s="225" t="s">
        <v>19</v>
      </c>
      <c r="H334" s="225" t="s">
        <v>197</v>
      </c>
    </row>
    <row r="335" spans="1:8" hidden="1" outlineLevel="2" x14ac:dyDescent="0.2">
      <c r="A335" s="110"/>
      <c r="B335" s="122"/>
      <c r="C335" s="152"/>
    </row>
    <row r="336" spans="1:8" hidden="1" outlineLevel="2" x14ac:dyDescent="0.2">
      <c r="A336" s="110" t="s">
        <v>109</v>
      </c>
      <c r="B336" s="131" t="s">
        <v>2472</v>
      </c>
      <c r="C336" s="152"/>
    </row>
    <row r="337" spans="1:8" hidden="1" outlineLevel="2" x14ac:dyDescent="0.2">
      <c r="A337" s="110"/>
      <c r="B337" s="122"/>
      <c r="C337" s="152"/>
    </row>
    <row r="338" spans="1:8" hidden="1" outlineLevel="2" x14ac:dyDescent="0.2">
      <c r="A338" s="110" t="s">
        <v>111</v>
      </c>
      <c r="B338" s="122" t="s">
        <v>108</v>
      </c>
      <c r="C338" s="152"/>
    </row>
    <row r="339" spans="1:8" hidden="1" outlineLevel="2" x14ac:dyDescent="0.2">
      <c r="A339" s="110"/>
      <c r="B339" s="122"/>
      <c r="C339" s="152"/>
    </row>
    <row r="340" spans="1:8" hidden="1" outlineLevel="2" x14ac:dyDescent="0.2">
      <c r="A340" s="110" t="s">
        <v>32</v>
      </c>
      <c r="B340" s="125" t="s">
        <v>227</v>
      </c>
      <c r="C340" s="125"/>
      <c r="D340" s="125"/>
      <c r="E340" s="125"/>
      <c r="F340" s="125"/>
      <c r="G340" s="125"/>
    </row>
    <row r="341" spans="1:8" hidden="1" outlineLevel="2" x14ac:dyDescent="0.2">
      <c r="A341" s="110"/>
      <c r="B341" s="122"/>
      <c r="C341" s="152"/>
    </row>
    <row r="342" spans="1:8" hidden="1" outlineLevel="2" x14ac:dyDescent="0.2">
      <c r="A342" s="111" t="s">
        <v>33</v>
      </c>
      <c r="B342" s="122" t="s">
        <v>194</v>
      </c>
      <c r="C342" s="152"/>
    </row>
    <row r="343" spans="1:8" hidden="1" outlineLevel="2" x14ac:dyDescent="0.2">
      <c r="A343" s="110"/>
      <c r="B343" s="122"/>
      <c r="C343" s="152"/>
    </row>
    <row r="344" spans="1:8" hidden="1" outlineLevel="2" x14ac:dyDescent="0.2">
      <c r="A344" s="110" t="s">
        <v>138</v>
      </c>
      <c r="B344" s="131" t="s">
        <v>2474</v>
      </c>
      <c r="C344" s="152"/>
    </row>
    <row r="345" spans="1:8" s="123" customFormat="1" hidden="1" outlineLevel="2" x14ac:dyDescent="0.2">
      <c r="A345" s="126"/>
    </row>
    <row r="346" spans="1:8" s="123" customFormat="1" ht="15" hidden="1" outlineLevel="2" x14ac:dyDescent="0.25">
      <c r="A346" s="110" t="s">
        <v>40</v>
      </c>
      <c r="B346" s="240" t="s">
        <v>2917</v>
      </c>
    </row>
    <row r="347" spans="1:8" s="123" customFormat="1" hidden="1" outlineLevel="2" x14ac:dyDescent="0.2">
      <c r="A347" s="126"/>
    </row>
    <row r="348" spans="1:8" s="99" customFormat="1" x14ac:dyDescent="0.2">
      <c r="A348" s="227" t="s">
        <v>158</v>
      </c>
      <c r="B348" s="226" t="str">
        <f ca="1">CONCATENATE(VLOOKUP("*ID",C:D,2,FALSE),"C",COUNTIF(OFFSET(A$1,0,0,ROW(),1), "*conditie")*10)</f>
        <v>NPRE13C190</v>
      </c>
      <c r="C348" s="296" t="s">
        <v>2475</v>
      </c>
      <c r="D348" s="297"/>
      <c r="E348" s="297"/>
      <c r="F348" s="227" t="s">
        <v>141</v>
      </c>
      <c r="G348" s="227" t="s">
        <v>19</v>
      </c>
      <c r="H348" s="227" t="s">
        <v>197</v>
      </c>
    </row>
    <row r="349" spans="1:8" s="99" customFormat="1" outlineLevel="1" x14ac:dyDescent="0.2">
      <c r="A349" s="110"/>
      <c r="B349" s="118"/>
      <c r="C349" s="102"/>
    </row>
    <row r="350" spans="1:8" s="99" customFormat="1" outlineLevel="1" x14ac:dyDescent="0.2">
      <c r="A350" s="110" t="s">
        <v>55</v>
      </c>
      <c r="B350" s="122"/>
      <c r="C350" s="102"/>
    </row>
    <row r="351" spans="1:8" s="99" customFormat="1" outlineLevel="1" x14ac:dyDescent="0.2">
      <c r="A351" s="110"/>
      <c r="B351" s="118"/>
      <c r="C351" s="102"/>
    </row>
    <row r="352" spans="1:8" s="88" customFormat="1" outlineLevel="1" collapsed="1" x14ac:dyDescent="0.2">
      <c r="A352" s="225" t="s">
        <v>159</v>
      </c>
      <c r="B352" s="225" t="str">
        <f ca="1">CONCATENATE(VLOOKUP("*ID",C:D,2,FALSE),"C",COUNTIF(OFFSET(A$1,0,0,ROW(),1), "*conditie")*10)&amp; "T" &amp;(COUNTIF(OFFSET(B$1,0,0,ROW()-1,1),CONCATENATE(VLOOKUP("*ID",C:D,2,FALSE),"C",COUNTIF(OFFSET(A$1,0,0,ROW(),1), "*conditie")*10)&amp; "T*") +1) * 10</f>
        <v>NPRE13C190T10</v>
      </c>
      <c r="C352" s="295" t="s">
        <v>2477</v>
      </c>
      <c r="D352" s="295"/>
      <c r="E352" s="295"/>
      <c r="F352" s="225" t="s">
        <v>141</v>
      </c>
      <c r="G352" s="225" t="s">
        <v>19</v>
      </c>
      <c r="H352" s="225" t="s">
        <v>197</v>
      </c>
    </row>
    <row r="353" spans="1:8" hidden="1" outlineLevel="2" x14ac:dyDescent="0.2">
      <c r="A353" s="110"/>
      <c r="B353" s="122"/>
      <c r="C353" s="152"/>
    </row>
    <row r="354" spans="1:8" hidden="1" outlineLevel="2" x14ac:dyDescent="0.2">
      <c r="A354" s="110" t="s">
        <v>109</v>
      </c>
      <c r="B354" s="131" t="s">
        <v>2476</v>
      </c>
      <c r="C354" s="152"/>
    </row>
    <row r="355" spans="1:8" hidden="1" outlineLevel="2" x14ac:dyDescent="0.2">
      <c r="A355" s="110"/>
      <c r="B355" s="122"/>
      <c r="C355" s="152"/>
    </row>
    <row r="356" spans="1:8" hidden="1" outlineLevel="2" x14ac:dyDescent="0.2">
      <c r="A356" s="110" t="s">
        <v>111</v>
      </c>
      <c r="B356" s="122" t="s">
        <v>108</v>
      </c>
      <c r="C356" s="152"/>
    </row>
    <row r="357" spans="1:8" hidden="1" outlineLevel="2" x14ac:dyDescent="0.2">
      <c r="A357" s="110"/>
      <c r="B357" s="122"/>
      <c r="C357" s="152"/>
    </row>
    <row r="358" spans="1:8" hidden="1" outlineLevel="2" x14ac:dyDescent="0.2">
      <c r="A358" s="110" t="s">
        <v>32</v>
      </c>
      <c r="B358" s="125" t="s">
        <v>227</v>
      </c>
      <c r="C358" s="125"/>
      <c r="D358" s="125"/>
      <c r="E358" s="125"/>
      <c r="F358" s="125"/>
      <c r="G358" s="125"/>
    </row>
    <row r="359" spans="1:8" hidden="1" outlineLevel="2" x14ac:dyDescent="0.2">
      <c r="A359" s="110"/>
      <c r="B359" s="122"/>
      <c r="C359" s="152"/>
    </row>
    <row r="360" spans="1:8" hidden="1" outlineLevel="2" x14ac:dyDescent="0.2">
      <c r="A360" s="111" t="s">
        <v>33</v>
      </c>
      <c r="B360" s="122" t="s">
        <v>194</v>
      </c>
      <c r="C360" s="152"/>
    </row>
    <row r="361" spans="1:8" hidden="1" outlineLevel="2" x14ac:dyDescent="0.2">
      <c r="A361" s="110"/>
      <c r="B361" s="122"/>
      <c r="C361" s="152"/>
    </row>
    <row r="362" spans="1:8" hidden="1" outlineLevel="2" x14ac:dyDescent="0.2">
      <c r="A362" s="110" t="s">
        <v>138</v>
      </c>
      <c r="B362" s="131" t="s">
        <v>2478</v>
      </c>
      <c r="C362" s="152"/>
    </row>
    <row r="363" spans="1:8" s="123" customFormat="1" hidden="1" outlineLevel="2" x14ac:dyDescent="0.2">
      <c r="A363" s="126"/>
    </row>
    <row r="364" spans="1:8" s="123" customFormat="1" ht="15" hidden="1" outlineLevel="2" x14ac:dyDescent="0.25">
      <c r="A364" s="110" t="s">
        <v>40</v>
      </c>
      <c r="B364" s="240" t="s">
        <v>2918</v>
      </c>
    </row>
    <row r="365" spans="1:8" s="123" customFormat="1" hidden="1" outlineLevel="2" x14ac:dyDescent="0.2">
      <c r="A365" s="126"/>
    </row>
    <row r="366" spans="1:8" s="99" customFormat="1" x14ac:dyDescent="0.2">
      <c r="A366" s="227" t="s">
        <v>158</v>
      </c>
      <c r="B366" s="226" t="str">
        <f ca="1">CONCATENATE(VLOOKUP("*ID",C:D,2,FALSE),"C",COUNTIF(OFFSET(A$1,0,0,ROW(),1), "*conditie")*10)</f>
        <v>NPRE13C200</v>
      </c>
      <c r="C366" s="296" t="s">
        <v>348</v>
      </c>
      <c r="D366" s="297"/>
      <c r="E366" s="297"/>
      <c r="F366" s="227" t="s">
        <v>141</v>
      </c>
      <c r="G366" s="227" t="s">
        <v>19</v>
      </c>
      <c r="H366" s="227" t="s">
        <v>197</v>
      </c>
    </row>
    <row r="367" spans="1:8" s="99" customFormat="1" outlineLevel="1" x14ac:dyDescent="0.2">
      <c r="A367" s="110"/>
      <c r="B367" s="118"/>
      <c r="C367" s="102"/>
    </row>
    <row r="368" spans="1:8" s="99" customFormat="1" outlineLevel="1" x14ac:dyDescent="0.2">
      <c r="A368" s="110" t="s">
        <v>55</v>
      </c>
      <c r="B368" s="129"/>
      <c r="C368" s="132"/>
    </row>
    <row r="369" spans="1:8" s="99" customFormat="1" outlineLevel="1" x14ac:dyDescent="0.2">
      <c r="A369" s="110"/>
      <c r="B369" s="118"/>
      <c r="C369" s="102"/>
    </row>
    <row r="370" spans="1:8" s="88" customFormat="1" outlineLevel="1" collapsed="1" x14ac:dyDescent="0.2">
      <c r="A370" s="225" t="s">
        <v>159</v>
      </c>
      <c r="B370" s="225" t="str">
        <f ca="1">CONCATENATE(VLOOKUP("*ID",C:D,2,FALSE),"C",COUNTIF(OFFSET(A$1,0,0,ROW(),1), "*conditie")*10)&amp; "T" &amp;(COUNTIF(OFFSET(B$1,0,0,ROW()-1,1),CONCATENATE(VLOOKUP("*ID",C:D,2,FALSE),"C",COUNTIF(OFFSET(A$1,0,0,ROW(),1), "*conditie")*10)&amp; "T*") +1) * 10</f>
        <v>NPRE13C200T10</v>
      </c>
      <c r="C370" s="295" t="s">
        <v>349</v>
      </c>
      <c r="D370" s="295"/>
      <c r="E370" s="295"/>
      <c r="F370" s="225" t="s">
        <v>141</v>
      </c>
      <c r="G370" s="225" t="s">
        <v>19</v>
      </c>
      <c r="H370" s="225" t="s">
        <v>197</v>
      </c>
    </row>
    <row r="371" spans="1:8" hidden="1" outlineLevel="2" x14ac:dyDescent="0.2">
      <c r="A371" s="110"/>
      <c r="B371" s="122"/>
      <c r="C371" s="152"/>
    </row>
    <row r="372" spans="1:8" hidden="1" outlineLevel="2" x14ac:dyDescent="0.2">
      <c r="A372" s="110" t="s">
        <v>109</v>
      </c>
      <c r="B372" s="131" t="s">
        <v>2479</v>
      </c>
      <c r="C372" s="152"/>
    </row>
    <row r="373" spans="1:8" hidden="1" outlineLevel="2" x14ac:dyDescent="0.2">
      <c r="A373" s="110"/>
      <c r="B373" s="122"/>
      <c r="C373" s="152"/>
    </row>
    <row r="374" spans="1:8" hidden="1" outlineLevel="2" x14ac:dyDescent="0.2">
      <c r="A374" s="110" t="s">
        <v>111</v>
      </c>
      <c r="B374" s="131"/>
      <c r="C374" s="152"/>
    </row>
    <row r="375" spans="1:8" hidden="1" outlineLevel="2" x14ac:dyDescent="0.2">
      <c r="A375" s="110"/>
      <c r="B375" s="122"/>
      <c r="C375" s="152"/>
    </row>
    <row r="376" spans="1:8" hidden="1" outlineLevel="2" x14ac:dyDescent="0.2">
      <c r="A376" s="110"/>
      <c r="B376" s="123"/>
      <c r="C376" s="123"/>
      <c r="D376" s="123"/>
      <c r="E376" s="124"/>
      <c r="F376" s="123"/>
      <c r="G376" s="123"/>
    </row>
    <row r="377" spans="1:8" hidden="1" outlineLevel="2" x14ac:dyDescent="0.2">
      <c r="A377" s="110" t="s">
        <v>32</v>
      </c>
      <c r="B377" s="125" t="s">
        <v>227</v>
      </c>
      <c r="C377" s="125"/>
      <c r="D377" s="125"/>
      <c r="E377" s="125"/>
      <c r="F377" s="125"/>
      <c r="G377" s="125"/>
    </row>
    <row r="378" spans="1:8" hidden="1" outlineLevel="2" x14ac:dyDescent="0.2">
      <c r="A378" s="110"/>
      <c r="B378" s="122"/>
      <c r="C378" s="152"/>
    </row>
    <row r="379" spans="1:8" hidden="1" outlineLevel="2" x14ac:dyDescent="0.2">
      <c r="A379" s="111" t="s">
        <v>33</v>
      </c>
      <c r="B379" s="122" t="s">
        <v>194</v>
      </c>
      <c r="C379" s="152"/>
    </row>
    <row r="380" spans="1:8" hidden="1" outlineLevel="2" x14ac:dyDescent="0.2">
      <c r="A380" s="110"/>
      <c r="B380" s="122"/>
      <c r="C380" s="152"/>
    </row>
    <row r="381" spans="1:8" hidden="1" outlineLevel="2" x14ac:dyDescent="0.2">
      <c r="A381" s="110" t="s">
        <v>138</v>
      </c>
      <c r="B381" s="131" t="s">
        <v>351</v>
      </c>
      <c r="C381" s="152"/>
    </row>
    <row r="382" spans="1:8" s="123" customFormat="1" hidden="1" outlineLevel="2" x14ac:dyDescent="0.2">
      <c r="A382" s="126"/>
    </row>
    <row r="383" spans="1:8" hidden="1" outlineLevel="2" x14ac:dyDescent="0.2">
      <c r="A383" s="110" t="s">
        <v>40</v>
      </c>
      <c r="B383" s="131" t="s">
        <v>983</v>
      </c>
      <c r="C383" s="152"/>
    </row>
    <row r="384" spans="1:8" s="123" customFormat="1" hidden="1" outlineLevel="2" x14ac:dyDescent="0.2">
      <c r="A384" s="126"/>
    </row>
    <row r="385" spans="1:8" s="88" customFormat="1" outlineLevel="1" collapsed="1" x14ac:dyDescent="0.2">
      <c r="A385" s="225" t="s">
        <v>159</v>
      </c>
      <c r="B385" s="225" t="str">
        <f ca="1">CONCATENATE(VLOOKUP("*ID",C:D,2,FALSE),"C",COUNTIF(OFFSET(A$1,0,0,ROW(),1), "*conditie")*10)&amp; "T" &amp;(COUNTIF(OFFSET(B$1,0,0,ROW()-1,1),CONCATENATE(VLOOKUP("*ID",C:D,2,FALSE),"C",COUNTIF(OFFSET(A$1,0,0,ROW(),1), "*conditie")*10)&amp; "T*") +1) * 10</f>
        <v>NPRE13C200T20</v>
      </c>
      <c r="C385" s="295" t="s">
        <v>639</v>
      </c>
      <c r="D385" s="295"/>
      <c r="E385" s="295"/>
      <c r="F385" s="225" t="s">
        <v>141</v>
      </c>
      <c r="G385" s="225" t="s">
        <v>19</v>
      </c>
      <c r="H385" s="225" t="s">
        <v>197</v>
      </c>
    </row>
    <row r="386" spans="1:8" hidden="1" outlineLevel="2" x14ac:dyDescent="0.2">
      <c r="A386" s="110"/>
      <c r="B386" s="122"/>
      <c r="C386" s="152"/>
    </row>
    <row r="387" spans="1:8" hidden="1" outlineLevel="2" x14ac:dyDescent="0.2">
      <c r="A387" s="110" t="s">
        <v>109</v>
      </c>
      <c r="B387" s="131" t="s">
        <v>2480</v>
      </c>
      <c r="C387" s="152"/>
    </row>
    <row r="388" spans="1:8" hidden="1" outlineLevel="2" x14ac:dyDescent="0.2">
      <c r="A388" s="110"/>
      <c r="B388" s="122"/>
      <c r="C388" s="152"/>
    </row>
    <row r="389" spans="1:8" hidden="1" outlineLevel="2" x14ac:dyDescent="0.2">
      <c r="A389" s="110" t="s">
        <v>111</v>
      </c>
      <c r="B389" s="131"/>
      <c r="C389" s="152"/>
    </row>
    <row r="390" spans="1:8" hidden="1" outlineLevel="2" x14ac:dyDescent="0.2">
      <c r="A390" s="110"/>
      <c r="B390" s="122"/>
      <c r="C390" s="152"/>
    </row>
    <row r="391" spans="1:8" hidden="1" outlineLevel="2" x14ac:dyDescent="0.2">
      <c r="A391" s="110"/>
      <c r="B391" s="123"/>
      <c r="C391" s="123"/>
      <c r="D391" s="123"/>
      <c r="E391" s="124"/>
      <c r="F391" s="123"/>
      <c r="G391" s="123"/>
    </row>
    <row r="392" spans="1:8" hidden="1" outlineLevel="2" x14ac:dyDescent="0.2">
      <c r="A392" s="110" t="s">
        <v>32</v>
      </c>
      <c r="B392" s="125" t="s">
        <v>227</v>
      </c>
      <c r="C392" s="125"/>
      <c r="D392" s="125"/>
      <c r="E392" s="125"/>
      <c r="F392" s="125"/>
      <c r="G392" s="125"/>
    </row>
    <row r="393" spans="1:8" hidden="1" outlineLevel="2" x14ac:dyDescent="0.2">
      <c r="A393" s="110"/>
      <c r="B393" s="122"/>
      <c r="C393" s="152"/>
    </row>
    <row r="394" spans="1:8" hidden="1" outlineLevel="2" x14ac:dyDescent="0.2">
      <c r="A394" s="111" t="s">
        <v>33</v>
      </c>
      <c r="B394" s="122" t="s">
        <v>194</v>
      </c>
      <c r="C394" s="152"/>
    </row>
    <row r="395" spans="1:8" hidden="1" outlineLevel="2" x14ac:dyDescent="0.2">
      <c r="A395" s="110"/>
      <c r="B395" s="122"/>
      <c r="C395" s="152"/>
    </row>
    <row r="396" spans="1:8" hidden="1" outlineLevel="2" x14ac:dyDescent="0.2">
      <c r="A396" s="110" t="s">
        <v>138</v>
      </c>
      <c r="B396" s="131" t="s">
        <v>351</v>
      </c>
      <c r="C396" s="152"/>
    </row>
    <row r="397" spans="1:8" s="123" customFormat="1" hidden="1" outlineLevel="2" x14ac:dyDescent="0.2">
      <c r="A397" s="126"/>
    </row>
    <row r="398" spans="1:8" hidden="1" outlineLevel="2" x14ac:dyDescent="0.2">
      <c r="A398" s="110" t="s">
        <v>40</v>
      </c>
      <c r="B398" s="131" t="s">
        <v>984</v>
      </c>
      <c r="C398" s="152"/>
    </row>
    <row r="399" spans="1:8" s="123" customFormat="1" hidden="1" outlineLevel="2" x14ac:dyDescent="0.2">
      <c r="A399" s="126"/>
    </row>
    <row r="400" spans="1:8" s="99" customFormat="1" x14ac:dyDescent="0.2">
      <c r="A400" s="227" t="s">
        <v>158</v>
      </c>
      <c r="B400" s="226" t="str">
        <f ca="1">CONCATENATE(VLOOKUP("*ID",C:D,2,FALSE),"C",COUNTIF(OFFSET(A$1,0,0,ROW(),1), "*conditie")*10)</f>
        <v>NPRE13C210</v>
      </c>
      <c r="C400" s="296" t="s">
        <v>460</v>
      </c>
      <c r="D400" s="297"/>
      <c r="E400" s="297"/>
      <c r="F400" s="227" t="s">
        <v>141</v>
      </c>
      <c r="G400" s="227" t="s">
        <v>19</v>
      </c>
      <c r="H400" s="227" t="s">
        <v>197</v>
      </c>
    </row>
    <row r="401" spans="1:8" s="99" customFormat="1" outlineLevel="1" x14ac:dyDescent="0.2">
      <c r="A401" s="110"/>
      <c r="B401" s="118"/>
      <c r="C401" s="102"/>
    </row>
    <row r="402" spans="1:8" s="99" customFormat="1" outlineLevel="1" x14ac:dyDescent="0.2">
      <c r="A402" s="110" t="s">
        <v>55</v>
      </c>
      <c r="B402" s="129"/>
      <c r="C402" s="132"/>
    </row>
    <row r="403" spans="1:8" s="99" customFormat="1" outlineLevel="1" x14ac:dyDescent="0.2">
      <c r="A403" s="110"/>
      <c r="B403" s="118"/>
      <c r="C403" s="102"/>
    </row>
    <row r="404" spans="1:8" s="88" customFormat="1" outlineLevel="1" collapsed="1" x14ac:dyDescent="0.2">
      <c r="A404" s="225" t="s">
        <v>159</v>
      </c>
      <c r="B404" s="225" t="str">
        <f ca="1">CONCATENATE(VLOOKUP("*ID",C:D,2,FALSE),"C",COUNTIF(OFFSET(A$1,0,0,ROW(),1), "*conditie")*10)&amp; "T" &amp;(COUNTIF(OFFSET(B$1,0,0,ROW()-1,1),CONCATENATE(VLOOKUP("*ID",C:D,2,FALSE),"C",COUNTIF(OFFSET(A$1,0,0,ROW(),1), "*conditie")*10)&amp; "T*") +1) * 10</f>
        <v>NPRE13C210T10</v>
      </c>
      <c r="C404" s="295" t="s">
        <v>461</v>
      </c>
      <c r="D404" s="295"/>
      <c r="E404" s="295"/>
      <c r="F404" s="225" t="s">
        <v>141</v>
      </c>
      <c r="G404" s="225" t="s">
        <v>19</v>
      </c>
      <c r="H404" s="225" t="s">
        <v>197</v>
      </c>
    </row>
    <row r="405" spans="1:8" hidden="1" outlineLevel="2" x14ac:dyDescent="0.2">
      <c r="A405" s="110"/>
      <c r="B405" s="122"/>
      <c r="C405" s="152"/>
    </row>
    <row r="406" spans="1:8" hidden="1" outlineLevel="2" x14ac:dyDescent="0.2">
      <c r="A406" s="110" t="s">
        <v>109</v>
      </c>
      <c r="B406" s="131" t="s">
        <v>2481</v>
      </c>
      <c r="C406" s="152"/>
    </row>
    <row r="407" spans="1:8" hidden="1" outlineLevel="2" x14ac:dyDescent="0.2">
      <c r="A407" s="110"/>
      <c r="B407" s="122"/>
      <c r="C407" s="152"/>
    </row>
    <row r="408" spans="1:8" hidden="1" outlineLevel="2" x14ac:dyDescent="0.2">
      <c r="A408" s="110" t="s">
        <v>111</v>
      </c>
      <c r="B408" s="131"/>
      <c r="C408" s="152"/>
    </row>
    <row r="409" spans="1:8" hidden="1" outlineLevel="2" x14ac:dyDescent="0.2">
      <c r="A409" s="110"/>
      <c r="B409" s="122"/>
      <c r="C409" s="152"/>
    </row>
    <row r="410" spans="1:8" hidden="1" outlineLevel="2" x14ac:dyDescent="0.2">
      <c r="A410" s="110"/>
      <c r="B410" s="123"/>
      <c r="C410" s="123"/>
      <c r="D410" s="123"/>
      <c r="E410" s="124"/>
      <c r="F410" s="123"/>
      <c r="G410" s="123"/>
    </row>
    <row r="411" spans="1:8" hidden="1" outlineLevel="2" x14ac:dyDescent="0.2">
      <c r="A411" s="110" t="s">
        <v>32</v>
      </c>
      <c r="B411" s="125" t="s">
        <v>227</v>
      </c>
      <c r="C411" s="125"/>
      <c r="D411" s="125"/>
      <c r="E411" s="125"/>
      <c r="F411" s="125"/>
      <c r="G411" s="125"/>
    </row>
    <row r="412" spans="1:8" hidden="1" outlineLevel="2" x14ac:dyDescent="0.2">
      <c r="A412" s="110"/>
      <c r="B412" s="122"/>
      <c r="C412" s="152"/>
    </row>
    <row r="413" spans="1:8" hidden="1" outlineLevel="2" x14ac:dyDescent="0.2">
      <c r="A413" s="111" t="s">
        <v>33</v>
      </c>
      <c r="B413" s="122" t="s">
        <v>194</v>
      </c>
      <c r="C413" s="152"/>
    </row>
    <row r="414" spans="1:8" hidden="1" outlineLevel="2" x14ac:dyDescent="0.2">
      <c r="A414" s="110"/>
      <c r="B414" s="122"/>
      <c r="C414" s="152"/>
    </row>
    <row r="415" spans="1:8" hidden="1" outlineLevel="2" x14ac:dyDescent="0.2">
      <c r="A415" s="110" t="s">
        <v>138</v>
      </c>
      <c r="B415" s="131" t="s">
        <v>463</v>
      </c>
      <c r="C415" s="152"/>
    </row>
    <row r="416" spans="1:8" s="123" customFormat="1" hidden="1" outlineLevel="2" x14ac:dyDescent="0.2">
      <c r="A416" s="126"/>
    </row>
    <row r="417" spans="1:8" hidden="1" outlineLevel="2" x14ac:dyDescent="0.2">
      <c r="A417" s="110" t="s">
        <v>40</v>
      </c>
      <c r="B417" s="131" t="s">
        <v>1005</v>
      </c>
      <c r="C417" s="152"/>
    </row>
    <row r="418" spans="1:8" s="123" customFormat="1" hidden="1" outlineLevel="2" x14ac:dyDescent="0.2">
      <c r="A418" s="126"/>
    </row>
    <row r="419" spans="1:8" s="88" customFormat="1" outlineLevel="1" collapsed="1" x14ac:dyDescent="0.2">
      <c r="A419" s="225" t="s">
        <v>159</v>
      </c>
      <c r="B419" s="225" t="str">
        <f ca="1">CONCATENATE(VLOOKUP("*ID",C:D,2,FALSE),"C",COUNTIF(OFFSET(A$1,0,0,ROW(),1), "*conditie")*10)&amp; "T" &amp;(COUNTIF(OFFSET(B$1,0,0,ROW()-1,1),CONCATENATE(VLOOKUP("*ID",C:D,2,FALSE),"C",COUNTIF(OFFSET(A$1,0,0,ROW(),1), "*conditie")*10)&amp; "T*") +1) * 10</f>
        <v>NPRE13C210T20</v>
      </c>
      <c r="C419" s="295" t="s">
        <v>464</v>
      </c>
      <c r="D419" s="295"/>
      <c r="E419" s="295"/>
      <c r="F419" s="225" t="s">
        <v>141</v>
      </c>
      <c r="G419" s="225" t="s">
        <v>19</v>
      </c>
      <c r="H419" s="225" t="s">
        <v>197</v>
      </c>
    </row>
    <row r="420" spans="1:8" hidden="1" outlineLevel="2" x14ac:dyDescent="0.2">
      <c r="A420" s="110"/>
      <c r="B420" s="122"/>
      <c r="C420" s="152"/>
    </row>
    <row r="421" spans="1:8" hidden="1" outlineLevel="2" x14ac:dyDescent="0.2">
      <c r="A421" s="110" t="s">
        <v>109</v>
      </c>
      <c r="B421" s="131" t="s">
        <v>2482</v>
      </c>
      <c r="C421" s="152"/>
    </row>
    <row r="422" spans="1:8" hidden="1" outlineLevel="2" x14ac:dyDescent="0.2">
      <c r="A422" s="110"/>
      <c r="B422" s="122"/>
      <c r="C422" s="152"/>
    </row>
    <row r="423" spans="1:8" hidden="1" outlineLevel="2" x14ac:dyDescent="0.2">
      <c r="A423" s="110" t="s">
        <v>111</v>
      </c>
      <c r="B423" s="131"/>
      <c r="C423" s="152"/>
    </row>
    <row r="424" spans="1:8" hidden="1" outlineLevel="2" x14ac:dyDescent="0.2">
      <c r="A424" s="110"/>
      <c r="B424" s="122"/>
      <c r="C424" s="152"/>
    </row>
    <row r="425" spans="1:8" hidden="1" outlineLevel="2" x14ac:dyDescent="0.2">
      <c r="A425" s="110"/>
      <c r="B425" s="123"/>
      <c r="C425" s="123"/>
      <c r="D425" s="123"/>
      <c r="E425" s="124"/>
      <c r="F425" s="123"/>
      <c r="G425" s="123"/>
    </row>
    <row r="426" spans="1:8" hidden="1" outlineLevel="2" x14ac:dyDescent="0.2">
      <c r="A426" s="110" t="s">
        <v>32</v>
      </c>
      <c r="B426" s="125" t="s">
        <v>227</v>
      </c>
      <c r="C426" s="125"/>
      <c r="D426" s="125"/>
      <c r="E426" s="125"/>
      <c r="F426" s="125"/>
      <c r="G426" s="125"/>
    </row>
    <row r="427" spans="1:8" hidden="1" outlineLevel="2" x14ac:dyDescent="0.2">
      <c r="A427" s="110"/>
      <c r="B427" s="122"/>
      <c r="C427" s="152"/>
    </row>
    <row r="428" spans="1:8" hidden="1" outlineLevel="2" x14ac:dyDescent="0.2">
      <c r="A428" s="111" t="s">
        <v>33</v>
      </c>
      <c r="B428" s="122" t="s">
        <v>194</v>
      </c>
      <c r="C428" s="152"/>
    </row>
    <row r="429" spans="1:8" hidden="1" outlineLevel="2" x14ac:dyDescent="0.2">
      <c r="A429" s="110"/>
      <c r="B429" s="122"/>
      <c r="C429" s="152"/>
    </row>
    <row r="430" spans="1:8" hidden="1" outlineLevel="2" x14ac:dyDescent="0.2">
      <c r="A430" s="110" t="s">
        <v>138</v>
      </c>
      <c r="B430" s="131" t="s">
        <v>234</v>
      </c>
      <c r="C430" s="152"/>
    </row>
    <row r="431" spans="1:8" s="123" customFormat="1" hidden="1" outlineLevel="2" x14ac:dyDescent="0.2">
      <c r="A431" s="126"/>
    </row>
    <row r="432" spans="1:8" hidden="1" outlineLevel="2" x14ac:dyDescent="0.2">
      <c r="A432" s="110" t="s">
        <v>40</v>
      </c>
      <c r="B432" s="131" t="s">
        <v>1006</v>
      </c>
      <c r="C432" s="152"/>
    </row>
    <row r="433" spans="1:8" s="123" customFormat="1" hidden="1" outlineLevel="2" x14ac:dyDescent="0.2">
      <c r="A433" s="126"/>
    </row>
    <row r="434" spans="1:8" s="88" customFormat="1" outlineLevel="1" collapsed="1" x14ac:dyDescent="0.2">
      <c r="A434" s="225" t="s">
        <v>159</v>
      </c>
      <c r="B434" s="225" t="str">
        <f ca="1">CONCATENATE(VLOOKUP("*ID",C:D,2,FALSE),"C",COUNTIF(OFFSET(A$1,0,0,ROW(),1), "*conditie")*10)&amp; "T" &amp;(COUNTIF(OFFSET(B$1,0,0,ROW()-1,1),CONCATENATE(VLOOKUP("*ID",C:D,2,FALSE),"C",COUNTIF(OFFSET(A$1,0,0,ROW(),1), "*conditie")*10)&amp; "T*") +1) * 10</f>
        <v>NPRE13C210T30</v>
      </c>
      <c r="C434" s="295" t="s">
        <v>466</v>
      </c>
      <c r="D434" s="295"/>
      <c r="E434" s="295"/>
      <c r="F434" s="225" t="s">
        <v>141</v>
      </c>
      <c r="G434" s="225" t="s">
        <v>19</v>
      </c>
      <c r="H434" s="225" t="s">
        <v>197</v>
      </c>
    </row>
    <row r="435" spans="1:8" hidden="1" outlineLevel="2" x14ac:dyDescent="0.2">
      <c r="A435" s="110"/>
      <c r="B435" s="122"/>
      <c r="C435" s="152"/>
    </row>
    <row r="436" spans="1:8" hidden="1" outlineLevel="2" x14ac:dyDescent="0.2">
      <c r="A436" s="110" t="s">
        <v>109</v>
      </c>
      <c r="B436" s="131" t="s">
        <v>2483</v>
      </c>
      <c r="C436" s="152"/>
    </row>
    <row r="437" spans="1:8" hidden="1" outlineLevel="2" x14ac:dyDescent="0.2">
      <c r="A437" s="110"/>
      <c r="B437" s="122"/>
      <c r="C437" s="152"/>
    </row>
    <row r="438" spans="1:8" hidden="1" outlineLevel="2" x14ac:dyDescent="0.2">
      <c r="A438" s="110" t="s">
        <v>111</v>
      </c>
      <c r="B438" s="131"/>
      <c r="C438" s="152"/>
    </row>
    <row r="439" spans="1:8" hidden="1" outlineLevel="2" x14ac:dyDescent="0.2">
      <c r="A439" s="110"/>
      <c r="B439" s="122"/>
      <c r="C439" s="152"/>
    </row>
    <row r="440" spans="1:8" hidden="1" outlineLevel="2" x14ac:dyDescent="0.2">
      <c r="A440" s="110"/>
      <c r="B440" s="123"/>
      <c r="C440" s="123"/>
      <c r="D440" s="123"/>
      <c r="E440" s="124"/>
      <c r="F440" s="123"/>
      <c r="G440" s="123"/>
    </row>
    <row r="441" spans="1:8" hidden="1" outlineLevel="2" x14ac:dyDescent="0.2">
      <c r="A441" s="110" t="s">
        <v>32</v>
      </c>
      <c r="B441" s="125" t="s">
        <v>227</v>
      </c>
      <c r="C441" s="125"/>
      <c r="D441" s="125"/>
      <c r="E441" s="125"/>
      <c r="F441" s="125"/>
      <c r="G441" s="125"/>
    </row>
    <row r="442" spans="1:8" hidden="1" outlineLevel="2" x14ac:dyDescent="0.2">
      <c r="A442" s="110"/>
      <c r="B442" s="122"/>
      <c r="C442" s="152"/>
    </row>
    <row r="443" spans="1:8" hidden="1" outlineLevel="2" x14ac:dyDescent="0.2">
      <c r="A443" s="111" t="s">
        <v>33</v>
      </c>
      <c r="B443" s="122" t="s">
        <v>194</v>
      </c>
      <c r="C443" s="152"/>
    </row>
    <row r="444" spans="1:8" hidden="1" outlineLevel="2" x14ac:dyDescent="0.2">
      <c r="A444" s="110"/>
      <c r="B444" s="122"/>
      <c r="C444" s="152"/>
    </row>
    <row r="445" spans="1:8" hidden="1" outlineLevel="2" x14ac:dyDescent="0.2">
      <c r="A445" s="110" t="s">
        <v>138</v>
      </c>
      <c r="B445" s="131" t="s">
        <v>234</v>
      </c>
      <c r="C445" s="152"/>
    </row>
    <row r="446" spans="1:8" s="123" customFormat="1" hidden="1" outlineLevel="2" x14ac:dyDescent="0.2">
      <c r="A446" s="126"/>
    </row>
    <row r="447" spans="1:8" hidden="1" outlineLevel="2" x14ac:dyDescent="0.2">
      <c r="A447" s="110" t="s">
        <v>40</v>
      </c>
      <c r="B447" s="131" t="s">
        <v>1007</v>
      </c>
      <c r="C447" s="152"/>
    </row>
    <row r="448" spans="1:8" s="123" customFormat="1" hidden="1" outlineLevel="2" x14ac:dyDescent="0.2">
      <c r="A448" s="126"/>
    </row>
    <row r="449" spans="1:8" s="99" customFormat="1" x14ac:dyDescent="0.2">
      <c r="A449" s="227" t="s">
        <v>158</v>
      </c>
      <c r="B449" s="226" t="str">
        <f ca="1">CONCATENATE(VLOOKUP("*ID",C:D,2,FALSE),"C",COUNTIF(OFFSET(A$1,0,0,ROW(),1), "*conditie")*10)</f>
        <v>NPRE13C220</v>
      </c>
      <c r="C449" s="296" t="s">
        <v>2484</v>
      </c>
      <c r="D449" s="297"/>
      <c r="E449" s="297"/>
      <c r="F449" s="227" t="s">
        <v>141</v>
      </c>
      <c r="G449" s="227" t="s">
        <v>19</v>
      </c>
      <c r="H449" s="227" t="s">
        <v>197</v>
      </c>
    </row>
    <row r="450" spans="1:8" s="99" customFormat="1" outlineLevel="1" x14ac:dyDescent="0.2">
      <c r="A450" s="110"/>
      <c r="B450" s="118"/>
      <c r="C450" s="102"/>
    </row>
    <row r="451" spans="1:8" s="99" customFormat="1" outlineLevel="1" x14ac:dyDescent="0.2">
      <c r="A451" s="110" t="s">
        <v>55</v>
      </c>
      <c r="B451" s="129"/>
      <c r="C451" s="132"/>
    </row>
    <row r="452" spans="1:8" s="99" customFormat="1" outlineLevel="1" x14ac:dyDescent="0.2">
      <c r="A452" s="110"/>
      <c r="B452" s="118"/>
      <c r="C452" s="102"/>
    </row>
    <row r="453" spans="1:8" s="88" customFormat="1" outlineLevel="1" collapsed="1" x14ac:dyDescent="0.2">
      <c r="A453" s="225" t="s">
        <v>159</v>
      </c>
      <c r="B453" s="225" t="str">
        <f ca="1">CONCATENATE(VLOOKUP("*ID",C:D,2,FALSE),"C",COUNTIF(OFFSET(A$1,0,0,ROW(),1), "*conditie")*10)&amp; "T" &amp;(COUNTIF(OFFSET(B$1,0,0,ROW()-1,1),CONCATENATE(VLOOKUP("*ID",C:D,2,FALSE),"C",COUNTIF(OFFSET(A$1,0,0,ROW(),1), "*conditie")*10)&amp; "T*") +1) * 10</f>
        <v>NPRE13C220T10</v>
      </c>
      <c r="C453" s="295" t="s">
        <v>2485</v>
      </c>
      <c r="D453" s="295"/>
      <c r="E453" s="295"/>
      <c r="F453" s="225" t="s">
        <v>141</v>
      </c>
      <c r="G453" s="225" t="s">
        <v>19</v>
      </c>
      <c r="H453" s="225" t="s">
        <v>197</v>
      </c>
    </row>
    <row r="454" spans="1:8" hidden="1" outlineLevel="2" x14ac:dyDescent="0.2">
      <c r="A454" s="110"/>
      <c r="B454" s="122"/>
      <c r="C454" s="152"/>
    </row>
    <row r="455" spans="1:8" hidden="1" outlineLevel="2" x14ac:dyDescent="0.2">
      <c r="A455" s="110" t="s">
        <v>109</v>
      </c>
      <c r="B455" s="131" t="s">
        <v>2486</v>
      </c>
      <c r="C455" s="152"/>
    </row>
    <row r="456" spans="1:8" hidden="1" outlineLevel="2" x14ac:dyDescent="0.2">
      <c r="A456" s="110"/>
      <c r="B456" s="122"/>
      <c r="C456" s="152"/>
    </row>
    <row r="457" spans="1:8" hidden="1" outlineLevel="2" x14ac:dyDescent="0.2">
      <c r="A457" s="110" t="s">
        <v>111</v>
      </c>
      <c r="B457" s="131"/>
      <c r="C457" s="152"/>
    </row>
    <row r="458" spans="1:8" hidden="1" outlineLevel="2" x14ac:dyDescent="0.2">
      <c r="A458" s="110"/>
      <c r="B458" s="122"/>
      <c r="C458" s="152"/>
    </row>
    <row r="459" spans="1:8" hidden="1" outlineLevel="2" x14ac:dyDescent="0.2">
      <c r="A459" s="110"/>
      <c r="B459" s="123"/>
      <c r="C459" s="123"/>
      <c r="D459" s="123"/>
      <c r="E459" s="124"/>
      <c r="F459" s="123"/>
      <c r="G459" s="123"/>
    </row>
    <row r="460" spans="1:8" hidden="1" outlineLevel="2" x14ac:dyDescent="0.2">
      <c r="A460" s="110" t="s">
        <v>32</v>
      </c>
      <c r="B460" s="125" t="s">
        <v>227</v>
      </c>
      <c r="C460" s="125"/>
      <c r="D460" s="125"/>
      <c r="E460" s="125"/>
      <c r="F460" s="125"/>
      <c r="G460" s="125"/>
    </row>
    <row r="461" spans="1:8" hidden="1" outlineLevel="2" x14ac:dyDescent="0.2">
      <c r="A461" s="110"/>
      <c r="B461" s="122"/>
      <c r="C461" s="152"/>
    </row>
    <row r="462" spans="1:8" hidden="1" outlineLevel="2" x14ac:dyDescent="0.2">
      <c r="A462" s="111" t="s">
        <v>33</v>
      </c>
      <c r="B462" s="122" t="s">
        <v>194</v>
      </c>
      <c r="C462" s="152"/>
    </row>
    <row r="463" spans="1:8" hidden="1" outlineLevel="2" x14ac:dyDescent="0.2">
      <c r="A463" s="110"/>
      <c r="B463" s="122"/>
      <c r="C463" s="152"/>
    </row>
    <row r="464" spans="1:8" hidden="1" outlineLevel="2" x14ac:dyDescent="0.2">
      <c r="A464" s="110" t="s">
        <v>138</v>
      </c>
      <c r="B464" s="131" t="s">
        <v>2487</v>
      </c>
      <c r="C464" s="152"/>
    </row>
    <row r="465" spans="1:8" s="123" customFormat="1" hidden="1" outlineLevel="2" x14ac:dyDescent="0.2">
      <c r="A465" s="126"/>
    </row>
    <row r="466" spans="1:8" ht="15" hidden="1" outlineLevel="2" x14ac:dyDescent="0.25">
      <c r="A466" s="110" t="s">
        <v>40</v>
      </c>
      <c r="B466" s="240" t="s">
        <v>2919</v>
      </c>
      <c r="C466" s="152"/>
    </row>
    <row r="467" spans="1:8" s="123" customFormat="1" hidden="1" outlineLevel="2" x14ac:dyDescent="0.2">
      <c r="A467" s="126"/>
    </row>
    <row r="468" spans="1:8" s="99" customFormat="1" x14ac:dyDescent="0.2">
      <c r="A468" s="227" t="s">
        <v>158</v>
      </c>
      <c r="B468" s="226" t="str">
        <f ca="1">CONCATENATE(VLOOKUP("*ID",C:D,2,FALSE),"C",COUNTIF(OFFSET(A$1,0,0,ROW(),1), "*conditie")*10)</f>
        <v>NPRE13C230</v>
      </c>
      <c r="C468" s="296" t="s">
        <v>2488</v>
      </c>
      <c r="D468" s="297"/>
      <c r="E468" s="297"/>
      <c r="F468" s="227" t="s">
        <v>141</v>
      </c>
      <c r="G468" s="227" t="s">
        <v>19</v>
      </c>
      <c r="H468" s="227" t="s">
        <v>197</v>
      </c>
    </row>
    <row r="469" spans="1:8" s="99" customFormat="1" outlineLevel="1" x14ac:dyDescent="0.2">
      <c r="A469" s="110"/>
      <c r="B469" s="118"/>
      <c r="C469" s="102"/>
    </row>
    <row r="470" spans="1:8" s="99" customFormat="1" outlineLevel="1" x14ac:dyDescent="0.2">
      <c r="A470" s="110" t="s">
        <v>55</v>
      </c>
      <c r="B470" s="129"/>
      <c r="C470" s="132"/>
    </row>
    <row r="471" spans="1:8" s="99" customFormat="1" outlineLevel="1" x14ac:dyDescent="0.2">
      <c r="A471" s="110"/>
      <c r="B471" s="118"/>
      <c r="C471" s="102"/>
    </row>
    <row r="472" spans="1:8" s="88" customFormat="1" outlineLevel="1" x14ac:dyDescent="0.2">
      <c r="A472" s="225" t="s">
        <v>159</v>
      </c>
      <c r="B472" s="225" t="str">
        <f ca="1">CONCATENATE(VLOOKUP("*ID",C:D,2,FALSE),"C",COUNTIF(OFFSET(A$1,0,0,ROW(),1), "*conditie")*10)&amp; "T" &amp;(COUNTIF(OFFSET(B$1,0,0,ROW()-1,1),CONCATENATE(VLOOKUP("*ID",C:D,2,FALSE),"C",COUNTIF(OFFSET(A$1,0,0,ROW(),1), "*conditie")*10)&amp; "T*") +1) * 10</f>
        <v>NPRE13C230T10</v>
      </c>
      <c r="C472" s="295" t="s">
        <v>2489</v>
      </c>
      <c r="D472" s="295"/>
      <c r="E472" s="295"/>
      <c r="F472" s="225" t="s">
        <v>141</v>
      </c>
      <c r="G472" s="225" t="s">
        <v>19</v>
      </c>
      <c r="H472" s="225" t="s">
        <v>197</v>
      </c>
    </row>
    <row r="473" spans="1:8" outlineLevel="2" x14ac:dyDescent="0.2">
      <c r="A473" s="110"/>
      <c r="B473" s="122"/>
      <c r="C473" s="152"/>
    </row>
    <row r="474" spans="1:8" outlineLevel="2" x14ac:dyDescent="0.2">
      <c r="A474" s="110" t="s">
        <v>109</v>
      </c>
      <c r="B474" s="131" t="s">
        <v>2490</v>
      </c>
      <c r="C474" s="152"/>
    </row>
    <row r="475" spans="1:8" outlineLevel="2" x14ac:dyDescent="0.2">
      <c r="A475" s="110"/>
      <c r="B475" s="122"/>
      <c r="C475" s="152"/>
    </row>
    <row r="476" spans="1:8" outlineLevel="2" x14ac:dyDescent="0.2">
      <c r="A476" s="110" t="s">
        <v>111</v>
      </c>
      <c r="B476" s="131"/>
      <c r="C476" s="152"/>
    </row>
    <row r="477" spans="1:8" outlineLevel="2" x14ac:dyDescent="0.2">
      <c r="A477" s="110"/>
      <c r="B477" s="122"/>
      <c r="C477" s="152"/>
    </row>
    <row r="478" spans="1:8" outlineLevel="2" x14ac:dyDescent="0.2">
      <c r="A478" s="110"/>
      <c r="B478" s="123"/>
      <c r="C478" s="123"/>
      <c r="D478" s="123"/>
      <c r="E478" s="124"/>
      <c r="F478" s="123"/>
      <c r="G478" s="123"/>
    </row>
    <row r="479" spans="1:8" outlineLevel="2" x14ac:dyDescent="0.2">
      <c r="A479" s="110" t="s">
        <v>32</v>
      </c>
      <c r="B479" s="125" t="s">
        <v>227</v>
      </c>
      <c r="C479" s="125"/>
      <c r="D479" s="125"/>
      <c r="E479" s="125"/>
      <c r="F479" s="125"/>
      <c r="G479" s="125"/>
    </row>
    <row r="480" spans="1:8" outlineLevel="2" x14ac:dyDescent="0.2">
      <c r="A480" s="110"/>
      <c r="B480" s="122"/>
      <c r="C480" s="152"/>
    </row>
    <row r="481" spans="1:8" outlineLevel="2" x14ac:dyDescent="0.2">
      <c r="A481" s="111" t="s">
        <v>33</v>
      </c>
      <c r="B481" s="122" t="s">
        <v>194</v>
      </c>
      <c r="C481" s="152"/>
    </row>
    <row r="482" spans="1:8" outlineLevel="2" x14ac:dyDescent="0.2">
      <c r="A482" s="110"/>
      <c r="B482" s="122"/>
      <c r="C482" s="152"/>
    </row>
    <row r="483" spans="1:8" outlineLevel="2" x14ac:dyDescent="0.2">
      <c r="A483" s="110" t="s">
        <v>138</v>
      </c>
      <c r="B483" s="131" t="s">
        <v>2491</v>
      </c>
      <c r="C483" s="152"/>
    </row>
    <row r="484" spans="1:8" s="123" customFormat="1" outlineLevel="2" x14ac:dyDescent="0.2">
      <c r="A484" s="126"/>
    </row>
    <row r="485" spans="1:8" ht="15" outlineLevel="2" x14ac:dyDescent="0.25">
      <c r="A485" s="110" t="s">
        <v>40</v>
      </c>
      <c r="B485" s="240" t="s">
        <v>2920</v>
      </c>
      <c r="C485" s="152"/>
    </row>
    <row r="486" spans="1:8" s="123" customFormat="1" outlineLevel="2" x14ac:dyDescent="0.2">
      <c r="A486" s="126"/>
    </row>
    <row r="487" spans="1:8" s="99" customFormat="1" x14ac:dyDescent="0.2">
      <c r="A487" s="292" t="s">
        <v>158</v>
      </c>
      <c r="B487" s="291" t="str">
        <f ca="1">CONCATENATE(VLOOKUP("*ID",C:D,2,FALSE),"C",COUNTIF(OFFSET(A$1,0,0,ROW(),1), "*conditie")*10)</f>
        <v>NPRE13C240</v>
      </c>
      <c r="C487" s="296" t="s">
        <v>3249</v>
      </c>
      <c r="D487" s="297"/>
      <c r="E487" s="297"/>
      <c r="F487" s="292" t="s">
        <v>141</v>
      </c>
      <c r="G487" s="292" t="s">
        <v>19</v>
      </c>
      <c r="H487" s="292" t="s">
        <v>197</v>
      </c>
    </row>
    <row r="488" spans="1:8" s="99" customFormat="1" outlineLevel="1" x14ac:dyDescent="0.2">
      <c r="A488" s="110"/>
      <c r="B488" s="118"/>
      <c r="C488" s="102"/>
    </row>
    <row r="489" spans="1:8" s="99" customFormat="1" outlineLevel="1" x14ac:dyDescent="0.2">
      <c r="A489" s="110" t="s">
        <v>55</v>
      </c>
      <c r="B489" s="129"/>
      <c r="C489" s="132"/>
    </row>
    <row r="490" spans="1:8" s="99" customFormat="1" outlineLevel="1" x14ac:dyDescent="0.2">
      <c r="A490" s="110"/>
      <c r="B490" s="118"/>
      <c r="C490" s="102"/>
    </row>
    <row r="491" spans="1:8" s="88" customFormat="1" outlineLevel="1" x14ac:dyDescent="0.2">
      <c r="A491" s="293" t="s">
        <v>159</v>
      </c>
      <c r="B491" s="293" t="str">
        <f ca="1">CONCATENATE(VLOOKUP("*ID",C:D,2,FALSE),"C",COUNTIF(OFFSET(A$1,0,0,ROW(),1), "*conditie")*10)&amp; "T" &amp;(COUNTIF(OFFSET(B$1,0,0,ROW()-1,1),CONCATENATE(VLOOKUP("*ID",C:D,2,FALSE),"C",COUNTIF(OFFSET(A$1,0,0,ROW(),1), "*conditie")*10)&amp; "T*") +1) * 10</f>
        <v>NPRE13C240T10</v>
      </c>
      <c r="C491" s="295" t="s">
        <v>3250</v>
      </c>
      <c r="D491" s="295"/>
      <c r="E491" s="295"/>
      <c r="F491" s="293" t="s">
        <v>141</v>
      </c>
      <c r="G491" s="293" t="s">
        <v>19</v>
      </c>
      <c r="H491" s="293" t="s">
        <v>197</v>
      </c>
    </row>
    <row r="492" spans="1:8" outlineLevel="2" x14ac:dyDescent="0.2">
      <c r="A492" s="110"/>
      <c r="B492" s="122"/>
      <c r="C492" s="152"/>
    </row>
    <row r="493" spans="1:8" outlineLevel="2" x14ac:dyDescent="0.2">
      <c r="A493" s="110" t="s">
        <v>109</v>
      </c>
      <c r="B493" s="131"/>
      <c r="C493" s="152"/>
    </row>
    <row r="494" spans="1:8" outlineLevel="2" x14ac:dyDescent="0.2">
      <c r="A494" s="110"/>
      <c r="B494" s="122"/>
      <c r="C494" s="152"/>
    </row>
    <row r="495" spans="1:8" outlineLevel="2" x14ac:dyDescent="0.2">
      <c r="A495" s="110" t="s">
        <v>111</v>
      </c>
      <c r="B495" s="131"/>
      <c r="C495" s="152"/>
    </row>
    <row r="496" spans="1:8" outlineLevel="2" x14ac:dyDescent="0.2">
      <c r="A496" s="110"/>
      <c r="B496" s="122"/>
      <c r="C496" s="152"/>
    </row>
    <row r="497" spans="1:8" outlineLevel="2" x14ac:dyDescent="0.2">
      <c r="A497" s="110"/>
      <c r="B497" s="123"/>
      <c r="C497" s="123"/>
      <c r="D497" s="123"/>
      <c r="E497" s="124"/>
      <c r="F497" s="123"/>
      <c r="G497" s="123"/>
    </row>
    <row r="498" spans="1:8" outlineLevel="2" x14ac:dyDescent="0.2">
      <c r="A498" s="110" t="s">
        <v>32</v>
      </c>
      <c r="B498" s="125" t="s">
        <v>3251</v>
      </c>
      <c r="C498" s="125"/>
      <c r="D498" s="125"/>
      <c r="E498" s="125"/>
      <c r="F498" s="125"/>
      <c r="G498" s="125"/>
    </row>
    <row r="499" spans="1:8" outlineLevel="2" x14ac:dyDescent="0.2">
      <c r="A499" s="110"/>
      <c r="B499" s="122"/>
      <c r="C499" s="152"/>
    </row>
    <row r="500" spans="1:8" outlineLevel="2" x14ac:dyDescent="0.2">
      <c r="A500" s="111" t="s">
        <v>33</v>
      </c>
      <c r="B500" s="122"/>
      <c r="C500" s="152"/>
    </row>
    <row r="501" spans="1:8" outlineLevel="2" x14ac:dyDescent="0.2">
      <c r="A501" s="110"/>
      <c r="B501" s="122"/>
      <c r="C501" s="152"/>
    </row>
    <row r="502" spans="1:8" outlineLevel="2" x14ac:dyDescent="0.2">
      <c r="A502" s="110" t="s">
        <v>138</v>
      </c>
      <c r="B502" s="131" t="s">
        <v>3252</v>
      </c>
      <c r="C502" s="152"/>
    </row>
    <row r="503" spans="1:8" s="123" customFormat="1" outlineLevel="2" x14ac:dyDescent="0.2">
      <c r="A503" s="126"/>
    </row>
    <row r="504" spans="1:8" s="99" customFormat="1" x14ac:dyDescent="0.2">
      <c r="A504" s="292" t="s">
        <v>158</v>
      </c>
      <c r="B504" s="291" t="str">
        <f ca="1">CONCATENATE(VLOOKUP("*ID",C:D,2,FALSE),"C",COUNTIF(OFFSET(A$1,0,0,ROW(),1), "*conditie")*10)</f>
        <v>NPRE13C250</v>
      </c>
      <c r="C504" s="296" t="s">
        <v>3253</v>
      </c>
      <c r="D504" s="297"/>
      <c r="E504" s="297"/>
      <c r="F504" s="292" t="s">
        <v>141</v>
      </c>
      <c r="G504" s="292" t="s">
        <v>19</v>
      </c>
      <c r="H504" s="292" t="s">
        <v>197</v>
      </c>
    </row>
    <row r="505" spans="1:8" s="99" customFormat="1" outlineLevel="1" x14ac:dyDescent="0.2">
      <c r="A505" s="110"/>
      <c r="B505" s="118"/>
      <c r="C505" s="102"/>
    </row>
    <row r="506" spans="1:8" s="99" customFormat="1" outlineLevel="1" x14ac:dyDescent="0.2">
      <c r="A506" s="110" t="s">
        <v>55</v>
      </c>
      <c r="B506" s="129"/>
      <c r="C506" s="132"/>
    </row>
    <row r="507" spans="1:8" s="99" customFormat="1" outlineLevel="1" x14ac:dyDescent="0.2">
      <c r="A507" s="110"/>
      <c r="B507" s="118"/>
      <c r="C507" s="102"/>
    </row>
    <row r="508" spans="1:8" s="88" customFormat="1" outlineLevel="1" x14ac:dyDescent="0.2">
      <c r="A508" s="293" t="s">
        <v>159</v>
      </c>
      <c r="B508" s="293" t="str">
        <f ca="1">CONCATENATE(VLOOKUP("*ID",C:D,2,FALSE),"C",COUNTIF(OFFSET(A$1,0,0,ROW(),1), "*conditie")*10)&amp; "T" &amp;(COUNTIF(OFFSET(B$1,0,0,ROW()-1,1),CONCATENATE(VLOOKUP("*ID",C:D,2,FALSE),"C",COUNTIF(OFFSET(A$1,0,0,ROW(),1), "*conditie")*10)&amp; "T*") +1) * 10</f>
        <v>NPRE13C250T10</v>
      </c>
      <c r="C508" s="295" t="s">
        <v>3254</v>
      </c>
      <c r="D508" s="295"/>
      <c r="E508" s="295"/>
      <c r="F508" s="293" t="s">
        <v>141</v>
      </c>
      <c r="G508" s="293" t="s">
        <v>19</v>
      </c>
      <c r="H508" s="293" t="s">
        <v>197</v>
      </c>
    </row>
    <row r="509" spans="1:8" outlineLevel="2" x14ac:dyDescent="0.2">
      <c r="A509" s="110"/>
      <c r="B509" s="122"/>
      <c r="C509" s="152"/>
    </row>
    <row r="510" spans="1:8" outlineLevel="2" x14ac:dyDescent="0.2">
      <c r="A510" s="110" t="s">
        <v>109</v>
      </c>
      <c r="B510" s="131"/>
      <c r="C510" s="152"/>
    </row>
    <row r="511" spans="1:8" outlineLevel="2" x14ac:dyDescent="0.2">
      <c r="A511" s="110"/>
      <c r="B511" s="122"/>
      <c r="C511" s="152"/>
    </row>
    <row r="512" spans="1:8" outlineLevel="2" x14ac:dyDescent="0.2">
      <c r="A512" s="110" t="s">
        <v>111</v>
      </c>
      <c r="B512" s="131"/>
      <c r="C512" s="152"/>
    </row>
    <row r="513" spans="1:7" outlineLevel="2" x14ac:dyDescent="0.2">
      <c r="A513" s="110"/>
      <c r="B513" s="122"/>
      <c r="C513" s="152"/>
    </row>
    <row r="514" spans="1:7" outlineLevel="2" x14ac:dyDescent="0.2">
      <c r="A514" s="110"/>
      <c r="B514" s="123"/>
      <c r="C514" s="123"/>
      <c r="D514" s="123"/>
      <c r="E514" s="124"/>
      <c r="F514" s="123"/>
      <c r="G514" s="123"/>
    </row>
    <row r="515" spans="1:7" outlineLevel="2" x14ac:dyDescent="0.2">
      <c r="A515" s="110" t="s">
        <v>32</v>
      </c>
      <c r="B515" s="125" t="s">
        <v>3251</v>
      </c>
      <c r="C515" s="125"/>
      <c r="D515" s="125"/>
      <c r="E515" s="125"/>
      <c r="F515" s="125"/>
      <c r="G515" s="125"/>
    </row>
    <row r="516" spans="1:7" outlineLevel="2" x14ac:dyDescent="0.2">
      <c r="A516" s="110"/>
      <c r="B516" s="122"/>
      <c r="C516" s="152"/>
    </row>
    <row r="517" spans="1:7" outlineLevel="2" x14ac:dyDescent="0.2">
      <c r="A517" s="111" t="s">
        <v>33</v>
      </c>
      <c r="B517" s="122"/>
      <c r="C517" s="152"/>
    </row>
    <row r="518" spans="1:7" outlineLevel="2" x14ac:dyDescent="0.2">
      <c r="A518" s="110"/>
      <c r="B518" s="122"/>
      <c r="C518" s="152"/>
    </row>
    <row r="519" spans="1:7" outlineLevel="2" x14ac:dyDescent="0.2">
      <c r="A519" s="110" t="s">
        <v>138</v>
      </c>
      <c r="B519" s="131" t="s">
        <v>3255</v>
      </c>
      <c r="C519" s="152"/>
    </row>
    <row r="520" spans="1:7" s="123" customFormat="1" outlineLevel="2" x14ac:dyDescent="0.2">
      <c r="A520" s="126"/>
    </row>
  </sheetData>
  <mergeCells count="54">
    <mergeCell ref="C487:E487"/>
    <mergeCell ref="C491:E491"/>
    <mergeCell ref="C504:E504"/>
    <mergeCell ref="C508:E508"/>
    <mergeCell ref="C190:E190"/>
    <mergeCell ref="C194:E194"/>
    <mergeCell ref="C208:E208"/>
    <mergeCell ref="C212:E212"/>
    <mergeCell ref="C385:E385"/>
    <mergeCell ref="C330:E330"/>
    <mergeCell ref="C348:E348"/>
    <mergeCell ref="C316:E316"/>
    <mergeCell ref="C312:E312"/>
    <mergeCell ref="C280:E280"/>
    <mergeCell ref="C284:E284"/>
    <mergeCell ref="C298:E298"/>
    <mergeCell ref="C226:E226"/>
    <mergeCell ref="C230:E230"/>
    <mergeCell ref="C244:E244"/>
    <mergeCell ref="C248:E248"/>
    <mergeCell ref="C262:E262"/>
    <mergeCell ref="C266:E266"/>
    <mergeCell ref="C453:E453"/>
    <mergeCell ref="C468:E468"/>
    <mergeCell ref="C472:E472"/>
    <mergeCell ref="C334:E334"/>
    <mergeCell ref="C352:E352"/>
    <mergeCell ref="C370:E370"/>
    <mergeCell ref="C366:E366"/>
    <mergeCell ref="C400:E400"/>
    <mergeCell ref="C404:E404"/>
    <mergeCell ref="C419:E419"/>
    <mergeCell ref="C434:E434"/>
    <mergeCell ref="C449:E449"/>
    <mergeCell ref="C176:E176"/>
    <mergeCell ref="C64:E64"/>
    <mergeCell ref="C68:E68"/>
    <mergeCell ref="C100:E100"/>
    <mergeCell ref="C104:E104"/>
    <mergeCell ref="C118:E118"/>
    <mergeCell ref="C122:E122"/>
    <mergeCell ref="C82:E82"/>
    <mergeCell ref="C86:E86"/>
    <mergeCell ref="C136:E136"/>
    <mergeCell ref="C140:E140"/>
    <mergeCell ref="C10:E10"/>
    <mergeCell ref="C14:E14"/>
    <mergeCell ref="C154:E154"/>
    <mergeCell ref="C158:E158"/>
    <mergeCell ref="C172:E172"/>
    <mergeCell ref="C28:E28"/>
    <mergeCell ref="C32:E32"/>
    <mergeCell ref="C46:E46"/>
    <mergeCell ref="C50:E50"/>
  </mergeCells>
  <dataValidations count="4">
    <dataValidation type="list" allowBlank="1" showInputMessage="1" showErrorMessage="1" errorTitle="Not a valid value" error="The value you have entered is not valid_x000a__x000a_A user has restricted values that can be entered into this cell_x000a_" sqref="H10 H14 H28 H32 H46 H50 H64 H68 H100 H104 H118 H122 H136 H140 H154 H158 H172 H176 H226 H230 H244 H248 H262 H266 H280 H284 H298 H312 H316 H330 H334 H348 H352 H366 H370 H385 H400 H404 H419 H434 H449 H453 H468 H472 H82 H86 H190 H194 H208 H212 H487 H491 H504 H508" xr:uid="{00000000-0002-0000-0E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32 G46 G50 G64 G68 G100 G104 G118 G122 G136 G140 G154 G158 G172 G176 G226 G230 G244 G248 G262 G266 G280 G284 G298 G312 G316 G330 G334 G348 G352 G366 G370 G385 G400 G404 G419 G434 G449 G453 G468 G472 G82 G86 G190 G194 G208 G212 G487 G491 G504 G508" xr:uid="{00000000-0002-0000-0E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32 F46 F50 F64 F68 F100 F104 F118 F122 F136 F140 F154 F158 F172 F176 F226 F230 F244 F248 F262 F266 F280 F284 F298 F312 F316 F330 F334 F348 F352 F366 F370 F385 F400 F404 F419 F434 F449 F453 F468 F472 F82 F86 F190 F194 F208 F212 F487 F491 F504 F508" xr:uid="{00000000-0002-0000-0E00-000002000000}">
      <formula1>$F$2:$F$6</formula1>
    </dataValidation>
    <dataValidation type="list" allowBlank="1" showInputMessage="1" showErrorMessage="1" sqref="D5" xr:uid="{00000000-0002-0000-0E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outlinePr summaryBelow="0"/>
    <pageSetUpPr fitToPage="1"/>
  </sheetPr>
  <dimension ref="A1:H129"/>
  <sheetViews>
    <sheetView workbookViewId="0">
      <pane ySplit="7" topLeftCell="A8" activePane="bottomLeft" state="frozen"/>
      <selection pane="bottomLeft" activeCell="B4" sqref="B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2960</v>
      </c>
      <c r="E1" s="83"/>
      <c r="F1" s="83" t="s">
        <v>49</v>
      </c>
      <c r="G1" s="83" t="s">
        <v>195</v>
      </c>
      <c r="H1" s="83" t="s">
        <v>196</v>
      </c>
    </row>
    <row r="2" spans="1:8" s="99" customFormat="1" x14ac:dyDescent="0.2">
      <c r="A2" s="83" t="s">
        <v>43</v>
      </c>
      <c r="B2" s="83" t="str">
        <f>Clusterkaart!B3</f>
        <v>2.11</v>
      </c>
      <c r="C2" s="83" t="s">
        <v>149</v>
      </c>
      <c r="D2" s="83" t="s">
        <v>2960</v>
      </c>
      <c r="E2" s="83"/>
      <c r="F2" s="100" t="s">
        <v>57</v>
      </c>
      <c r="G2" s="100" t="s">
        <v>57</v>
      </c>
      <c r="H2" s="100" t="s">
        <v>57</v>
      </c>
    </row>
    <row r="3" spans="1:8" s="99" customFormat="1" x14ac:dyDescent="0.2">
      <c r="A3" s="83" t="s">
        <v>14</v>
      </c>
      <c r="B3" s="103">
        <f>Clusterkaart!B4</f>
        <v>41228</v>
      </c>
      <c r="C3" s="83" t="s">
        <v>41</v>
      </c>
      <c r="D3" s="103">
        <v>41796</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2</v>
      </c>
      <c r="C6" s="83"/>
      <c r="D6" s="83"/>
      <c r="E6" s="83"/>
      <c r="F6" s="100" t="s">
        <v>144</v>
      </c>
      <c r="G6" s="101" t="s">
        <v>20</v>
      </c>
      <c r="H6" s="100" t="s">
        <v>51</v>
      </c>
    </row>
    <row r="7" spans="1:8" s="99" customFormat="1" x14ac:dyDescent="0.2">
      <c r="A7" s="83" t="s">
        <v>146</v>
      </c>
      <c r="B7" s="83">
        <f>COUNTIF(A:A,"testgeval")+COUNTIF(A:A,"test geval")</f>
        <v>8</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46" t="s">
        <v>158</v>
      </c>
      <c r="B10" s="245" t="str">
        <f ca="1">CONCATENATE(VLOOKUP("*ID",C:D,2,FALSE),"C",COUNTIF(OFFSET(A$1,0,0,ROW(),1), "*conditie")*10)</f>
        <v>PRE102C10</v>
      </c>
      <c r="C10" s="296" t="s">
        <v>2969</v>
      </c>
      <c r="D10" s="297"/>
      <c r="E10" s="297"/>
      <c r="F10" s="246" t="s">
        <v>141</v>
      </c>
      <c r="G10" s="246" t="s">
        <v>19</v>
      </c>
      <c r="H10" s="246"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44" t="s">
        <v>159</v>
      </c>
      <c r="B14" s="244" t="str">
        <f ca="1">CONCATENATE(VLOOKUP("*ID",C:D,2,FALSE),"C",COUNTIF(OFFSET(A$1,0,0,ROW(),1), "*conditie")*10)&amp; "T" &amp;(COUNTIF(OFFSET(B$1,0,0,ROW()-1,1),CONCATENATE(VLOOKUP("*ID",C:D,2,FALSE),"C",COUNTIF(OFFSET(A$1,0,0,ROW(),1), "*conditie")*10)&amp; "T*") +1) * 10</f>
        <v>PRE102C10T10</v>
      </c>
      <c r="C14" s="295" t="s">
        <v>2961</v>
      </c>
      <c r="D14" s="295"/>
      <c r="E14" s="295"/>
      <c r="F14" s="244" t="s">
        <v>141</v>
      </c>
      <c r="G14" s="244" t="s">
        <v>19</v>
      </c>
      <c r="H14" s="244"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2962</v>
      </c>
      <c r="C24" s="152"/>
    </row>
    <row r="25" spans="1:8" s="123" customFormat="1" hidden="1" outlineLevel="2" x14ac:dyDescent="0.2">
      <c r="A25" s="126"/>
      <c r="B25" s="200"/>
    </row>
    <row r="26" spans="1:8" s="123" customFormat="1" ht="15" hidden="1" outlineLevel="2" x14ac:dyDescent="0.25">
      <c r="A26" s="110" t="s">
        <v>40</v>
      </c>
      <c r="B26" s="240"/>
    </row>
    <row r="27" spans="1:8" s="123" customFormat="1" hidden="1" outlineLevel="2" x14ac:dyDescent="0.2">
      <c r="A27" s="126"/>
    </row>
    <row r="28" spans="1:8" s="88" customFormat="1" outlineLevel="1" collapsed="1" x14ac:dyDescent="0.2">
      <c r="A28" s="244" t="s">
        <v>159</v>
      </c>
      <c r="B28" s="244" t="str">
        <f ca="1">CONCATENATE(VLOOKUP("*ID",C:D,2,FALSE),"C",COUNTIF(OFFSET(A$1,0,0,ROW(),1), "*conditie")*10)&amp; "T" &amp;(COUNTIF(OFFSET(B$1,0,0,ROW()-1,1),CONCATENATE(VLOOKUP("*ID",C:D,2,FALSE),"C",COUNTIF(OFFSET(A$1,0,0,ROW(),1), "*conditie")*10)&amp; "T*") +1) * 10</f>
        <v>PRE102C10T20</v>
      </c>
      <c r="C28" s="295" t="s">
        <v>2963</v>
      </c>
      <c r="D28" s="295"/>
      <c r="E28" s="295"/>
      <c r="F28" s="244" t="s">
        <v>141</v>
      </c>
      <c r="G28" s="244" t="s">
        <v>19</v>
      </c>
      <c r="H28" s="244"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2962</v>
      </c>
      <c r="C38" s="152"/>
    </row>
    <row r="39" spans="1:8" s="123" customFormat="1" hidden="1" outlineLevel="2" x14ac:dyDescent="0.2">
      <c r="A39" s="126"/>
      <c r="B39" s="200"/>
    </row>
    <row r="40" spans="1:8" s="123" customFormat="1" ht="15" hidden="1" outlineLevel="2" x14ac:dyDescent="0.25">
      <c r="A40" s="110" t="s">
        <v>40</v>
      </c>
      <c r="B40" s="240"/>
    </row>
    <row r="41" spans="1:8" s="123" customFormat="1" hidden="1" outlineLevel="2" x14ac:dyDescent="0.2">
      <c r="A41" s="126"/>
    </row>
    <row r="42" spans="1:8" s="88" customFormat="1" outlineLevel="1" collapsed="1" x14ac:dyDescent="0.2">
      <c r="A42" s="244" t="s">
        <v>159</v>
      </c>
      <c r="B42" s="244" t="str">
        <f ca="1">CONCATENATE(VLOOKUP("*ID",C:D,2,FALSE),"C",COUNTIF(OFFSET(A$1,0,0,ROW(),1), "*conditie")*10)&amp; "T" &amp;(COUNTIF(OFFSET(B$1,0,0,ROW()-1,1),CONCATENATE(VLOOKUP("*ID",C:D,2,FALSE),"C",COUNTIF(OFFSET(A$1,0,0,ROW(),1), "*conditie")*10)&amp; "T*") +1) * 10</f>
        <v>PRE102C10T30</v>
      </c>
      <c r="C42" s="295" t="s">
        <v>2964</v>
      </c>
      <c r="D42" s="295"/>
      <c r="E42" s="295"/>
      <c r="F42" s="244" t="s">
        <v>141</v>
      </c>
      <c r="G42" s="244" t="s">
        <v>19</v>
      </c>
      <c r="H42" s="244" t="s">
        <v>197</v>
      </c>
    </row>
    <row r="43" spans="1:8" hidden="1" outlineLevel="2" x14ac:dyDescent="0.2">
      <c r="A43" s="110"/>
      <c r="B43" s="122"/>
      <c r="C43" s="152"/>
    </row>
    <row r="44" spans="1:8" hidden="1" outlineLevel="2" x14ac:dyDescent="0.2">
      <c r="A44" s="110" t="s">
        <v>109</v>
      </c>
      <c r="B44" s="131"/>
      <c r="C44" s="152"/>
    </row>
    <row r="45" spans="1:8" hidden="1" outlineLevel="2" x14ac:dyDescent="0.2">
      <c r="A45" s="110"/>
      <c r="B45" s="122"/>
      <c r="C45" s="152"/>
    </row>
    <row r="46" spans="1:8" hidden="1" outlineLevel="2" x14ac:dyDescent="0.2">
      <c r="A46" s="110" t="s">
        <v>111</v>
      </c>
      <c r="B46" s="122" t="s">
        <v>108</v>
      </c>
      <c r="C46" s="152"/>
    </row>
    <row r="47" spans="1:8" hidden="1" outlineLevel="2" x14ac:dyDescent="0.2">
      <c r="A47" s="110"/>
      <c r="B47" s="122"/>
      <c r="C47" s="152"/>
    </row>
    <row r="48" spans="1:8" hidden="1" outlineLevel="2" x14ac:dyDescent="0.2">
      <c r="A48" s="110" t="s">
        <v>32</v>
      </c>
      <c r="B48" s="125" t="s">
        <v>227</v>
      </c>
      <c r="C48" s="125"/>
      <c r="D48" s="125"/>
      <c r="E48" s="125"/>
      <c r="F48" s="125"/>
      <c r="G48" s="125"/>
    </row>
    <row r="49" spans="1:8" hidden="1" outlineLevel="2" x14ac:dyDescent="0.2">
      <c r="A49" s="110"/>
      <c r="B49" s="122"/>
      <c r="C49" s="152"/>
    </row>
    <row r="50" spans="1:8" hidden="1" outlineLevel="2" x14ac:dyDescent="0.2">
      <c r="A50" s="111" t="s">
        <v>33</v>
      </c>
      <c r="B50" s="122" t="s">
        <v>194</v>
      </c>
      <c r="C50" s="152"/>
    </row>
    <row r="51" spans="1:8" hidden="1" outlineLevel="2" x14ac:dyDescent="0.2">
      <c r="A51" s="110"/>
      <c r="B51" s="122"/>
      <c r="C51" s="152"/>
    </row>
    <row r="52" spans="1:8" hidden="1" outlineLevel="2" x14ac:dyDescent="0.2">
      <c r="A52" s="110" t="s">
        <v>138</v>
      </c>
      <c r="B52" s="131" t="s">
        <v>2962</v>
      </c>
      <c r="C52" s="152"/>
    </row>
    <row r="53" spans="1:8" s="123" customFormat="1" hidden="1" outlineLevel="2" x14ac:dyDescent="0.2">
      <c r="A53" s="126"/>
      <c r="B53" s="200"/>
    </row>
    <row r="54" spans="1:8" s="123" customFormat="1" ht="15" hidden="1" outlineLevel="2" x14ac:dyDescent="0.25">
      <c r="A54" s="110" t="s">
        <v>40</v>
      </c>
      <c r="B54" s="240"/>
    </row>
    <row r="55" spans="1:8" s="123" customFormat="1" ht="15" hidden="1" outlineLevel="2" x14ac:dyDescent="0.25">
      <c r="A55" s="110"/>
      <c r="B55" s="240"/>
    </row>
    <row r="56" spans="1:8" s="88" customFormat="1" outlineLevel="1" collapsed="1" x14ac:dyDescent="0.2">
      <c r="A56" s="247" t="s">
        <v>159</v>
      </c>
      <c r="B56" s="247" t="str">
        <f ca="1">CONCATENATE(VLOOKUP("*ID",C:D,2,FALSE),"C",COUNTIF(OFFSET(A$1,0,0,ROW(),1), "*conditie")*10)&amp; "T" &amp;(COUNTIF(OFFSET(B$1,0,0,ROW()-1,1),CONCATENATE(VLOOKUP("*ID",C:D,2,FALSE),"C",COUNTIF(OFFSET(A$1,0,0,ROW(),1), "*conditie")*10)&amp; "T*") +1) * 10</f>
        <v>PRE102C10T40</v>
      </c>
      <c r="C56" s="295" t="s">
        <v>2971</v>
      </c>
      <c r="D56" s="295"/>
      <c r="E56" s="295"/>
      <c r="F56" s="247" t="s">
        <v>141</v>
      </c>
      <c r="G56" s="247" t="s">
        <v>19</v>
      </c>
      <c r="H56" s="247" t="s">
        <v>197</v>
      </c>
    </row>
    <row r="57" spans="1:8" hidden="1" outlineLevel="2" x14ac:dyDescent="0.2">
      <c r="A57" s="110"/>
      <c r="B57" s="122"/>
      <c r="C57" s="152"/>
    </row>
    <row r="58" spans="1:8" hidden="1" outlineLevel="2" x14ac:dyDescent="0.2">
      <c r="A58" s="110" t="s">
        <v>109</v>
      </c>
      <c r="B58" s="131"/>
      <c r="C58" s="152"/>
    </row>
    <row r="59" spans="1:8" hidden="1" outlineLevel="2" x14ac:dyDescent="0.2">
      <c r="A59" s="110"/>
      <c r="B59" s="122"/>
      <c r="C59" s="152"/>
    </row>
    <row r="60" spans="1:8" hidden="1" outlineLevel="2" x14ac:dyDescent="0.2">
      <c r="A60" s="110" t="s">
        <v>111</v>
      </c>
      <c r="B60" s="122" t="s">
        <v>108</v>
      </c>
      <c r="C60" s="152"/>
    </row>
    <row r="61" spans="1:8" hidden="1" outlineLevel="2" x14ac:dyDescent="0.2">
      <c r="A61" s="110"/>
      <c r="B61" s="122"/>
      <c r="C61" s="152"/>
    </row>
    <row r="62" spans="1:8" hidden="1" outlineLevel="2" x14ac:dyDescent="0.2">
      <c r="A62" s="110" t="s">
        <v>32</v>
      </c>
      <c r="B62" s="125" t="s">
        <v>227</v>
      </c>
      <c r="C62" s="125"/>
      <c r="D62" s="125"/>
      <c r="E62" s="125"/>
      <c r="F62" s="125"/>
      <c r="G62" s="125"/>
    </row>
    <row r="63" spans="1:8" hidden="1" outlineLevel="2" x14ac:dyDescent="0.2">
      <c r="A63" s="110"/>
      <c r="B63" s="122"/>
      <c r="C63" s="152"/>
    </row>
    <row r="64" spans="1:8" hidden="1" outlineLevel="2" x14ac:dyDescent="0.2">
      <c r="A64" s="111" t="s">
        <v>33</v>
      </c>
      <c r="B64" s="122" t="s">
        <v>194</v>
      </c>
      <c r="C64" s="152"/>
    </row>
    <row r="65" spans="1:8" hidden="1" outlineLevel="2" x14ac:dyDescent="0.2">
      <c r="A65" s="110"/>
      <c r="B65" s="122"/>
      <c r="C65" s="152"/>
    </row>
    <row r="66" spans="1:8" hidden="1" outlineLevel="2" x14ac:dyDescent="0.2">
      <c r="A66" s="110" t="s">
        <v>138</v>
      </c>
      <c r="B66" s="131" t="s">
        <v>2212</v>
      </c>
      <c r="C66" s="152"/>
    </row>
    <row r="67" spans="1:8" s="123" customFormat="1" hidden="1" outlineLevel="2" x14ac:dyDescent="0.2">
      <c r="A67" s="126"/>
      <c r="B67" s="200"/>
    </row>
    <row r="68" spans="1:8" s="123" customFormat="1" ht="15" hidden="1" outlineLevel="2" x14ac:dyDescent="0.25">
      <c r="A68" s="110" t="s">
        <v>40</v>
      </c>
      <c r="B68" s="240"/>
    </row>
    <row r="69" spans="1:8" s="123" customFormat="1" hidden="1" outlineLevel="2" x14ac:dyDescent="0.2">
      <c r="A69" s="126"/>
    </row>
    <row r="70" spans="1:8" s="99" customFormat="1" x14ac:dyDescent="0.2">
      <c r="A70" s="246" t="s">
        <v>158</v>
      </c>
      <c r="B70" s="245" t="str">
        <f ca="1">CONCATENATE(VLOOKUP("*ID",C:D,2,FALSE),"C",COUNTIF(OFFSET(A$1,0,0,ROW(),1), "*conditie")*10)</f>
        <v>PRE102C20</v>
      </c>
      <c r="C70" s="296" t="s">
        <v>2970</v>
      </c>
      <c r="D70" s="297"/>
      <c r="E70" s="297"/>
      <c r="F70" s="246" t="s">
        <v>141</v>
      </c>
      <c r="G70" s="246" t="s">
        <v>19</v>
      </c>
      <c r="H70" s="246" t="s">
        <v>197</v>
      </c>
    </row>
    <row r="71" spans="1:8" s="99" customFormat="1" outlineLevel="1" x14ac:dyDescent="0.2">
      <c r="A71" s="110"/>
      <c r="B71" s="118"/>
      <c r="C71" s="102"/>
    </row>
    <row r="72" spans="1:8" s="99" customFormat="1" outlineLevel="1" x14ac:dyDescent="0.2">
      <c r="A72" s="110" t="s">
        <v>55</v>
      </c>
      <c r="B72" s="127"/>
      <c r="C72" s="151"/>
    </row>
    <row r="73" spans="1:8" s="99" customFormat="1" outlineLevel="1" x14ac:dyDescent="0.2">
      <c r="A73" s="110"/>
      <c r="B73" s="118"/>
      <c r="C73" s="102"/>
    </row>
    <row r="74" spans="1:8" s="88" customFormat="1" outlineLevel="1" collapsed="1" x14ac:dyDescent="0.2">
      <c r="A74" s="244" t="s">
        <v>159</v>
      </c>
      <c r="B74" s="244" t="str">
        <f ca="1">CONCATENATE(VLOOKUP("*ID",C:D,2,FALSE),"C",COUNTIF(OFFSET(A$1,0,0,ROW(),1), "*conditie")*10)&amp; "T" &amp;(COUNTIF(OFFSET(B$1,0,0,ROW()-1,1),CONCATENATE(VLOOKUP("*ID",C:D,2,FALSE),"C",COUNTIF(OFFSET(A$1,0,0,ROW(),1), "*conditie")*10)&amp; "T*") +1) * 10</f>
        <v>PRE102C20T10</v>
      </c>
      <c r="C74" s="295" t="s">
        <v>2965</v>
      </c>
      <c r="D74" s="295"/>
      <c r="E74" s="295"/>
      <c r="F74" s="244" t="s">
        <v>141</v>
      </c>
      <c r="G74" s="244" t="s">
        <v>19</v>
      </c>
      <c r="H74" s="244" t="s">
        <v>197</v>
      </c>
    </row>
    <row r="75" spans="1:8" hidden="1" outlineLevel="2" x14ac:dyDescent="0.2">
      <c r="A75" s="110"/>
      <c r="B75" s="122"/>
      <c r="C75" s="152"/>
    </row>
    <row r="76" spans="1:8" hidden="1" outlineLevel="2" x14ac:dyDescent="0.2">
      <c r="A76" s="110" t="s">
        <v>109</v>
      </c>
      <c r="B76" s="131"/>
      <c r="C76" s="152"/>
    </row>
    <row r="77" spans="1:8" hidden="1" outlineLevel="2" x14ac:dyDescent="0.2">
      <c r="A77" s="110"/>
      <c r="B77" s="122"/>
      <c r="C77" s="152"/>
    </row>
    <row r="78" spans="1:8" hidden="1" outlineLevel="2" x14ac:dyDescent="0.2">
      <c r="A78" s="110" t="s">
        <v>111</v>
      </c>
      <c r="B78" s="122" t="s">
        <v>108</v>
      </c>
      <c r="C78" s="152"/>
    </row>
    <row r="79" spans="1:8" hidden="1" outlineLevel="2" x14ac:dyDescent="0.2">
      <c r="A79" s="110"/>
      <c r="B79" s="122"/>
      <c r="C79" s="152"/>
    </row>
    <row r="80" spans="1:8" hidden="1" outlineLevel="2" x14ac:dyDescent="0.2">
      <c r="A80" s="110" t="s">
        <v>32</v>
      </c>
      <c r="B80" s="125" t="s">
        <v>227</v>
      </c>
      <c r="C80" s="125"/>
      <c r="D80" s="125"/>
      <c r="E80" s="125"/>
      <c r="F80" s="125"/>
      <c r="G80" s="125"/>
    </row>
    <row r="81" spans="1:8" hidden="1" outlineLevel="2" x14ac:dyDescent="0.2">
      <c r="A81" s="110"/>
      <c r="B81" s="122"/>
      <c r="C81" s="152"/>
    </row>
    <row r="82" spans="1:8" hidden="1" outlineLevel="2" x14ac:dyDescent="0.2">
      <c r="A82" s="111" t="s">
        <v>33</v>
      </c>
      <c r="B82" s="122" t="s">
        <v>194</v>
      </c>
      <c r="C82" s="152"/>
    </row>
    <row r="83" spans="1:8" hidden="1" outlineLevel="2" x14ac:dyDescent="0.2">
      <c r="A83" s="110"/>
      <c r="B83" s="122"/>
      <c r="C83" s="152"/>
    </row>
    <row r="84" spans="1:8" hidden="1" outlineLevel="2" x14ac:dyDescent="0.2">
      <c r="A84" s="110" t="s">
        <v>138</v>
      </c>
      <c r="B84" s="131" t="s">
        <v>2962</v>
      </c>
      <c r="C84" s="152"/>
    </row>
    <row r="85" spans="1:8" s="123" customFormat="1" hidden="1" outlineLevel="2" x14ac:dyDescent="0.2">
      <c r="A85" s="126"/>
      <c r="B85" s="200"/>
    </row>
    <row r="86" spans="1:8" s="123" customFormat="1" ht="15" hidden="1" outlineLevel="2" x14ac:dyDescent="0.25">
      <c r="A86" s="110" t="s">
        <v>40</v>
      </c>
      <c r="B86" s="240"/>
    </row>
    <row r="87" spans="1:8" s="123" customFormat="1" hidden="1" outlineLevel="2" x14ac:dyDescent="0.2">
      <c r="A87" s="126"/>
    </row>
    <row r="88" spans="1:8" s="88" customFormat="1" outlineLevel="1" collapsed="1" x14ac:dyDescent="0.2">
      <c r="A88" s="244" t="s">
        <v>159</v>
      </c>
      <c r="B88" s="244" t="str">
        <f ca="1">CONCATENATE(VLOOKUP("*ID",C:D,2,FALSE),"C",COUNTIF(OFFSET(A$1,0,0,ROW(),1), "*conditie")*10)&amp; "T" &amp;(COUNTIF(OFFSET(B$1,0,0,ROW()-1,1),CONCATENATE(VLOOKUP("*ID",C:D,2,FALSE),"C",COUNTIF(OFFSET(A$1,0,0,ROW(),1), "*conditie")*10)&amp; "T*") +1) * 10</f>
        <v>PRE102C20T20</v>
      </c>
      <c r="C88" s="295" t="s">
        <v>2966</v>
      </c>
      <c r="D88" s="295"/>
      <c r="E88" s="295"/>
      <c r="F88" s="244" t="s">
        <v>141</v>
      </c>
      <c r="G88" s="244" t="s">
        <v>19</v>
      </c>
      <c r="H88" s="244" t="s">
        <v>197</v>
      </c>
    </row>
    <row r="89" spans="1:8" hidden="1" outlineLevel="2" x14ac:dyDescent="0.2">
      <c r="A89" s="110"/>
      <c r="B89" s="122"/>
      <c r="C89" s="152"/>
    </row>
    <row r="90" spans="1:8" hidden="1" outlineLevel="2" x14ac:dyDescent="0.2">
      <c r="A90" s="110" t="s">
        <v>109</v>
      </c>
      <c r="B90" s="131"/>
      <c r="C90" s="152"/>
    </row>
    <row r="91" spans="1:8" hidden="1" outlineLevel="2" x14ac:dyDescent="0.2">
      <c r="A91" s="110"/>
      <c r="B91" s="122"/>
      <c r="C91" s="152"/>
    </row>
    <row r="92" spans="1:8" hidden="1" outlineLevel="2" x14ac:dyDescent="0.2">
      <c r="A92" s="110" t="s">
        <v>111</v>
      </c>
      <c r="B92" s="122" t="s">
        <v>108</v>
      </c>
      <c r="C92" s="152"/>
    </row>
    <row r="93" spans="1:8" hidden="1" outlineLevel="2" x14ac:dyDescent="0.2">
      <c r="A93" s="110"/>
      <c r="B93" s="122"/>
      <c r="C93" s="152"/>
    </row>
    <row r="94" spans="1:8" hidden="1" outlineLevel="2" x14ac:dyDescent="0.2">
      <c r="A94" s="110" t="s">
        <v>32</v>
      </c>
      <c r="B94" s="125" t="s">
        <v>227</v>
      </c>
      <c r="C94" s="125"/>
      <c r="D94" s="125"/>
      <c r="E94" s="125"/>
      <c r="F94" s="125"/>
      <c r="G94" s="125"/>
    </row>
    <row r="95" spans="1:8" hidden="1" outlineLevel="2" x14ac:dyDescent="0.2">
      <c r="A95" s="110"/>
      <c r="B95" s="122"/>
      <c r="C95" s="152"/>
    </row>
    <row r="96" spans="1:8" hidden="1" outlineLevel="2" x14ac:dyDescent="0.2">
      <c r="A96" s="111" t="s">
        <v>33</v>
      </c>
      <c r="B96" s="122" t="s">
        <v>194</v>
      </c>
      <c r="C96" s="152"/>
    </row>
    <row r="97" spans="1:8" hidden="1" outlineLevel="2" x14ac:dyDescent="0.2">
      <c r="A97" s="110"/>
      <c r="B97" s="122"/>
      <c r="C97" s="152"/>
    </row>
    <row r="98" spans="1:8" hidden="1" outlineLevel="2" x14ac:dyDescent="0.2">
      <c r="A98" s="110" t="s">
        <v>138</v>
      </c>
      <c r="B98" s="131" t="s">
        <v>2962</v>
      </c>
      <c r="C98" s="152"/>
    </row>
    <row r="99" spans="1:8" s="123" customFormat="1" hidden="1" outlineLevel="2" x14ac:dyDescent="0.2">
      <c r="A99" s="126"/>
      <c r="B99" s="200"/>
    </row>
    <row r="100" spans="1:8" s="123" customFormat="1" ht="15" hidden="1" outlineLevel="2" x14ac:dyDescent="0.25">
      <c r="A100" s="110" t="s">
        <v>40</v>
      </c>
      <c r="B100" s="240"/>
    </row>
    <row r="101" spans="1:8" s="123" customFormat="1" hidden="1" outlineLevel="2" x14ac:dyDescent="0.2">
      <c r="A101" s="126"/>
    </row>
    <row r="102" spans="1:8" s="88" customFormat="1" outlineLevel="1" collapsed="1" x14ac:dyDescent="0.2">
      <c r="A102" s="244" t="s">
        <v>159</v>
      </c>
      <c r="B102" s="244" t="str">
        <f ca="1">CONCATENATE(VLOOKUP("*ID",C:D,2,FALSE),"C",COUNTIF(OFFSET(A$1,0,0,ROW(),1), "*conditie")*10)&amp; "T" &amp;(COUNTIF(OFFSET(B$1,0,0,ROW()-1,1),CONCATENATE(VLOOKUP("*ID",C:D,2,FALSE),"C",COUNTIF(OFFSET(A$1,0,0,ROW(),1), "*conditie")*10)&amp; "T*") +1) * 10</f>
        <v>PRE102C20T30</v>
      </c>
      <c r="C102" s="295" t="s">
        <v>2967</v>
      </c>
      <c r="D102" s="295"/>
      <c r="E102" s="295"/>
      <c r="F102" s="244" t="s">
        <v>141</v>
      </c>
      <c r="G102" s="244" t="s">
        <v>19</v>
      </c>
      <c r="H102" s="244" t="s">
        <v>197</v>
      </c>
    </row>
    <row r="103" spans="1:8" hidden="1" outlineLevel="2" x14ac:dyDescent="0.2">
      <c r="A103" s="110"/>
      <c r="B103" s="122"/>
      <c r="C103" s="152"/>
    </row>
    <row r="104" spans="1:8" hidden="1" outlineLevel="2" x14ac:dyDescent="0.2">
      <c r="A104" s="110" t="s">
        <v>109</v>
      </c>
      <c r="B104" s="131"/>
      <c r="C104" s="152"/>
    </row>
    <row r="105" spans="1:8" hidden="1" outlineLevel="2" x14ac:dyDescent="0.2">
      <c r="A105" s="110"/>
      <c r="B105" s="122"/>
      <c r="C105" s="152"/>
    </row>
    <row r="106" spans="1:8" hidden="1" outlineLevel="2" x14ac:dyDescent="0.2">
      <c r="A106" s="110" t="s">
        <v>111</v>
      </c>
      <c r="B106" s="122" t="s">
        <v>108</v>
      </c>
      <c r="C106" s="152"/>
    </row>
    <row r="107" spans="1:8" hidden="1" outlineLevel="2" x14ac:dyDescent="0.2">
      <c r="A107" s="110"/>
      <c r="B107" s="122"/>
      <c r="C107" s="152"/>
    </row>
    <row r="108" spans="1:8" hidden="1" outlineLevel="2" x14ac:dyDescent="0.2">
      <c r="A108" s="110" t="s">
        <v>32</v>
      </c>
      <c r="B108" s="125" t="s">
        <v>227</v>
      </c>
      <c r="C108" s="125"/>
      <c r="D108" s="125"/>
      <c r="E108" s="125"/>
      <c r="F108" s="125"/>
      <c r="G108" s="125"/>
    </row>
    <row r="109" spans="1:8" hidden="1" outlineLevel="2" x14ac:dyDescent="0.2">
      <c r="A109" s="110"/>
      <c r="B109" s="122"/>
      <c r="C109" s="152"/>
    </row>
    <row r="110" spans="1:8" hidden="1" outlineLevel="2" x14ac:dyDescent="0.2">
      <c r="A110" s="111" t="s">
        <v>33</v>
      </c>
      <c r="B110" s="122" t="s">
        <v>194</v>
      </c>
      <c r="C110" s="152"/>
    </row>
    <row r="111" spans="1:8" hidden="1" outlineLevel="2" x14ac:dyDescent="0.2">
      <c r="A111" s="110"/>
      <c r="B111" s="122"/>
      <c r="C111" s="152"/>
    </row>
    <row r="112" spans="1:8" hidden="1" outlineLevel="2" x14ac:dyDescent="0.2">
      <c r="A112" s="110" t="s">
        <v>138</v>
      </c>
      <c r="B112" s="131" t="s">
        <v>2962</v>
      </c>
      <c r="C112" s="152"/>
    </row>
    <row r="113" spans="1:8" s="123" customFormat="1" hidden="1" outlineLevel="2" x14ac:dyDescent="0.2">
      <c r="A113" s="126"/>
      <c r="B113" s="200"/>
    </row>
    <row r="114" spans="1:8" s="123" customFormat="1" ht="15" hidden="1" outlineLevel="2" x14ac:dyDescent="0.25">
      <c r="A114" s="110" t="s">
        <v>40</v>
      </c>
      <c r="B114" s="240"/>
    </row>
    <row r="115" spans="1:8" s="123" customFormat="1" hidden="1" outlineLevel="2" x14ac:dyDescent="0.2">
      <c r="A115" s="126"/>
    </row>
    <row r="116" spans="1:8" s="88" customFormat="1" outlineLevel="1" collapsed="1" x14ac:dyDescent="0.2">
      <c r="A116" s="244" t="s">
        <v>159</v>
      </c>
      <c r="B116" s="244" t="str">
        <f ca="1">CONCATENATE(VLOOKUP("*ID",C:D,2,FALSE),"C",COUNTIF(OFFSET(A$1,0,0,ROW(),1), "*conditie")*10)&amp; "T" &amp;(COUNTIF(OFFSET(B$1,0,0,ROW()-1,1),CONCATENATE(VLOOKUP("*ID",C:D,2,FALSE),"C",COUNTIF(OFFSET(A$1,0,0,ROW(),1), "*conditie")*10)&amp; "T*") +1) * 10</f>
        <v>PRE102C20T40</v>
      </c>
      <c r="C116" s="295" t="s">
        <v>2968</v>
      </c>
      <c r="D116" s="295"/>
      <c r="E116" s="295"/>
      <c r="F116" s="244" t="s">
        <v>141</v>
      </c>
      <c r="G116" s="244" t="s">
        <v>19</v>
      </c>
      <c r="H116" s="244" t="s">
        <v>197</v>
      </c>
    </row>
    <row r="117" spans="1:8" hidden="1" outlineLevel="2" x14ac:dyDescent="0.2">
      <c r="A117" s="110"/>
      <c r="B117" s="122"/>
      <c r="C117" s="152"/>
    </row>
    <row r="118" spans="1:8" hidden="1" outlineLevel="2" x14ac:dyDescent="0.2">
      <c r="A118" s="110" t="s">
        <v>109</v>
      </c>
      <c r="B118" s="131"/>
      <c r="C118" s="152"/>
    </row>
    <row r="119" spans="1:8" hidden="1" outlineLevel="2" x14ac:dyDescent="0.2">
      <c r="A119" s="110"/>
      <c r="B119" s="122"/>
      <c r="C119" s="152"/>
    </row>
    <row r="120" spans="1:8" hidden="1" outlineLevel="2" x14ac:dyDescent="0.2">
      <c r="A120" s="110" t="s">
        <v>111</v>
      </c>
      <c r="B120" s="122" t="s">
        <v>108</v>
      </c>
      <c r="C120" s="152"/>
    </row>
    <row r="121" spans="1:8" hidden="1" outlineLevel="2" x14ac:dyDescent="0.2">
      <c r="A121" s="110"/>
      <c r="B121" s="122"/>
      <c r="C121" s="152"/>
    </row>
    <row r="122" spans="1:8" hidden="1" outlineLevel="2" x14ac:dyDescent="0.2">
      <c r="A122" s="110" t="s">
        <v>32</v>
      </c>
      <c r="B122" s="125" t="s">
        <v>227</v>
      </c>
      <c r="C122" s="125"/>
      <c r="D122" s="125"/>
      <c r="E122" s="125"/>
      <c r="F122" s="125"/>
      <c r="G122" s="125"/>
    </row>
    <row r="123" spans="1:8" hidden="1" outlineLevel="2" x14ac:dyDescent="0.2">
      <c r="A123" s="110"/>
      <c r="B123" s="122"/>
      <c r="C123" s="152"/>
    </row>
    <row r="124" spans="1:8" hidden="1" outlineLevel="2" x14ac:dyDescent="0.2">
      <c r="A124" s="111" t="s">
        <v>33</v>
      </c>
      <c r="B124" s="122" t="s">
        <v>194</v>
      </c>
      <c r="C124" s="152"/>
    </row>
    <row r="125" spans="1:8" hidden="1" outlineLevel="2" x14ac:dyDescent="0.2">
      <c r="A125" s="110"/>
      <c r="B125" s="122"/>
      <c r="C125" s="152"/>
    </row>
    <row r="126" spans="1:8" hidden="1" outlineLevel="2" x14ac:dyDescent="0.2">
      <c r="A126" s="110" t="s">
        <v>138</v>
      </c>
      <c r="B126" s="131" t="s">
        <v>2972</v>
      </c>
      <c r="C126" s="152"/>
    </row>
    <row r="127" spans="1:8" s="123" customFormat="1" hidden="1" outlineLevel="2" x14ac:dyDescent="0.2">
      <c r="A127" s="126"/>
      <c r="B127" s="200"/>
    </row>
    <row r="128" spans="1:8" s="123" customFormat="1" ht="15" hidden="1" outlineLevel="2" x14ac:dyDescent="0.25">
      <c r="A128" s="110" t="s">
        <v>40</v>
      </c>
      <c r="B128" s="240"/>
    </row>
    <row r="129" spans="1:1" s="123" customFormat="1" hidden="1" outlineLevel="2" x14ac:dyDescent="0.2">
      <c r="A129" s="126"/>
    </row>
  </sheetData>
  <mergeCells count="10">
    <mergeCell ref="C102:E102"/>
    <mergeCell ref="C116:E116"/>
    <mergeCell ref="C10:E10"/>
    <mergeCell ref="C14:E14"/>
    <mergeCell ref="C56:E56"/>
    <mergeCell ref="C28:E28"/>
    <mergeCell ref="C42:E42"/>
    <mergeCell ref="C70:E70"/>
    <mergeCell ref="C74:E74"/>
    <mergeCell ref="C88:E88"/>
  </mergeCells>
  <dataValidations disablePrompts="1" count="4">
    <dataValidation type="list" allowBlank="1" showInputMessage="1" showErrorMessage="1" sqref="D5" xr:uid="{00000000-0002-0000-0F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42 F70 F74 F88 F102 F116 F56" xr:uid="{00000000-0002-0000-0F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42 G70 G74 G88 G102 G116 G56" xr:uid="{00000000-0002-0000-0F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42 H70 H74 H88 H102 H116 H56" xr:uid="{00000000-0002-0000-0F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outlinePr summaryBelow="0"/>
    <pageSetUpPr fitToPage="1"/>
  </sheetPr>
  <dimension ref="A1:H125"/>
  <sheetViews>
    <sheetView workbookViewId="0">
      <pane ySplit="7" topLeftCell="A8" activePane="bottomLeft" state="frozen"/>
      <selection pane="bottomLeft" activeCell="B4" sqref="B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2973</v>
      </c>
      <c r="E1" s="83"/>
      <c r="F1" s="83" t="s">
        <v>49</v>
      </c>
      <c r="G1" s="83" t="s">
        <v>195</v>
      </c>
      <c r="H1" s="83" t="s">
        <v>196</v>
      </c>
    </row>
    <row r="2" spans="1:8" s="99" customFormat="1" x14ac:dyDescent="0.2">
      <c r="A2" s="83" t="s">
        <v>43</v>
      </c>
      <c r="B2" s="83" t="str">
        <f>Clusterkaart!B3</f>
        <v>2.11</v>
      </c>
      <c r="C2" s="83" t="s">
        <v>149</v>
      </c>
      <c r="D2" s="83" t="s">
        <v>2973</v>
      </c>
      <c r="E2" s="83"/>
      <c r="F2" s="100" t="s">
        <v>57</v>
      </c>
      <c r="G2" s="100" t="s">
        <v>57</v>
      </c>
      <c r="H2" s="100" t="s">
        <v>57</v>
      </c>
    </row>
    <row r="3" spans="1:8" s="99" customFormat="1" x14ac:dyDescent="0.2">
      <c r="A3" s="83" t="s">
        <v>14</v>
      </c>
      <c r="B3" s="103">
        <f>Clusterkaart!B4</f>
        <v>41228</v>
      </c>
      <c r="C3" s="83" t="s">
        <v>41</v>
      </c>
      <c r="D3" s="103">
        <v>42361</v>
      </c>
      <c r="E3" s="83"/>
      <c r="F3" s="100" t="s">
        <v>141</v>
      </c>
      <c r="G3" s="100" t="s">
        <v>145</v>
      </c>
      <c r="H3" s="100" t="s">
        <v>197</v>
      </c>
    </row>
    <row r="4" spans="1:8" s="99" customFormat="1" x14ac:dyDescent="0.2">
      <c r="A4" s="83" t="s">
        <v>89</v>
      </c>
      <c r="B4" s="83" t="str">
        <f>Clusterkaart!B5</f>
        <v>oBRP</v>
      </c>
      <c r="C4" s="83" t="s">
        <v>12</v>
      </c>
      <c r="D4" s="83" t="s">
        <v>3270</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8</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49" t="s">
        <v>158</v>
      </c>
      <c r="B10" s="248" t="str">
        <f ca="1">CONCATENATE(VLOOKUP("*ID",C:D,2,FALSE),"C",COUNTIF(OFFSET(A$1,0,0,ROW(),1), "*conditie")*10)</f>
        <v>PRE103C10</v>
      </c>
      <c r="C10" s="296" t="s">
        <v>2974</v>
      </c>
      <c r="D10" s="297"/>
      <c r="E10" s="297"/>
      <c r="F10" s="249" t="s">
        <v>141</v>
      </c>
      <c r="G10" s="249" t="s">
        <v>19</v>
      </c>
      <c r="H10" s="249"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50" t="s">
        <v>159</v>
      </c>
      <c r="B14" s="250" t="str">
        <f ca="1">CONCATENATE(VLOOKUP("*ID",C:D,2,FALSE),"C",COUNTIF(OFFSET(A$1,0,0,ROW(),1), "*conditie")*10)&amp; "T" &amp;(COUNTIF(OFFSET(B$1,0,0,ROW()-1,1),CONCATENATE(VLOOKUP("*ID",C:D,2,FALSE),"C",COUNTIF(OFFSET(A$1,0,0,ROW(),1), "*conditie")*10)&amp; "T*") +1) * 10</f>
        <v>PRE103C10T10</v>
      </c>
      <c r="C14" s="295" t="s">
        <v>2975</v>
      </c>
      <c r="D14" s="295"/>
      <c r="E14" s="295"/>
      <c r="F14" s="250" t="s">
        <v>141</v>
      </c>
      <c r="G14" s="250" t="s">
        <v>19</v>
      </c>
      <c r="H14" s="250"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2976</v>
      </c>
      <c r="C24" s="152"/>
    </row>
    <row r="25" spans="1:8" s="123" customFormat="1" hidden="1" outlineLevel="2" x14ac:dyDescent="0.2">
      <c r="A25" s="126"/>
      <c r="B25" s="200"/>
    </row>
    <row r="26" spans="1:8" s="123" customFormat="1" ht="15" hidden="1" outlineLevel="2" x14ac:dyDescent="0.25">
      <c r="A26" s="110" t="s">
        <v>40</v>
      </c>
      <c r="B26" s="240" t="s">
        <v>2988</v>
      </c>
    </row>
    <row r="27" spans="1:8" s="123" customFormat="1" hidden="1" outlineLevel="2" x14ac:dyDescent="0.2">
      <c r="A27" s="126"/>
    </row>
    <row r="28" spans="1:8" s="88" customFormat="1" outlineLevel="1" collapsed="1" x14ac:dyDescent="0.2">
      <c r="A28" s="250" t="s">
        <v>159</v>
      </c>
      <c r="B28" s="250" t="str">
        <f ca="1">CONCATENATE(VLOOKUP("*ID",C:D,2,FALSE),"C",COUNTIF(OFFSET(A$1,0,0,ROW(),1), "*conditie")*10)&amp; "T" &amp;(COUNTIF(OFFSET(B$1,0,0,ROW()-1,1),CONCATENATE(VLOOKUP("*ID",C:D,2,FALSE),"C",COUNTIF(OFFSET(A$1,0,0,ROW(),1), "*conditie")*10)&amp; "T*") +1) * 10</f>
        <v>PRE103C10T20</v>
      </c>
      <c r="C28" s="295" t="s">
        <v>2977</v>
      </c>
      <c r="D28" s="295"/>
      <c r="E28" s="295"/>
      <c r="F28" s="250" t="s">
        <v>141</v>
      </c>
      <c r="G28" s="250" t="s">
        <v>19</v>
      </c>
      <c r="H28" s="250"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2976</v>
      </c>
      <c r="C38" s="152"/>
    </row>
    <row r="39" spans="1:8" s="123" customFormat="1" hidden="1" outlineLevel="2" x14ac:dyDescent="0.2">
      <c r="A39" s="126"/>
      <c r="B39" s="200"/>
    </row>
    <row r="40" spans="1:8" s="123" customFormat="1" ht="15" hidden="1" outlineLevel="2" x14ac:dyDescent="0.25">
      <c r="A40" s="110" t="s">
        <v>40</v>
      </c>
      <c r="B40" s="240" t="s">
        <v>2988</v>
      </c>
    </row>
    <row r="41" spans="1:8" s="123" customFormat="1" hidden="1" outlineLevel="2" x14ac:dyDescent="0.2">
      <c r="A41" s="126"/>
    </row>
    <row r="42" spans="1:8" s="88" customFormat="1" outlineLevel="1" collapsed="1" x14ac:dyDescent="0.2">
      <c r="A42" s="250" t="s">
        <v>159</v>
      </c>
      <c r="B42" s="250" t="str">
        <f ca="1">CONCATENATE(VLOOKUP("*ID",C:D,2,FALSE),"C",COUNTIF(OFFSET(A$1,0,0,ROW(),1), "*conditie")*10)&amp; "T" &amp;(COUNTIF(OFFSET(B$1,0,0,ROW()-1,1),CONCATENATE(VLOOKUP("*ID",C:D,2,FALSE),"C",COUNTIF(OFFSET(A$1,0,0,ROW(),1), "*conditie")*10)&amp; "T*") +1) * 10</f>
        <v>PRE103C10T30</v>
      </c>
      <c r="C42" s="295" t="s">
        <v>2978</v>
      </c>
      <c r="D42" s="295"/>
      <c r="E42" s="295"/>
      <c r="F42" s="250" t="s">
        <v>141</v>
      </c>
      <c r="G42" s="250" t="s">
        <v>19</v>
      </c>
      <c r="H42" s="250" t="s">
        <v>197</v>
      </c>
    </row>
    <row r="43" spans="1:8" hidden="1" outlineLevel="2" x14ac:dyDescent="0.2">
      <c r="A43" s="110"/>
      <c r="B43" s="122"/>
      <c r="C43" s="152"/>
    </row>
    <row r="44" spans="1:8" hidden="1" outlineLevel="2" x14ac:dyDescent="0.2">
      <c r="A44" s="110" t="s">
        <v>109</v>
      </c>
      <c r="B44" s="131"/>
      <c r="C44" s="152"/>
    </row>
    <row r="45" spans="1:8" hidden="1" outlineLevel="2" x14ac:dyDescent="0.2">
      <c r="A45" s="110"/>
      <c r="B45" s="122"/>
      <c r="C45" s="152"/>
    </row>
    <row r="46" spans="1:8" hidden="1" outlineLevel="2" x14ac:dyDescent="0.2">
      <c r="A46" s="110" t="s">
        <v>111</v>
      </c>
      <c r="B46" s="122" t="s">
        <v>108</v>
      </c>
      <c r="C46" s="152"/>
    </row>
    <row r="47" spans="1:8" hidden="1" outlineLevel="2" x14ac:dyDescent="0.2">
      <c r="A47" s="110"/>
      <c r="B47" s="122"/>
      <c r="C47" s="152"/>
    </row>
    <row r="48" spans="1:8" hidden="1" outlineLevel="2" x14ac:dyDescent="0.2">
      <c r="A48" s="110" t="s">
        <v>32</v>
      </c>
      <c r="B48" s="125" t="s">
        <v>227</v>
      </c>
      <c r="C48" s="125"/>
      <c r="D48" s="125"/>
      <c r="E48" s="125"/>
      <c r="F48" s="125"/>
      <c r="G48" s="125"/>
    </row>
    <row r="49" spans="1:8" hidden="1" outlineLevel="2" x14ac:dyDescent="0.2">
      <c r="A49" s="110"/>
      <c r="B49" s="122"/>
      <c r="C49" s="152"/>
    </row>
    <row r="50" spans="1:8" hidden="1" outlineLevel="2" x14ac:dyDescent="0.2">
      <c r="A50" s="111" t="s">
        <v>33</v>
      </c>
      <c r="B50" s="122" t="s">
        <v>194</v>
      </c>
      <c r="C50" s="152"/>
    </row>
    <row r="51" spans="1:8" hidden="1" outlineLevel="2" x14ac:dyDescent="0.2">
      <c r="A51" s="110"/>
      <c r="B51" s="122"/>
      <c r="C51" s="152"/>
    </row>
    <row r="52" spans="1:8" hidden="1" outlineLevel="2" x14ac:dyDescent="0.2">
      <c r="A52" s="110" t="s">
        <v>138</v>
      </c>
      <c r="B52" s="131" t="s">
        <v>234</v>
      </c>
      <c r="C52" s="152"/>
    </row>
    <row r="53" spans="1:8" s="123" customFormat="1" hidden="1" outlineLevel="2" x14ac:dyDescent="0.2">
      <c r="A53" s="126"/>
      <c r="B53" s="200"/>
    </row>
    <row r="54" spans="1:8" s="123" customFormat="1" ht="15" hidden="1" outlineLevel="2" x14ac:dyDescent="0.25">
      <c r="A54" s="110" t="s">
        <v>40</v>
      </c>
      <c r="B54" s="240" t="s">
        <v>2988</v>
      </c>
    </row>
    <row r="55" spans="1:8" s="123" customFormat="1" ht="15" hidden="1" outlineLevel="2" x14ac:dyDescent="0.25">
      <c r="A55" s="110"/>
      <c r="B55" s="240"/>
    </row>
    <row r="56" spans="1:8" s="88" customFormat="1" outlineLevel="1" collapsed="1" x14ac:dyDescent="0.2">
      <c r="A56" s="250" t="s">
        <v>159</v>
      </c>
      <c r="B56" s="250" t="str">
        <f ca="1">CONCATENATE(VLOOKUP("*ID",C:D,2,FALSE),"C",COUNTIF(OFFSET(A$1,0,0,ROW(),1), "*conditie")*10)&amp; "T" &amp;(COUNTIF(OFFSET(B$1,0,0,ROW()-1,1),CONCATENATE(VLOOKUP("*ID",C:D,2,FALSE),"C",COUNTIF(OFFSET(A$1,0,0,ROW(),1), "*conditie")*10)&amp; "T*") +1) * 10</f>
        <v>PRE103C10T40</v>
      </c>
      <c r="C56" s="295" t="s">
        <v>2979</v>
      </c>
      <c r="D56" s="295"/>
      <c r="E56" s="295"/>
      <c r="F56" s="250" t="s">
        <v>141</v>
      </c>
      <c r="G56" s="250" t="s">
        <v>19</v>
      </c>
      <c r="H56" s="250" t="s">
        <v>197</v>
      </c>
    </row>
    <row r="57" spans="1:8" hidden="1" outlineLevel="2" x14ac:dyDescent="0.2">
      <c r="A57" s="110"/>
      <c r="B57" s="122"/>
      <c r="C57" s="152"/>
    </row>
    <row r="58" spans="1:8" hidden="1" outlineLevel="2" x14ac:dyDescent="0.2">
      <c r="A58" s="110" t="s">
        <v>109</v>
      </c>
      <c r="B58" s="131"/>
      <c r="C58" s="152"/>
    </row>
    <row r="59" spans="1:8" hidden="1" outlineLevel="2" x14ac:dyDescent="0.2">
      <c r="A59" s="110"/>
      <c r="B59" s="122"/>
      <c r="C59" s="152"/>
    </row>
    <row r="60" spans="1:8" hidden="1" outlineLevel="2" x14ac:dyDescent="0.2">
      <c r="A60" s="110" t="s">
        <v>111</v>
      </c>
      <c r="B60" s="122" t="s">
        <v>108</v>
      </c>
      <c r="C60" s="152"/>
    </row>
    <row r="61" spans="1:8" hidden="1" outlineLevel="2" x14ac:dyDescent="0.2">
      <c r="A61" s="110"/>
      <c r="B61" s="122"/>
      <c r="C61" s="152"/>
    </row>
    <row r="62" spans="1:8" hidden="1" outlineLevel="2" x14ac:dyDescent="0.2">
      <c r="A62" s="110" t="s">
        <v>32</v>
      </c>
      <c r="B62" s="125" t="s">
        <v>227</v>
      </c>
      <c r="C62" s="125"/>
      <c r="D62" s="125"/>
      <c r="E62" s="125"/>
      <c r="F62" s="125"/>
      <c r="G62" s="125"/>
    </row>
    <row r="63" spans="1:8" hidden="1" outlineLevel="2" x14ac:dyDescent="0.2">
      <c r="A63" s="110"/>
      <c r="B63" s="122"/>
      <c r="C63" s="152"/>
    </row>
    <row r="64" spans="1:8" hidden="1" outlineLevel="2" x14ac:dyDescent="0.2">
      <c r="A64" s="111" t="s">
        <v>33</v>
      </c>
      <c r="B64" s="122" t="s">
        <v>194</v>
      </c>
      <c r="C64" s="152"/>
    </row>
    <row r="65" spans="1:8" hidden="1" outlineLevel="2" x14ac:dyDescent="0.2">
      <c r="A65" s="110"/>
      <c r="B65" s="122"/>
      <c r="C65" s="152"/>
    </row>
    <row r="66" spans="1:8" hidden="1" outlineLevel="2" x14ac:dyDescent="0.2">
      <c r="A66" s="110" t="s">
        <v>138</v>
      </c>
      <c r="B66" s="131" t="s">
        <v>2973</v>
      </c>
      <c r="C66" s="152"/>
    </row>
    <row r="67" spans="1:8" s="123" customFormat="1" hidden="1" outlineLevel="2" x14ac:dyDescent="0.2">
      <c r="A67" s="126"/>
      <c r="B67" s="200"/>
    </row>
    <row r="68" spans="1:8" s="123" customFormat="1" ht="15" hidden="1" outlineLevel="2" x14ac:dyDescent="0.25">
      <c r="A68" s="110" t="s">
        <v>40</v>
      </c>
      <c r="B68" s="240" t="s">
        <v>2988</v>
      </c>
    </row>
    <row r="69" spans="1:8" s="123" customFormat="1" hidden="1" outlineLevel="2" x14ac:dyDescent="0.2">
      <c r="A69" s="126"/>
    </row>
    <row r="70" spans="1:8" s="88" customFormat="1" outlineLevel="1" collapsed="1" x14ac:dyDescent="0.2">
      <c r="A70" s="250" t="s">
        <v>159</v>
      </c>
      <c r="B70" s="250" t="str">
        <f ca="1">CONCATENATE(VLOOKUP("*ID",C:D,2,FALSE),"C",COUNTIF(OFFSET(A$1,0,0,ROW(),1), "*conditie")*10)&amp; "T" &amp;(COUNTIF(OFFSET(B$1,0,0,ROW()-1,1),CONCATENATE(VLOOKUP("*ID",C:D,2,FALSE),"C",COUNTIF(OFFSET(A$1,0,0,ROW(),1), "*conditie")*10)&amp; "T*") +1) * 10</f>
        <v>PRE103C10T50</v>
      </c>
      <c r="C70" s="295" t="s">
        <v>2980</v>
      </c>
      <c r="D70" s="295"/>
      <c r="E70" s="295"/>
      <c r="F70" s="250" t="s">
        <v>141</v>
      </c>
      <c r="G70" s="250" t="s">
        <v>19</v>
      </c>
      <c r="H70" s="250" t="s">
        <v>197</v>
      </c>
    </row>
    <row r="71" spans="1:8" hidden="1" outlineLevel="2" x14ac:dyDescent="0.2">
      <c r="A71" s="110"/>
      <c r="B71" s="122"/>
      <c r="C71" s="152"/>
    </row>
    <row r="72" spans="1:8" hidden="1" outlineLevel="2" x14ac:dyDescent="0.2">
      <c r="A72" s="110" t="s">
        <v>109</v>
      </c>
      <c r="B72" s="131"/>
      <c r="C72" s="152"/>
    </row>
    <row r="73" spans="1:8" hidden="1" outlineLevel="2" x14ac:dyDescent="0.2">
      <c r="A73" s="110"/>
      <c r="B73" s="122"/>
      <c r="C73" s="152"/>
    </row>
    <row r="74" spans="1:8" hidden="1" outlineLevel="2" x14ac:dyDescent="0.2">
      <c r="A74" s="110" t="s">
        <v>111</v>
      </c>
      <c r="B74" s="122" t="s">
        <v>108</v>
      </c>
      <c r="C74" s="152"/>
    </row>
    <row r="75" spans="1:8" hidden="1" outlineLevel="2" x14ac:dyDescent="0.2">
      <c r="A75" s="110"/>
      <c r="B75" s="122"/>
      <c r="C75" s="152"/>
    </row>
    <row r="76" spans="1:8" hidden="1" outlineLevel="2" x14ac:dyDescent="0.2">
      <c r="A76" s="110" t="s">
        <v>32</v>
      </c>
      <c r="B76" s="125" t="s">
        <v>227</v>
      </c>
      <c r="C76" s="125"/>
      <c r="D76" s="125"/>
      <c r="E76" s="125"/>
      <c r="F76" s="125"/>
      <c r="G76" s="125"/>
    </row>
    <row r="77" spans="1:8" hidden="1" outlineLevel="2" x14ac:dyDescent="0.2">
      <c r="A77" s="110"/>
      <c r="B77" s="122"/>
      <c r="C77" s="152"/>
    </row>
    <row r="78" spans="1:8" hidden="1" outlineLevel="2" x14ac:dyDescent="0.2">
      <c r="A78" s="111" t="s">
        <v>33</v>
      </c>
      <c r="B78" s="122" t="s">
        <v>194</v>
      </c>
      <c r="C78" s="152"/>
    </row>
    <row r="79" spans="1:8" hidden="1" outlineLevel="2" x14ac:dyDescent="0.2">
      <c r="A79" s="110"/>
      <c r="B79" s="122"/>
      <c r="C79" s="152"/>
    </row>
    <row r="80" spans="1:8" hidden="1" outlineLevel="2" x14ac:dyDescent="0.2">
      <c r="A80" s="110" t="s">
        <v>138</v>
      </c>
      <c r="B80" s="131" t="s">
        <v>2212</v>
      </c>
      <c r="C80" s="152"/>
    </row>
    <row r="81" spans="1:8" s="123" customFormat="1" hidden="1" outlineLevel="2" x14ac:dyDescent="0.2">
      <c r="A81" s="126"/>
      <c r="B81" s="200"/>
    </row>
    <row r="82" spans="1:8" s="123" customFormat="1" ht="15" hidden="1" outlineLevel="2" x14ac:dyDescent="0.25">
      <c r="A82" s="110" t="s">
        <v>40</v>
      </c>
      <c r="B82" s="240" t="s">
        <v>2988</v>
      </c>
      <c r="C82" s="280" t="s">
        <v>3155</v>
      </c>
    </row>
    <row r="83" spans="1:8" s="123" customFormat="1" hidden="1" outlineLevel="2" x14ac:dyDescent="0.2">
      <c r="A83" s="126"/>
    </row>
    <row r="84" spans="1:8" s="88" customFormat="1" outlineLevel="1" collapsed="1" x14ac:dyDescent="0.2">
      <c r="A84" s="250" t="s">
        <v>159</v>
      </c>
      <c r="B84" s="250" t="str">
        <f ca="1">CONCATENATE(VLOOKUP("*ID",C:D,2,FALSE),"C",COUNTIF(OFFSET(A$1,0,0,ROW(),1), "*conditie")*10)&amp; "T" &amp;(COUNTIF(OFFSET(B$1,0,0,ROW()-1,1),CONCATENATE(VLOOKUP("*ID",C:D,2,FALSE),"C",COUNTIF(OFFSET(A$1,0,0,ROW(),1), "*conditie")*10)&amp; "T*") +1) * 10</f>
        <v>PRE103C10T60</v>
      </c>
      <c r="C84" s="295" t="s">
        <v>2981</v>
      </c>
      <c r="D84" s="295"/>
      <c r="E84" s="295"/>
      <c r="F84" s="250" t="s">
        <v>141</v>
      </c>
      <c r="G84" s="250" t="s">
        <v>19</v>
      </c>
      <c r="H84" s="250" t="s">
        <v>197</v>
      </c>
    </row>
    <row r="85" spans="1:8" hidden="1" outlineLevel="2" x14ac:dyDescent="0.2">
      <c r="A85" s="110"/>
      <c r="B85" s="122"/>
      <c r="C85" s="152"/>
    </row>
    <row r="86" spans="1:8" hidden="1" outlineLevel="2" x14ac:dyDescent="0.2">
      <c r="A86" s="110" t="s">
        <v>109</v>
      </c>
      <c r="B86" s="131"/>
      <c r="C86" s="152"/>
    </row>
    <row r="87" spans="1:8" hidden="1" outlineLevel="2" x14ac:dyDescent="0.2">
      <c r="A87" s="110"/>
      <c r="B87" s="122"/>
      <c r="C87" s="152"/>
    </row>
    <row r="88" spans="1:8" hidden="1" outlineLevel="2" x14ac:dyDescent="0.2">
      <c r="A88" s="110" t="s">
        <v>111</v>
      </c>
      <c r="B88" s="122" t="s">
        <v>108</v>
      </c>
      <c r="C88" s="152"/>
    </row>
    <row r="89" spans="1:8" hidden="1" outlineLevel="2" x14ac:dyDescent="0.2">
      <c r="A89" s="110"/>
      <c r="B89" s="122"/>
      <c r="C89" s="152"/>
    </row>
    <row r="90" spans="1:8" hidden="1" outlineLevel="2" x14ac:dyDescent="0.2">
      <c r="A90" s="110" t="s">
        <v>32</v>
      </c>
      <c r="B90" s="125" t="s">
        <v>227</v>
      </c>
      <c r="C90" s="125"/>
      <c r="D90" s="125"/>
      <c r="E90" s="125"/>
      <c r="F90" s="125"/>
      <c r="G90" s="125"/>
    </row>
    <row r="91" spans="1:8" hidden="1" outlineLevel="2" x14ac:dyDescent="0.2">
      <c r="A91" s="110"/>
      <c r="B91" s="122"/>
      <c r="C91" s="152"/>
    </row>
    <row r="92" spans="1:8" hidden="1" outlineLevel="2" x14ac:dyDescent="0.2">
      <c r="A92" s="111" t="s">
        <v>33</v>
      </c>
      <c r="B92" s="122" t="s">
        <v>194</v>
      </c>
      <c r="C92" s="152"/>
    </row>
    <row r="93" spans="1:8" hidden="1" outlineLevel="2" x14ac:dyDescent="0.2">
      <c r="A93" s="110"/>
      <c r="B93" s="122"/>
      <c r="C93" s="152"/>
    </row>
    <row r="94" spans="1:8" hidden="1" outlineLevel="2" x14ac:dyDescent="0.2">
      <c r="A94" s="110" t="s">
        <v>138</v>
      </c>
      <c r="B94" s="131" t="s">
        <v>2212</v>
      </c>
      <c r="C94" s="152"/>
    </row>
    <row r="95" spans="1:8" s="123" customFormat="1" hidden="1" outlineLevel="2" x14ac:dyDescent="0.2">
      <c r="A95" s="126"/>
      <c r="B95" s="200"/>
    </row>
    <row r="96" spans="1:8" s="123" customFormat="1" ht="15" hidden="1" outlineLevel="2" x14ac:dyDescent="0.25">
      <c r="A96" s="110" t="s">
        <v>40</v>
      </c>
      <c r="B96" s="240" t="s">
        <v>2988</v>
      </c>
      <c r="C96" s="280" t="s">
        <v>3155</v>
      </c>
    </row>
    <row r="97" spans="1:8" s="123" customFormat="1" hidden="1" outlineLevel="2" x14ac:dyDescent="0.2">
      <c r="A97" s="126"/>
    </row>
    <row r="98" spans="1:8" s="88" customFormat="1" outlineLevel="1" collapsed="1" x14ac:dyDescent="0.2">
      <c r="A98" s="251" t="s">
        <v>159</v>
      </c>
      <c r="B98" s="251" t="str">
        <f ca="1">CONCATENATE(VLOOKUP("*ID",C:D,2,FALSE),"C",COUNTIF(OFFSET(A$1,0,0,ROW(),1), "*conditie")*10)&amp; "T" &amp;(COUNTIF(OFFSET(B$1,0,0,ROW()-1,1),CONCATENATE(VLOOKUP("*ID",C:D,2,FALSE),"C",COUNTIF(OFFSET(A$1,0,0,ROW(),1), "*conditie")*10)&amp; "T*") +1) * 10</f>
        <v>PRE103C10T70</v>
      </c>
      <c r="C98" s="295" t="s">
        <v>2987</v>
      </c>
      <c r="D98" s="295"/>
      <c r="E98" s="295"/>
      <c r="F98" s="251" t="s">
        <v>141</v>
      </c>
      <c r="G98" s="251" t="s">
        <v>19</v>
      </c>
      <c r="H98" s="251" t="s">
        <v>197</v>
      </c>
    </row>
    <row r="99" spans="1:8" hidden="1" outlineLevel="2" x14ac:dyDescent="0.2">
      <c r="A99" s="110"/>
      <c r="B99" s="122"/>
      <c r="C99" s="152"/>
    </row>
    <row r="100" spans="1:8" hidden="1" outlineLevel="2" x14ac:dyDescent="0.2">
      <c r="A100" s="110" t="s">
        <v>109</v>
      </c>
      <c r="B100" s="131"/>
      <c r="C100" s="152"/>
    </row>
    <row r="101" spans="1:8" hidden="1" outlineLevel="2" x14ac:dyDescent="0.2">
      <c r="A101" s="110"/>
      <c r="B101" s="122"/>
      <c r="C101" s="152"/>
    </row>
    <row r="102" spans="1:8" hidden="1" outlineLevel="2" x14ac:dyDescent="0.2">
      <c r="A102" s="110" t="s">
        <v>111</v>
      </c>
      <c r="B102" s="122" t="s">
        <v>108</v>
      </c>
      <c r="C102" s="152"/>
    </row>
    <row r="103" spans="1:8" hidden="1" outlineLevel="2" x14ac:dyDescent="0.2">
      <c r="A103" s="110"/>
      <c r="B103" s="122"/>
      <c r="C103" s="152"/>
    </row>
    <row r="104" spans="1:8" hidden="1" outlineLevel="2" x14ac:dyDescent="0.2">
      <c r="A104" s="110" t="s">
        <v>32</v>
      </c>
      <c r="B104" s="125" t="s">
        <v>227</v>
      </c>
      <c r="C104" s="125"/>
      <c r="D104" s="125"/>
      <c r="E104" s="125"/>
      <c r="F104" s="125"/>
      <c r="G104" s="125"/>
    </row>
    <row r="105" spans="1:8" hidden="1" outlineLevel="2" x14ac:dyDescent="0.2">
      <c r="A105" s="110"/>
      <c r="B105" s="122"/>
      <c r="C105" s="152"/>
    </row>
    <row r="106" spans="1:8" hidden="1" outlineLevel="2" x14ac:dyDescent="0.2">
      <c r="A106" s="111" t="s">
        <v>33</v>
      </c>
      <c r="B106" s="122" t="s">
        <v>194</v>
      </c>
      <c r="C106" s="152"/>
    </row>
    <row r="107" spans="1:8" hidden="1" outlineLevel="2" x14ac:dyDescent="0.2">
      <c r="A107" s="110"/>
      <c r="B107" s="122"/>
      <c r="C107" s="152"/>
    </row>
    <row r="108" spans="1:8" hidden="1" outlineLevel="2" x14ac:dyDescent="0.2">
      <c r="A108" s="110" t="s">
        <v>138</v>
      </c>
      <c r="B108" s="131" t="s">
        <v>2973</v>
      </c>
      <c r="C108" s="152"/>
    </row>
    <row r="109" spans="1:8" s="123" customFormat="1" hidden="1" outlineLevel="2" x14ac:dyDescent="0.2">
      <c r="A109" s="126"/>
      <c r="B109" s="200"/>
    </row>
    <row r="110" spans="1:8" s="123" customFormat="1" ht="15" hidden="1" outlineLevel="2" x14ac:dyDescent="0.25">
      <c r="A110" s="110" t="s">
        <v>40</v>
      </c>
      <c r="B110" s="240" t="s">
        <v>2988</v>
      </c>
    </row>
    <row r="111" spans="1:8" s="123" customFormat="1" hidden="1" outlineLevel="2" x14ac:dyDescent="0.2">
      <c r="A111" s="126"/>
    </row>
    <row r="112" spans="1:8" s="88" customFormat="1" outlineLevel="1" collapsed="1" x14ac:dyDescent="0.2">
      <c r="A112" s="253" t="s">
        <v>159</v>
      </c>
      <c r="B112" s="253" t="str">
        <f ca="1">CONCATENATE(VLOOKUP("*ID",C:D,2,FALSE),"C",COUNTIF(OFFSET(A$1,0,0,ROW(),1), "*conditie")*10)&amp; "T" &amp;(COUNTIF(OFFSET(B$1,0,0,ROW()-1,1),CONCATENATE(VLOOKUP("*ID",C:D,2,FALSE),"C",COUNTIF(OFFSET(A$1,0,0,ROW(),1), "*conditie")*10)&amp; "T*") +1) * 10</f>
        <v>PRE103C10T80</v>
      </c>
      <c r="C112" s="295" t="s">
        <v>2997</v>
      </c>
      <c r="D112" s="295"/>
      <c r="E112" s="295"/>
      <c r="F112" s="253" t="s">
        <v>141</v>
      </c>
      <c r="G112" s="253" t="s">
        <v>19</v>
      </c>
      <c r="H112" s="253" t="s">
        <v>197</v>
      </c>
    </row>
    <row r="113" spans="1:7" hidden="1" outlineLevel="2" x14ac:dyDescent="0.2">
      <c r="A113" s="110"/>
      <c r="B113" s="122"/>
      <c r="C113" s="152"/>
    </row>
    <row r="114" spans="1:7" hidden="1" outlineLevel="2" x14ac:dyDescent="0.2">
      <c r="A114" s="110" t="s">
        <v>109</v>
      </c>
      <c r="B114" s="131"/>
      <c r="C114" s="152"/>
    </row>
    <row r="115" spans="1:7" hidden="1" outlineLevel="2" x14ac:dyDescent="0.2">
      <c r="A115" s="110"/>
      <c r="B115" s="122"/>
      <c r="C115" s="152"/>
    </row>
    <row r="116" spans="1:7" hidden="1" outlineLevel="2" x14ac:dyDescent="0.2">
      <c r="A116" s="110" t="s">
        <v>111</v>
      </c>
      <c r="B116" s="122" t="s">
        <v>108</v>
      </c>
      <c r="C116" s="152"/>
    </row>
    <row r="117" spans="1:7" hidden="1" outlineLevel="2" x14ac:dyDescent="0.2">
      <c r="A117" s="110"/>
      <c r="B117" s="122"/>
      <c r="C117" s="152"/>
    </row>
    <row r="118" spans="1:7" hidden="1" outlineLevel="2" x14ac:dyDescent="0.2">
      <c r="A118" s="110" t="s">
        <v>32</v>
      </c>
      <c r="B118" s="125" t="s">
        <v>227</v>
      </c>
      <c r="C118" s="125"/>
      <c r="D118" s="125"/>
      <c r="E118" s="125"/>
      <c r="F118" s="125"/>
      <c r="G118" s="125"/>
    </row>
    <row r="119" spans="1:7" hidden="1" outlineLevel="2" x14ac:dyDescent="0.2">
      <c r="A119" s="110"/>
      <c r="B119" s="122"/>
      <c r="C119" s="152"/>
    </row>
    <row r="120" spans="1:7" hidden="1" outlineLevel="2" x14ac:dyDescent="0.2">
      <c r="A120" s="111" t="s">
        <v>33</v>
      </c>
      <c r="B120" s="122" t="s">
        <v>194</v>
      </c>
      <c r="C120" s="152"/>
    </row>
    <row r="121" spans="1:7" hidden="1" outlineLevel="2" x14ac:dyDescent="0.2">
      <c r="A121" s="110"/>
      <c r="B121" s="122"/>
      <c r="C121" s="152"/>
    </row>
    <row r="122" spans="1:7" hidden="1" outlineLevel="2" x14ac:dyDescent="0.2">
      <c r="A122" s="110" t="s">
        <v>138</v>
      </c>
      <c r="B122" s="131" t="s">
        <v>2976</v>
      </c>
      <c r="C122" s="152"/>
    </row>
    <row r="123" spans="1:7" s="123" customFormat="1" hidden="1" outlineLevel="2" x14ac:dyDescent="0.2">
      <c r="A123" s="126"/>
      <c r="B123" s="200"/>
    </row>
    <row r="124" spans="1:7" s="123" customFormat="1" ht="15" hidden="1" outlineLevel="2" x14ac:dyDescent="0.25">
      <c r="A124" s="110" t="s">
        <v>40</v>
      </c>
      <c r="B124" s="240" t="s">
        <v>2988</v>
      </c>
    </row>
    <row r="125" spans="1:7" s="123" customFormat="1" hidden="1" outlineLevel="2" x14ac:dyDescent="0.2">
      <c r="A125" s="126"/>
    </row>
  </sheetData>
  <mergeCells count="9">
    <mergeCell ref="C112:E112"/>
    <mergeCell ref="C98:E98"/>
    <mergeCell ref="C70:E70"/>
    <mergeCell ref="C84:E84"/>
    <mergeCell ref="C10:E10"/>
    <mergeCell ref="C14:E14"/>
    <mergeCell ref="C28:E28"/>
    <mergeCell ref="C42:E42"/>
    <mergeCell ref="C56:E56"/>
  </mergeCells>
  <dataValidations disablePrompts="1" count="4">
    <dataValidation type="list" allowBlank="1" showInputMessage="1" showErrorMessage="1" errorTitle="Not a valid value" error="The value you have entered is not valid_x000a__x000a_A user has restricted values that can be entered into this cell_x000a_" sqref="H10 H14 H28 H42 H56 H70 H84 H98 H112" xr:uid="{00000000-0002-0000-10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42 G56 G70 G84 G98 G112" xr:uid="{00000000-0002-0000-10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42 F56 F70 F84 F98 F112" xr:uid="{00000000-0002-0000-1000-000002000000}">
      <formula1>$F$2:$F$6</formula1>
    </dataValidation>
    <dataValidation type="list" allowBlank="1" showInputMessage="1" showErrorMessage="1" sqref="D5" xr:uid="{00000000-0002-0000-10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outlinePr summaryBelow="0"/>
    <pageSetUpPr fitToPage="1"/>
  </sheetPr>
  <dimension ref="A1:H125"/>
  <sheetViews>
    <sheetView workbookViewId="0">
      <pane ySplit="7" topLeftCell="A8" activePane="bottomLeft" state="frozen"/>
      <selection pane="bottomLeft" activeCell="B4" sqref="B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2982</v>
      </c>
      <c r="E1" s="83"/>
      <c r="F1" s="83" t="s">
        <v>49</v>
      </c>
      <c r="G1" s="83" t="s">
        <v>195</v>
      </c>
      <c r="H1" s="83" t="s">
        <v>196</v>
      </c>
    </row>
    <row r="2" spans="1:8" s="99" customFormat="1" x14ac:dyDescent="0.2">
      <c r="A2" s="83" t="s">
        <v>43</v>
      </c>
      <c r="B2" s="83" t="str">
        <f>Clusterkaart!B3</f>
        <v>2.11</v>
      </c>
      <c r="C2" s="83" t="s">
        <v>149</v>
      </c>
      <c r="D2" s="83" t="s">
        <v>2982</v>
      </c>
      <c r="E2" s="83"/>
      <c r="F2" s="100" t="s">
        <v>57</v>
      </c>
      <c r="G2" s="100" t="s">
        <v>57</v>
      </c>
      <c r="H2" s="100" t="s">
        <v>57</v>
      </c>
    </row>
    <row r="3" spans="1:8" s="99" customFormat="1" x14ac:dyDescent="0.2">
      <c r="A3" s="83" t="s">
        <v>14</v>
      </c>
      <c r="B3" s="103">
        <f>Clusterkaart!B4</f>
        <v>41228</v>
      </c>
      <c r="C3" s="83" t="s">
        <v>41</v>
      </c>
      <c r="D3" s="103">
        <v>41799</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8</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49" t="s">
        <v>158</v>
      </c>
      <c r="B10" s="248" t="str">
        <f ca="1">CONCATENATE(VLOOKUP("*ID",C:D,2,FALSE),"C",COUNTIF(OFFSET(A$1,0,0,ROW(),1), "*conditie")*10)</f>
        <v>PRE104C10</v>
      </c>
      <c r="C10" s="296" t="s">
        <v>2983</v>
      </c>
      <c r="D10" s="297"/>
      <c r="E10" s="297"/>
      <c r="F10" s="249" t="s">
        <v>141</v>
      </c>
      <c r="G10" s="249" t="s">
        <v>19</v>
      </c>
      <c r="H10" s="249"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50" t="s">
        <v>159</v>
      </c>
      <c r="B14" s="250" t="str">
        <f ca="1">CONCATENATE(VLOOKUP("*ID",C:D,2,FALSE),"C",COUNTIF(OFFSET(A$1,0,0,ROW(),1), "*conditie")*10)&amp; "T" &amp;(COUNTIF(OFFSET(B$1,0,0,ROW()-1,1),CONCATENATE(VLOOKUP("*ID",C:D,2,FALSE),"C",COUNTIF(OFFSET(A$1,0,0,ROW(),1), "*conditie")*10)&amp; "T*") +1) * 10</f>
        <v>PRE104C10T10</v>
      </c>
      <c r="C14" s="295" t="s">
        <v>2989</v>
      </c>
      <c r="D14" s="295"/>
      <c r="E14" s="295"/>
      <c r="F14" s="250" t="s">
        <v>141</v>
      </c>
      <c r="G14" s="250" t="s">
        <v>19</v>
      </c>
      <c r="H14" s="250"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2992</v>
      </c>
      <c r="C24" s="152"/>
    </row>
    <row r="25" spans="1:8" s="123" customFormat="1" hidden="1" outlineLevel="2" x14ac:dyDescent="0.2">
      <c r="A25" s="126"/>
      <c r="B25" s="200"/>
    </row>
    <row r="26" spans="1:8" s="123" customFormat="1" ht="15" hidden="1" outlineLevel="2" x14ac:dyDescent="0.25">
      <c r="A26" s="110" t="s">
        <v>40</v>
      </c>
      <c r="B26" s="240" t="s">
        <v>2988</v>
      </c>
    </row>
    <row r="27" spans="1:8" s="123" customFormat="1" hidden="1" outlineLevel="2" x14ac:dyDescent="0.2">
      <c r="A27" s="126"/>
    </row>
    <row r="28" spans="1:8" s="88" customFormat="1" outlineLevel="1" collapsed="1" x14ac:dyDescent="0.2">
      <c r="A28" s="250" t="s">
        <v>159</v>
      </c>
      <c r="B28" s="250" t="str">
        <f ca="1">CONCATENATE(VLOOKUP("*ID",C:D,2,FALSE),"C",COUNTIF(OFFSET(A$1,0,0,ROW(),1), "*conditie")*10)&amp; "T" &amp;(COUNTIF(OFFSET(B$1,0,0,ROW()-1,1),CONCATENATE(VLOOKUP("*ID",C:D,2,FALSE),"C",COUNTIF(OFFSET(A$1,0,0,ROW(),1), "*conditie")*10)&amp; "T*") +1) * 10</f>
        <v>PRE104C10T20</v>
      </c>
      <c r="C28" s="295" t="s">
        <v>2990</v>
      </c>
      <c r="D28" s="295"/>
      <c r="E28" s="295"/>
      <c r="F28" s="250" t="s">
        <v>141</v>
      </c>
      <c r="G28" s="250" t="s">
        <v>19</v>
      </c>
      <c r="H28" s="250"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2993</v>
      </c>
      <c r="C38" s="152"/>
    </row>
    <row r="39" spans="1:8" s="123" customFormat="1" hidden="1" outlineLevel="2" x14ac:dyDescent="0.2">
      <c r="A39" s="126"/>
      <c r="B39" s="200"/>
    </row>
    <row r="40" spans="1:8" s="123" customFormat="1" ht="15" hidden="1" outlineLevel="2" x14ac:dyDescent="0.25">
      <c r="A40" s="110" t="s">
        <v>40</v>
      </c>
      <c r="B40" s="240" t="s">
        <v>2988</v>
      </c>
    </row>
    <row r="41" spans="1:8" s="123" customFormat="1" hidden="1" outlineLevel="2" x14ac:dyDescent="0.2">
      <c r="A41" s="126"/>
    </row>
    <row r="42" spans="1:8" s="88" customFormat="1" outlineLevel="1" collapsed="1" x14ac:dyDescent="0.2">
      <c r="A42" s="250" t="s">
        <v>159</v>
      </c>
      <c r="B42" s="250" t="str">
        <f ca="1">CONCATENATE(VLOOKUP("*ID",C:D,2,FALSE),"C",COUNTIF(OFFSET(A$1,0,0,ROW(),1), "*conditie")*10)&amp; "T" &amp;(COUNTIF(OFFSET(B$1,0,0,ROW()-1,1),CONCATENATE(VLOOKUP("*ID",C:D,2,FALSE),"C",COUNTIF(OFFSET(A$1,0,0,ROW(),1), "*conditie")*10)&amp; "T*") +1) * 10</f>
        <v>PRE104C10T30</v>
      </c>
      <c r="C42" s="295" t="s">
        <v>2984</v>
      </c>
      <c r="D42" s="295"/>
      <c r="E42" s="295"/>
      <c r="F42" s="250" t="s">
        <v>141</v>
      </c>
      <c r="G42" s="250" t="s">
        <v>19</v>
      </c>
      <c r="H42" s="250" t="s">
        <v>197</v>
      </c>
    </row>
    <row r="43" spans="1:8" hidden="1" outlineLevel="2" x14ac:dyDescent="0.2">
      <c r="A43" s="110"/>
      <c r="B43" s="122"/>
      <c r="C43" s="152"/>
    </row>
    <row r="44" spans="1:8" hidden="1" outlineLevel="2" x14ac:dyDescent="0.2">
      <c r="A44" s="110" t="s">
        <v>109</v>
      </c>
      <c r="B44" s="131"/>
      <c r="C44" s="152"/>
    </row>
    <row r="45" spans="1:8" hidden="1" outlineLevel="2" x14ac:dyDescent="0.2">
      <c r="A45" s="110"/>
      <c r="B45" s="122"/>
      <c r="C45" s="152"/>
    </row>
    <row r="46" spans="1:8" hidden="1" outlineLevel="2" x14ac:dyDescent="0.2">
      <c r="A46" s="110" t="s">
        <v>111</v>
      </c>
      <c r="B46" s="122" t="s">
        <v>108</v>
      </c>
      <c r="C46" s="152"/>
    </row>
    <row r="47" spans="1:8" hidden="1" outlineLevel="2" x14ac:dyDescent="0.2">
      <c r="A47" s="110"/>
      <c r="B47" s="122"/>
      <c r="C47" s="152"/>
    </row>
    <row r="48" spans="1:8" hidden="1" outlineLevel="2" x14ac:dyDescent="0.2">
      <c r="A48" s="110" t="s">
        <v>32</v>
      </c>
      <c r="B48" s="125" t="s">
        <v>227</v>
      </c>
      <c r="C48" s="125"/>
      <c r="D48" s="125"/>
      <c r="E48" s="125"/>
      <c r="F48" s="125"/>
      <c r="G48" s="125"/>
    </row>
    <row r="49" spans="1:8" hidden="1" outlineLevel="2" x14ac:dyDescent="0.2">
      <c r="A49" s="110"/>
      <c r="B49" s="122"/>
      <c r="C49" s="152"/>
    </row>
    <row r="50" spans="1:8" hidden="1" outlineLevel="2" x14ac:dyDescent="0.2">
      <c r="A50" s="111" t="s">
        <v>33</v>
      </c>
      <c r="B50" s="122" t="s">
        <v>194</v>
      </c>
      <c r="C50" s="152"/>
    </row>
    <row r="51" spans="1:8" hidden="1" outlineLevel="2" x14ac:dyDescent="0.2">
      <c r="A51" s="110"/>
      <c r="B51" s="122"/>
      <c r="C51" s="152"/>
    </row>
    <row r="52" spans="1:8" hidden="1" outlineLevel="2" x14ac:dyDescent="0.2">
      <c r="A52" s="110" t="s">
        <v>138</v>
      </c>
      <c r="B52" s="131" t="s">
        <v>2994</v>
      </c>
      <c r="C52" s="152"/>
    </row>
    <row r="53" spans="1:8" s="123" customFormat="1" hidden="1" outlineLevel="2" x14ac:dyDescent="0.2">
      <c r="A53" s="126"/>
      <c r="B53" s="200"/>
    </row>
    <row r="54" spans="1:8" s="123" customFormat="1" ht="15" hidden="1" outlineLevel="2" x14ac:dyDescent="0.25">
      <c r="A54" s="110" t="s">
        <v>40</v>
      </c>
      <c r="B54" s="240" t="s">
        <v>2988</v>
      </c>
    </row>
    <row r="55" spans="1:8" s="123" customFormat="1" ht="15" hidden="1" outlineLevel="2" x14ac:dyDescent="0.25">
      <c r="A55" s="110"/>
      <c r="B55" s="240"/>
    </row>
    <row r="56" spans="1:8" s="88" customFormat="1" outlineLevel="1" collapsed="1" x14ac:dyDescent="0.2">
      <c r="A56" s="250" t="s">
        <v>159</v>
      </c>
      <c r="B56" s="250" t="str">
        <f ca="1">CONCATENATE(VLOOKUP("*ID",C:D,2,FALSE),"C",COUNTIF(OFFSET(A$1,0,0,ROW(),1), "*conditie")*10)&amp; "T" &amp;(COUNTIF(OFFSET(B$1,0,0,ROW()-1,1),CONCATENATE(VLOOKUP("*ID",C:D,2,FALSE),"C",COUNTIF(OFFSET(A$1,0,0,ROW(),1), "*conditie")*10)&amp; "T*") +1) * 10</f>
        <v>PRE104C10T40</v>
      </c>
      <c r="C56" s="295" t="s">
        <v>2985</v>
      </c>
      <c r="D56" s="295"/>
      <c r="E56" s="295"/>
      <c r="F56" s="250" t="s">
        <v>141</v>
      </c>
      <c r="G56" s="250" t="s">
        <v>19</v>
      </c>
      <c r="H56" s="250" t="s">
        <v>197</v>
      </c>
    </row>
    <row r="57" spans="1:8" hidden="1" outlineLevel="2" x14ac:dyDescent="0.2">
      <c r="A57" s="110"/>
      <c r="B57" s="122"/>
      <c r="C57" s="152"/>
    </row>
    <row r="58" spans="1:8" hidden="1" outlineLevel="2" x14ac:dyDescent="0.2">
      <c r="A58" s="110" t="s">
        <v>109</v>
      </c>
      <c r="B58" s="131"/>
      <c r="C58" s="152"/>
    </row>
    <row r="59" spans="1:8" hidden="1" outlineLevel="2" x14ac:dyDescent="0.2">
      <c r="A59" s="110"/>
      <c r="B59" s="122"/>
      <c r="C59" s="152"/>
    </row>
    <row r="60" spans="1:8" hidden="1" outlineLevel="2" x14ac:dyDescent="0.2">
      <c r="A60" s="110" t="s">
        <v>111</v>
      </c>
      <c r="B60" s="122" t="s">
        <v>108</v>
      </c>
      <c r="C60" s="152"/>
    </row>
    <row r="61" spans="1:8" hidden="1" outlineLevel="2" x14ac:dyDescent="0.2">
      <c r="A61" s="110"/>
      <c r="B61" s="122"/>
      <c r="C61" s="152"/>
    </row>
    <row r="62" spans="1:8" hidden="1" outlineLevel="2" x14ac:dyDescent="0.2">
      <c r="A62" s="110" t="s">
        <v>32</v>
      </c>
      <c r="B62" s="125" t="s">
        <v>227</v>
      </c>
      <c r="C62" s="125"/>
      <c r="D62" s="125"/>
      <c r="E62" s="125"/>
      <c r="F62" s="125"/>
      <c r="G62" s="125"/>
    </row>
    <row r="63" spans="1:8" hidden="1" outlineLevel="2" x14ac:dyDescent="0.2">
      <c r="A63" s="110"/>
      <c r="B63" s="122"/>
      <c r="C63" s="152"/>
    </row>
    <row r="64" spans="1:8" hidden="1" outlineLevel="2" x14ac:dyDescent="0.2">
      <c r="A64" s="111" t="s">
        <v>33</v>
      </c>
      <c r="B64" s="122" t="s">
        <v>194</v>
      </c>
      <c r="C64" s="152"/>
    </row>
    <row r="65" spans="1:8" hidden="1" outlineLevel="2" x14ac:dyDescent="0.2">
      <c r="A65" s="110"/>
      <c r="B65" s="122"/>
      <c r="C65" s="152"/>
    </row>
    <row r="66" spans="1:8" hidden="1" outlineLevel="2" x14ac:dyDescent="0.2">
      <c r="A66" s="110" t="s">
        <v>138</v>
      </c>
      <c r="B66" s="131" t="s">
        <v>2994</v>
      </c>
      <c r="C66" s="152"/>
    </row>
    <row r="67" spans="1:8" s="123" customFormat="1" hidden="1" outlineLevel="2" x14ac:dyDescent="0.2">
      <c r="A67" s="126"/>
      <c r="B67" s="200"/>
    </row>
    <row r="68" spans="1:8" s="123" customFormat="1" ht="15" hidden="1" outlineLevel="2" x14ac:dyDescent="0.25">
      <c r="A68" s="110" t="s">
        <v>40</v>
      </c>
      <c r="B68" s="240" t="s">
        <v>2988</v>
      </c>
    </row>
    <row r="69" spans="1:8" s="123" customFormat="1" hidden="1" outlineLevel="2" x14ac:dyDescent="0.2">
      <c r="A69" s="126"/>
    </row>
    <row r="70" spans="1:8" s="88" customFormat="1" outlineLevel="1" collapsed="1" x14ac:dyDescent="0.2">
      <c r="A70" s="250" t="s">
        <v>159</v>
      </c>
      <c r="B70" s="250" t="str">
        <f ca="1">CONCATENATE(VLOOKUP("*ID",C:D,2,FALSE),"C",COUNTIF(OFFSET(A$1,0,0,ROW(),1), "*conditie")*10)&amp; "T" &amp;(COUNTIF(OFFSET(B$1,0,0,ROW()-1,1),CONCATENATE(VLOOKUP("*ID",C:D,2,FALSE),"C",COUNTIF(OFFSET(A$1,0,0,ROW(),1), "*conditie")*10)&amp; "T*") +1) * 10</f>
        <v>PRE104C10T50</v>
      </c>
      <c r="C70" s="295" t="s">
        <v>2986</v>
      </c>
      <c r="D70" s="295"/>
      <c r="E70" s="295"/>
      <c r="F70" s="250" t="s">
        <v>141</v>
      </c>
      <c r="G70" s="250" t="s">
        <v>19</v>
      </c>
      <c r="H70" s="250" t="s">
        <v>197</v>
      </c>
    </row>
    <row r="71" spans="1:8" hidden="1" outlineLevel="2" x14ac:dyDescent="0.2">
      <c r="A71" s="110"/>
      <c r="B71" s="122"/>
      <c r="C71" s="152"/>
    </row>
    <row r="72" spans="1:8" hidden="1" outlineLevel="2" x14ac:dyDescent="0.2">
      <c r="A72" s="110" t="s">
        <v>109</v>
      </c>
      <c r="B72" s="131"/>
      <c r="C72" s="152"/>
    </row>
    <row r="73" spans="1:8" hidden="1" outlineLevel="2" x14ac:dyDescent="0.2">
      <c r="A73" s="110"/>
      <c r="B73" s="122"/>
      <c r="C73" s="152"/>
    </row>
    <row r="74" spans="1:8" hidden="1" outlineLevel="2" x14ac:dyDescent="0.2">
      <c r="A74" s="110" t="s">
        <v>111</v>
      </c>
      <c r="B74" s="122" t="s">
        <v>108</v>
      </c>
      <c r="C74" s="152"/>
    </row>
    <row r="75" spans="1:8" hidden="1" outlineLevel="2" x14ac:dyDescent="0.2">
      <c r="A75" s="110"/>
      <c r="B75" s="122"/>
      <c r="C75" s="152"/>
    </row>
    <row r="76" spans="1:8" hidden="1" outlineLevel="2" x14ac:dyDescent="0.2">
      <c r="A76" s="110" t="s">
        <v>32</v>
      </c>
      <c r="B76" s="125" t="s">
        <v>227</v>
      </c>
      <c r="C76" s="125"/>
      <c r="D76" s="125"/>
      <c r="E76" s="125"/>
      <c r="F76" s="125"/>
      <c r="G76" s="125"/>
    </row>
    <row r="77" spans="1:8" hidden="1" outlineLevel="2" x14ac:dyDescent="0.2">
      <c r="A77" s="110"/>
      <c r="B77" s="122"/>
      <c r="C77" s="152"/>
    </row>
    <row r="78" spans="1:8" hidden="1" outlineLevel="2" x14ac:dyDescent="0.2">
      <c r="A78" s="111" t="s">
        <v>33</v>
      </c>
      <c r="B78" s="122" t="s">
        <v>194</v>
      </c>
      <c r="C78" s="152"/>
    </row>
    <row r="79" spans="1:8" hidden="1" outlineLevel="2" x14ac:dyDescent="0.2">
      <c r="A79" s="110"/>
      <c r="B79" s="122"/>
      <c r="C79" s="152"/>
    </row>
    <row r="80" spans="1:8" hidden="1" outlineLevel="2" x14ac:dyDescent="0.2">
      <c r="A80" s="110" t="s">
        <v>138</v>
      </c>
      <c r="B80" s="131" t="s">
        <v>2995</v>
      </c>
      <c r="C80" s="152"/>
    </row>
    <row r="81" spans="1:8" s="123" customFormat="1" hidden="1" outlineLevel="2" x14ac:dyDescent="0.2">
      <c r="A81" s="126"/>
      <c r="B81" s="200"/>
    </row>
    <row r="82" spans="1:8" s="123" customFormat="1" ht="15" hidden="1" outlineLevel="2" x14ac:dyDescent="0.25">
      <c r="A82" s="110" t="s">
        <v>40</v>
      </c>
      <c r="B82" s="240" t="s">
        <v>2988</v>
      </c>
    </row>
    <row r="83" spans="1:8" s="123" customFormat="1" hidden="1" outlineLevel="2" x14ac:dyDescent="0.2">
      <c r="A83" s="126"/>
    </row>
    <row r="84" spans="1:8" s="88" customFormat="1" outlineLevel="1" collapsed="1" x14ac:dyDescent="0.2">
      <c r="A84" s="250" t="s">
        <v>159</v>
      </c>
      <c r="B84" s="250" t="str">
        <f ca="1">CONCATENATE(VLOOKUP("*ID",C:D,2,FALSE),"C",COUNTIF(OFFSET(A$1,0,0,ROW(),1), "*conditie")*10)&amp; "T" &amp;(COUNTIF(OFFSET(B$1,0,0,ROW()-1,1),CONCATENATE(VLOOKUP("*ID",C:D,2,FALSE),"C",COUNTIF(OFFSET(A$1,0,0,ROW(),1), "*conditie")*10)&amp; "T*") +1) * 10</f>
        <v>PRE104C10T60</v>
      </c>
      <c r="C84" s="295" t="s">
        <v>2991</v>
      </c>
      <c r="D84" s="295"/>
      <c r="E84" s="295"/>
      <c r="F84" s="250" t="s">
        <v>141</v>
      </c>
      <c r="G84" s="250" t="s">
        <v>19</v>
      </c>
      <c r="H84" s="250" t="s">
        <v>197</v>
      </c>
    </row>
    <row r="85" spans="1:8" hidden="1" outlineLevel="2" x14ac:dyDescent="0.2">
      <c r="A85" s="110"/>
      <c r="B85" s="122"/>
      <c r="C85" s="152"/>
    </row>
    <row r="86" spans="1:8" hidden="1" outlineLevel="2" x14ac:dyDescent="0.2">
      <c r="A86" s="110" t="s">
        <v>109</v>
      </c>
      <c r="B86" s="131"/>
      <c r="C86" s="152"/>
    </row>
    <row r="87" spans="1:8" hidden="1" outlineLevel="2" x14ac:dyDescent="0.2">
      <c r="A87" s="110"/>
      <c r="B87" s="122"/>
      <c r="C87" s="152"/>
    </row>
    <row r="88" spans="1:8" hidden="1" outlineLevel="2" x14ac:dyDescent="0.2">
      <c r="A88" s="110" t="s">
        <v>111</v>
      </c>
      <c r="B88" s="122" t="s">
        <v>108</v>
      </c>
      <c r="C88" s="152"/>
    </row>
    <row r="89" spans="1:8" hidden="1" outlineLevel="2" x14ac:dyDescent="0.2">
      <c r="A89" s="110"/>
      <c r="B89" s="122"/>
      <c r="C89" s="152"/>
    </row>
    <row r="90" spans="1:8" hidden="1" outlineLevel="2" x14ac:dyDescent="0.2">
      <c r="A90" s="110" t="s">
        <v>32</v>
      </c>
      <c r="B90" s="125" t="s">
        <v>227</v>
      </c>
      <c r="C90" s="125"/>
      <c r="D90" s="125"/>
      <c r="E90" s="125"/>
      <c r="F90" s="125"/>
      <c r="G90" s="125"/>
    </row>
    <row r="91" spans="1:8" hidden="1" outlineLevel="2" x14ac:dyDescent="0.2">
      <c r="A91" s="110"/>
      <c r="B91" s="122"/>
      <c r="C91" s="152"/>
    </row>
    <row r="92" spans="1:8" hidden="1" outlineLevel="2" x14ac:dyDescent="0.2">
      <c r="A92" s="111" t="s">
        <v>33</v>
      </c>
      <c r="B92" s="122" t="s">
        <v>194</v>
      </c>
      <c r="C92" s="152"/>
    </row>
    <row r="93" spans="1:8" hidden="1" outlineLevel="2" x14ac:dyDescent="0.2">
      <c r="A93" s="110"/>
      <c r="B93" s="122"/>
      <c r="C93" s="152"/>
    </row>
    <row r="94" spans="1:8" hidden="1" outlineLevel="2" x14ac:dyDescent="0.2">
      <c r="A94" s="110" t="s">
        <v>138</v>
      </c>
      <c r="B94" s="131" t="s">
        <v>2995</v>
      </c>
      <c r="C94" s="152"/>
    </row>
    <row r="95" spans="1:8" s="123" customFormat="1" hidden="1" outlineLevel="2" x14ac:dyDescent="0.2">
      <c r="A95" s="126"/>
      <c r="B95" s="200"/>
    </row>
    <row r="96" spans="1:8" s="123" customFormat="1" ht="15" hidden="1" outlineLevel="2" x14ac:dyDescent="0.25">
      <c r="A96" s="110" t="s">
        <v>40</v>
      </c>
      <c r="B96" s="240" t="s">
        <v>2988</v>
      </c>
    </row>
    <row r="97" spans="1:8" s="123" customFormat="1" hidden="1" outlineLevel="2" x14ac:dyDescent="0.2">
      <c r="A97" s="126"/>
    </row>
    <row r="98" spans="1:8" s="88" customFormat="1" outlineLevel="1" collapsed="1" x14ac:dyDescent="0.2">
      <c r="A98" s="252" t="s">
        <v>159</v>
      </c>
      <c r="B98" s="252" t="str">
        <f ca="1">CONCATENATE(VLOOKUP("*ID",C:D,2,FALSE),"C",COUNTIF(OFFSET(A$1,0,0,ROW(),1), "*conditie")*10)&amp; "T" &amp;(COUNTIF(OFFSET(B$1,0,0,ROW()-1,1),CONCATENATE(VLOOKUP("*ID",C:D,2,FALSE),"C",COUNTIF(OFFSET(A$1,0,0,ROW(),1), "*conditie")*10)&amp; "T*") +1) * 10</f>
        <v>PRE104C10T70</v>
      </c>
      <c r="C98" s="295" t="s">
        <v>2996</v>
      </c>
      <c r="D98" s="295"/>
      <c r="E98" s="295"/>
      <c r="F98" s="252" t="s">
        <v>141</v>
      </c>
      <c r="G98" s="252" t="s">
        <v>19</v>
      </c>
      <c r="H98" s="252" t="s">
        <v>197</v>
      </c>
    </row>
    <row r="99" spans="1:8" hidden="1" outlineLevel="2" x14ac:dyDescent="0.2">
      <c r="A99" s="110"/>
      <c r="B99" s="122"/>
      <c r="C99" s="152"/>
    </row>
    <row r="100" spans="1:8" hidden="1" outlineLevel="2" x14ac:dyDescent="0.2">
      <c r="A100" s="110" t="s">
        <v>109</v>
      </c>
      <c r="B100" s="131"/>
      <c r="C100" s="152"/>
    </row>
    <row r="101" spans="1:8" hidden="1" outlineLevel="2" x14ac:dyDescent="0.2">
      <c r="A101" s="110"/>
      <c r="B101" s="122"/>
      <c r="C101" s="152"/>
    </row>
    <row r="102" spans="1:8" hidden="1" outlineLevel="2" x14ac:dyDescent="0.2">
      <c r="A102" s="110" t="s">
        <v>111</v>
      </c>
      <c r="B102" s="122" t="s">
        <v>108</v>
      </c>
      <c r="C102" s="152"/>
    </row>
    <row r="103" spans="1:8" hidden="1" outlineLevel="2" x14ac:dyDescent="0.2">
      <c r="A103" s="110"/>
      <c r="B103" s="122"/>
      <c r="C103" s="152"/>
    </row>
    <row r="104" spans="1:8" hidden="1" outlineLevel="2" x14ac:dyDescent="0.2">
      <c r="A104" s="110" t="s">
        <v>32</v>
      </c>
      <c r="B104" s="125" t="s">
        <v>227</v>
      </c>
      <c r="C104" s="125"/>
      <c r="D104" s="125"/>
      <c r="E104" s="125"/>
      <c r="F104" s="125"/>
      <c r="G104" s="125"/>
    </row>
    <row r="105" spans="1:8" hidden="1" outlineLevel="2" x14ac:dyDescent="0.2">
      <c r="A105" s="110"/>
      <c r="B105" s="122"/>
      <c r="C105" s="152"/>
    </row>
    <row r="106" spans="1:8" hidden="1" outlineLevel="2" x14ac:dyDescent="0.2">
      <c r="A106" s="111" t="s">
        <v>33</v>
      </c>
      <c r="B106" s="122" t="s">
        <v>194</v>
      </c>
      <c r="C106" s="152"/>
    </row>
    <row r="107" spans="1:8" hidden="1" outlineLevel="2" x14ac:dyDescent="0.2">
      <c r="A107" s="110"/>
      <c r="B107" s="122"/>
      <c r="C107" s="152"/>
    </row>
    <row r="108" spans="1:8" hidden="1" outlineLevel="2" x14ac:dyDescent="0.2">
      <c r="A108" s="110" t="s">
        <v>138</v>
      </c>
      <c r="B108" s="131" t="s">
        <v>2994</v>
      </c>
      <c r="C108" s="152"/>
    </row>
    <row r="109" spans="1:8" s="123" customFormat="1" hidden="1" outlineLevel="2" x14ac:dyDescent="0.2">
      <c r="A109" s="126"/>
      <c r="B109" s="200"/>
    </row>
    <row r="110" spans="1:8" s="123" customFormat="1" ht="15" hidden="1" outlineLevel="2" x14ac:dyDescent="0.25">
      <c r="A110" s="110" t="s">
        <v>40</v>
      </c>
      <c r="B110" s="240" t="s">
        <v>2988</v>
      </c>
    </row>
    <row r="111" spans="1:8" s="123" customFormat="1" hidden="1" outlineLevel="2" x14ac:dyDescent="0.2">
      <c r="A111" s="126"/>
    </row>
    <row r="112" spans="1:8" s="88" customFormat="1" outlineLevel="1" collapsed="1" x14ac:dyDescent="0.2">
      <c r="A112" s="253" t="s">
        <v>159</v>
      </c>
      <c r="B112" s="253" t="str">
        <f ca="1">CONCATENATE(VLOOKUP("*ID",C:D,2,FALSE),"C",COUNTIF(OFFSET(A$1,0,0,ROW(),1), "*conditie")*10)&amp; "T" &amp;(COUNTIF(OFFSET(B$1,0,0,ROW()-1,1),CONCATENATE(VLOOKUP("*ID",C:D,2,FALSE),"C",COUNTIF(OFFSET(A$1,0,0,ROW(),1), "*conditie")*10)&amp; "T*") +1) * 10</f>
        <v>PRE104C10T80</v>
      </c>
      <c r="C112" s="295" t="s">
        <v>2998</v>
      </c>
      <c r="D112" s="295"/>
      <c r="E112" s="295"/>
      <c r="F112" s="253" t="s">
        <v>141</v>
      </c>
      <c r="G112" s="253" t="s">
        <v>19</v>
      </c>
      <c r="H112" s="253" t="s">
        <v>197</v>
      </c>
    </row>
    <row r="113" spans="1:7" hidden="1" outlineLevel="2" x14ac:dyDescent="0.2">
      <c r="A113" s="110"/>
      <c r="B113" s="122"/>
      <c r="C113" s="152"/>
    </row>
    <row r="114" spans="1:7" hidden="1" outlineLevel="2" x14ac:dyDescent="0.2">
      <c r="A114" s="110" t="s">
        <v>109</v>
      </c>
      <c r="B114" s="131"/>
      <c r="C114" s="152"/>
    </row>
    <row r="115" spans="1:7" hidden="1" outlineLevel="2" x14ac:dyDescent="0.2">
      <c r="A115" s="110"/>
      <c r="B115" s="122"/>
      <c r="C115" s="152"/>
    </row>
    <row r="116" spans="1:7" hidden="1" outlineLevel="2" x14ac:dyDescent="0.2">
      <c r="A116" s="110" t="s">
        <v>111</v>
      </c>
      <c r="B116" s="122" t="s">
        <v>108</v>
      </c>
      <c r="C116" s="152"/>
    </row>
    <row r="117" spans="1:7" hidden="1" outlineLevel="2" x14ac:dyDescent="0.2">
      <c r="A117" s="110"/>
      <c r="B117" s="122"/>
      <c r="C117" s="152"/>
    </row>
    <row r="118" spans="1:7" hidden="1" outlineLevel="2" x14ac:dyDescent="0.2">
      <c r="A118" s="110" t="s">
        <v>32</v>
      </c>
      <c r="B118" s="125" t="s">
        <v>227</v>
      </c>
      <c r="C118" s="125"/>
      <c r="D118" s="125"/>
      <c r="E118" s="125"/>
      <c r="F118" s="125"/>
      <c r="G118" s="125"/>
    </row>
    <row r="119" spans="1:7" hidden="1" outlineLevel="2" x14ac:dyDescent="0.2">
      <c r="A119" s="110"/>
      <c r="B119" s="122"/>
      <c r="C119" s="152"/>
    </row>
    <row r="120" spans="1:7" hidden="1" outlineLevel="2" x14ac:dyDescent="0.2">
      <c r="A120" s="111" t="s">
        <v>33</v>
      </c>
      <c r="B120" s="122" t="s">
        <v>194</v>
      </c>
      <c r="C120" s="152"/>
    </row>
    <row r="121" spans="1:7" hidden="1" outlineLevel="2" x14ac:dyDescent="0.2">
      <c r="A121" s="110"/>
      <c r="B121" s="122"/>
      <c r="C121" s="152"/>
    </row>
    <row r="122" spans="1:7" hidden="1" outlineLevel="2" x14ac:dyDescent="0.2">
      <c r="A122" s="110" t="s">
        <v>138</v>
      </c>
      <c r="B122" s="131" t="s">
        <v>2992</v>
      </c>
      <c r="C122" s="152"/>
    </row>
    <row r="123" spans="1:7" s="123" customFormat="1" hidden="1" outlineLevel="2" x14ac:dyDescent="0.2">
      <c r="A123" s="126"/>
      <c r="B123" s="200"/>
    </row>
    <row r="124" spans="1:7" s="123" customFormat="1" ht="15" hidden="1" outlineLevel="2" x14ac:dyDescent="0.25">
      <c r="A124" s="110" t="s">
        <v>40</v>
      </c>
      <c r="B124" s="240" t="s">
        <v>2988</v>
      </c>
    </row>
    <row r="125" spans="1:7" s="123" customFormat="1" hidden="1" outlineLevel="2" x14ac:dyDescent="0.2">
      <c r="A125" s="126"/>
    </row>
  </sheetData>
  <mergeCells count="9">
    <mergeCell ref="C112:E112"/>
    <mergeCell ref="C98:E98"/>
    <mergeCell ref="C84:E84"/>
    <mergeCell ref="C10:E10"/>
    <mergeCell ref="C14:E14"/>
    <mergeCell ref="C28:E28"/>
    <mergeCell ref="C42:E42"/>
    <mergeCell ref="C56:E56"/>
    <mergeCell ref="C70:E70"/>
  </mergeCells>
  <dataValidations count="4">
    <dataValidation type="list" allowBlank="1" showInputMessage="1" showErrorMessage="1" sqref="D5" xr:uid="{00000000-0002-0000-11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42 F56 F70 F84 F98 F112" xr:uid="{00000000-0002-0000-11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42 G56 G70 G84 G98 G112" xr:uid="{00000000-0002-0000-11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42 H56 H70 H84 H98 H112" xr:uid="{00000000-0002-0000-11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outlinePr summaryBelow="0"/>
    <pageSetUpPr fitToPage="1"/>
  </sheetPr>
  <dimension ref="A1:H69"/>
  <sheetViews>
    <sheetView workbookViewId="0">
      <pane ySplit="7" topLeftCell="A8" activePane="bottomLeft" state="frozen"/>
      <selection pane="bottomLeft" activeCell="C78" sqref="C78"/>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3000</v>
      </c>
      <c r="E1" s="83"/>
      <c r="F1" s="83" t="s">
        <v>49</v>
      </c>
      <c r="G1" s="83" t="s">
        <v>195</v>
      </c>
      <c r="H1" s="83" t="s">
        <v>196</v>
      </c>
    </row>
    <row r="2" spans="1:8" s="99" customFormat="1" x14ac:dyDescent="0.2">
      <c r="A2" s="83" t="s">
        <v>43</v>
      </c>
      <c r="B2" s="83" t="str">
        <f>Clusterkaart!B3</f>
        <v>2.11</v>
      </c>
      <c r="C2" s="83" t="s">
        <v>149</v>
      </c>
      <c r="D2" s="83" t="s">
        <v>3000</v>
      </c>
      <c r="E2" s="83"/>
      <c r="F2" s="100" t="s">
        <v>57</v>
      </c>
      <c r="G2" s="100" t="s">
        <v>57</v>
      </c>
      <c r="H2" s="100" t="s">
        <v>57</v>
      </c>
    </row>
    <row r="3" spans="1:8" s="99" customFormat="1" x14ac:dyDescent="0.2">
      <c r="A3" s="83" t="s">
        <v>14</v>
      </c>
      <c r="B3" s="103">
        <f>Clusterkaart!B4</f>
        <v>41228</v>
      </c>
      <c r="C3" s="83" t="s">
        <v>41</v>
      </c>
      <c r="D3" s="103">
        <v>41800</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4</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55" t="s">
        <v>158</v>
      </c>
      <c r="B10" s="254" t="str">
        <f ca="1">CONCATENATE(VLOOKUP("*ID",C:D,2,FALSE),"C",COUNTIF(OFFSET(A$1,0,0,ROW(),1), "*conditie")*10)</f>
        <v>PRE105C10</v>
      </c>
      <c r="C10" s="296" t="s">
        <v>3001</v>
      </c>
      <c r="D10" s="297"/>
      <c r="E10" s="297"/>
      <c r="F10" s="255" t="s">
        <v>141</v>
      </c>
      <c r="G10" s="255" t="s">
        <v>19</v>
      </c>
      <c r="H10" s="255"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56" t="s">
        <v>159</v>
      </c>
      <c r="B14" s="256" t="str">
        <f ca="1">CONCATENATE(VLOOKUP("*ID",C:D,2,FALSE),"C",COUNTIF(OFFSET(A$1,0,0,ROW(),1), "*conditie")*10)&amp; "T" &amp;(COUNTIF(OFFSET(B$1,0,0,ROW()-1,1),CONCATENATE(VLOOKUP("*ID",C:D,2,FALSE),"C",COUNTIF(OFFSET(A$1,0,0,ROW(),1), "*conditie")*10)&amp; "T*") +1) * 10</f>
        <v>PRE105C10T10</v>
      </c>
      <c r="C14" s="295" t="s">
        <v>3007</v>
      </c>
      <c r="D14" s="295"/>
      <c r="E14" s="295"/>
      <c r="F14" s="256" t="s">
        <v>141</v>
      </c>
      <c r="G14" s="256" t="s">
        <v>19</v>
      </c>
      <c r="H14" s="256"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3002</v>
      </c>
      <c r="C24" s="152"/>
    </row>
    <row r="25" spans="1:8" s="123" customFormat="1" hidden="1" outlineLevel="2" x14ac:dyDescent="0.2">
      <c r="A25" s="126"/>
      <c r="B25" s="200"/>
    </row>
    <row r="26" spans="1:8" s="123" customFormat="1" ht="15" hidden="1" outlineLevel="2" x14ac:dyDescent="0.25">
      <c r="A26" s="110" t="s">
        <v>40</v>
      </c>
      <c r="B26" s="240"/>
    </row>
    <row r="27" spans="1:8" s="123" customFormat="1" hidden="1" outlineLevel="2" x14ac:dyDescent="0.2">
      <c r="A27" s="126"/>
    </row>
    <row r="28" spans="1:8" s="88" customFormat="1" outlineLevel="1" collapsed="1" x14ac:dyDescent="0.2">
      <c r="A28" s="256" t="s">
        <v>159</v>
      </c>
      <c r="B28" s="256" t="str">
        <f ca="1">CONCATENATE(VLOOKUP("*ID",C:D,2,FALSE),"C",COUNTIF(OFFSET(A$1,0,0,ROW(),1), "*conditie")*10)&amp; "T" &amp;(COUNTIF(OFFSET(B$1,0,0,ROW()-1,1),CONCATENATE(VLOOKUP("*ID",C:D,2,FALSE),"C",COUNTIF(OFFSET(A$1,0,0,ROW(),1), "*conditie")*10)&amp; "T*") +1) * 10</f>
        <v>PRE105C10T20</v>
      </c>
      <c r="C28" s="295" t="s">
        <v>3008</v>
      </c>
      <c r="D28" s="295"/>
      <c r="E28" s="295"/>
      <c r="F28" s="256" t="s">
        <v>141</v>
      </c>
      <c r="G28" s="256" t="s">
        <v>19</v>
      </c>
      <c r="H28" s="256"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3083</v>
      </c>
      <c r="C38" s="152"/>
    </row>
    <row r="39" spans="1:8" s="123" customFormat="1" hidden="1" outlineLevel="2" x14ac:dyDescent="0.2">
      <c r="A39" s="126"/>
      <c r="B39" s="200"/>
    </row>
    <row r="40" spans="1:8" s="123" customFormat="1" ht="15" hidden="1" outlineLevel="2" x14ac:dyDescent="0.25">
      <c r="A40" s="110" t="s">
        <v>40</v>
      </c>
      <c r="B40" s="240"/>
    </row>
    <row r="41" spans="1:8" s="123" customFormat="1" hidden="1" outlineLevel="2" x14ac:dyDescent="0.2">
      <c r="A41" s="126"/>
    </row>
    <row r="42" spans="1:8" s="88" customFormat="1" outlineLevel="1" x14ac:dyDescent="0.2">
      <c r="A42" s="256" t="s">
        <v>159</v>
      </c>
      <c r="B42" s="256" t="str">
        <f ca="1">CONCATENATE(VLOOKUP("*ID",C:D,2,FALSE),"C",COUNTIF(OFFSET(A$1,0,0,ROW(),1), "*conditie")*10)&amp; "T" &amp;(COUNTIF(OFFSET(B$1,0,0,ROW()-1,1),CONCATENATE(VLOOKUP("*ID",C:D,2,FALSE),"C",COUNTIF(OFFSET(A$1,0,0,ROW(),1), "*conditie")*10)&amp; "T*") +1) * 10</f>
        <v>PRE105C10T30</v>
      </c>
      <c r="C42" s="295" t="s">
        <v>3009</v>
      </c>
      <c r="D42" s="295"/>
      <c r="E42" s="295"/>
      <c r="F42" s="256" t="s">
        <v>141</v>
      </c>
      <c r="G42" s="256" t="s">
        <v>19</v>
      </c>
      <c r="H42" s="256" t="s">
        <v>197</v>
      </c>
    </row>
    <row r="43" spans="1:8" outlineLevel="2" x14ac:dyDescent="0.2">
      <c r="A43" s="110"/>
      <c r="B43" s="122"/>
      <c r="C43" s="152"/>
    </row>
    <row r="44" spans="1:8" outlineLevel="2" x14ac:dyDescent="0.2">
      <c r="A44" s="110" t="s">
        <v>109</v>
      </c>
      <c r="B44" s="131"/>
      <c r="C44" s="152"/>
    </row>
    <row r="45" spans="1:8" outlineLevel="2" x14ac:dyDescent="0.2">
      <c r="A45" s="110"/>
      <c r="B45" s="122"/>
      <c r="C45" s="152"/>
    </row>
    <row r="46" spans="1:8" outlineLevel="2" x14ac:dyDescent="0.2">
      <c r="A46" s="110" t="s">
        <v>111</v>
      </c>
      <c r="B46" s="122" t="s">
        <v>108</v>
      </c>
      <c r="C46" s="152"/>
    </row>
    <row r="47" spans="1:8" outlineLevel="2" x14ac:dyDescent="0.2">
      <c r="A47" s="110"/>
      <c r="B47" s="122"/>
      <c r="C47" s="152"/>
    </row>
    <row r="48" spans="1:8" outlineLevel="2" x14ac:dyDescent="0.2">
      <c r="A48" s="110" t="s">
        <v>32</v>
      </c>
      <c r="B48" s="125" t="s">
        <v>227</v>
      </c>
      <c r="C48" s="125"/>
      <c r="D48" s="125"/>
      <c r="E48" s="125"/>
      <c r="F48" s="125"/>
      <c r="G48" s="125"/>
    </row>
    <row r="49" spans="1:8" outlineLevel="2" x14ac:dyDescent="0.2">
      <c r="A49" s="110"/>
      <c r="B49" s="122"/>
      <c r="C49" s="152"/>
    </row>
    <row r="50" spans="1:8" outlineLevel="2" x14ac:dyDescent="0.2">
      <c r="A50" s="111" t="s">
        <v>33</v>
      </c>
      <c r="B50" s="122" t="s">
        <v>194</v>
      </c>
      <c r="C50" s="152"/>
    </row>
    <row r="51" spans="1:8" outlineLevel="2" x14ac:dyDescent="0.2">
      <c r="A51" s="110"/>
      <c r="B51" s="122"/>
      <c r="C51" s="152"/>
    </row>
    <row r="52" spans="1:8" outlineLevel="2" x14ac:dyDescent="0.2">
      <c r="A52" s="110" t="s">
        <v>138</v>
      </c>
      <c r="B52" s="131" t="s">
        <v>3002</v>
      </c>
      <c r="C52" s="90" t="s">
        <v>3268</v>
      </c>
    </row>
    <row r="53" spans="1:8" s="123" customFormat="1" outlineLevel="2" x14ac:dyDescent="0.2">
      <c r="A53" s="126"/>
      <c r="B53" s="200"/>
    </row>
    <row r="54" spans="1:8" s="123" customFormat="1" ht="15" outlineLevel="2" x14ac:dyDescent="0.25">
      <c r="A54" s="110" t="s">
        <v>40</v>
      </c>
      <c r="B54" s="240"/>
    </row>
    <row r="55" spans="1:8" s="123" customFormat="1" ht="15" outlineLevel="2" x14ac:dyDescent="0.25">
      <c r="A55" s="110"/>
      <c r="B55" s="240"/>
    </row>
    <row r="56" spans="1:8" s="88" customFormat="1" outlineLevel="1" collapsed="1" x14ac:dyDescent="0.2">
      <c r="A56" s="256" t="s">
        <v>159</v>
      </c>
      <c r="B56" s="256" t="str">
        <f ca="1">CONCATENATE(VLOOKUP("*ID",C:D,2,FALSE),"C",COUNTIF(OFFSET(A$1,0,0,ROW(),1), "*conditie")*10)&amp; "T" &amp;(COUNTIF(OFFSET(B$1,0,0,ROW()-1,1),CONCATENATE(VLOOKUP("*ID",C:D,2,FALSE),"C",COUNTIF(OFFSET(A$1,0,0,ROW(),1), "*conditie")*10)&amp; "T*") +1) * 10</f>
        <v>PRE105C10T40</v>
      </c>
      <c r="C56" s="295" t="s">
        <v>3003</v>
      </c>
      <c r="D56" s="295"/>
      <c r="E56" s="295"/>
      <c r="F56" s="256" t="s">
        <v>141</v>
      </c>
      <c r="G56" s="256" t="s">
        <v>19</v>
      </c>
      <c r="H56" s="256" t="s">
        <v>197</v>
      </c>
    </row>
    <row r="57" spans="1:8" hidden="1" outlineLevel="2" x14ac:dyDescent="0.2">
      <c r="A57" s="110"/>
      <c r="B57" s="122"/>
      <c r="C57" s="152"/>
    </row>
    <row r="58" spans="1:8" hidden="1" outlineLevel="2" x14ac:dyDescent="0.2">
      <c r="A58" s="110" t="s">
        <v>109</v>
      </c>
      <c r="B58" s="131"/>
      <c r="C58" s="152"/>
    </row>
    <row r="59" spans="1:8" hidden="1" outlineLevel="2" x14ac:dyDescent="0.2">
      <c r="A59" s="110"/>
      <c r="B59" s="122"/>
      <c r="C59" s="152"/>
    </row>
    <row r="60" spans="1:8" hidden="1" outlineLevel="2" x14ac:dyDescent="0.2">
      <c r="A60" s="110" t="s">
        <v>111</v>
      </c>
      <c r="B60" s="122" t="s">
        <v>108</v>
      </c>
      <c r="C60" s="152"/>
    </row>
    <row r="61" spans="1:8" hidden="1" outlineLevel="2" x14ac:dyDescent="0.2">
      <c r="A61" s="110"/>
      <c r="B61" s="122"/>
      <c r="C61" s="152"/>
    </row>
    <row r="62" spans="1:8" hidden="1" outlineLevel="2" x14ac:dyDescent="0.2">
      <c r="A62" s="110" t="s">
        <v>32</v>
      </c>
      <c r="B62" s="125" t="s">
        <v>227</v>
      </c>
      <c r="C62" s="125"/>
      <c r="D62" s="125"/>
      <c r="E62" s="125"/>
      <c r="F62" s="125"/>
      <c r="G62" s="125"/>
    </row>
    <row r="63" spans="1:8" hidden="1" outlineLevel="2" x14ac:dyDescent="0.2">
      <c r="A63" s="110"/>
      <c r="B63" s="122"/>
      <c r="C63" s="152"/>
    </row>
    <row r="64" spans="1:8" hidden="1" outlineLevel="2" x14ac:dyDescent="0.2">
      <c r="A64" s="111" t="s">
        <v>33</v>
      </c>
      <c r="B64" s="122" t="s">
        <v>194</v>
      </c>
      <c r="C64" s="152"/>
    </row>
    <row r="65" spans="1:3" hidden="1" outlineLevel="2" x14ac:dyDescent="0.2">
      <c r="A65" s="110"/>
      <c r="B65" s="122"/>
      <c r="C65" s="152"/>
    </row>
    <row r="66" spans="1:3" hidden="1" outlineLevel="2" x14ac:dyDescent="0.2">
      <c r="A66" s="110" t="s">
        <v>138</v>
      </c>
      <c r="B66" s="131" t="s">
        <v>3002</v>
      </c>
      <c r="C66" s="152"/>
    </row>
    <row r="67" spans="1:3" s="123" customFormat="1" hidden="1" outlineLevel="2" x14ac:dyDescent="0.2">
      <c r="A67" s="126"/>
      <c r="B67" s="200"/>
    </row>
    <row r="68" spans="1:3" s="123" customFormat="1" ht="15" hidden="1" outlineLevel="2" x14ac:dyDescent="0.25">
      <c r="A68" s="110" t="s">
        <v>40</v>
      </c>
      <c r="B68" s="240" t="s">
        <v>2988</v>
      </c>
    </row>
    <row r="69" spans="1:3" s="123" customFormat="1" hidden="1" outlineLevel="2" x14ac:dyDescent="0.2">
      <c r="A69" s="126"/>
    </row>
  </sheetData>
  <mergeCells count="5">
    <mergeCell ref="C10:E10"/>
    <mergeCell ref="C14:E14"/>
    <mergeCell ref="C28:E28"/>
    <mergeCell ref="C42:E42"/>
    <mergeCell ref="C56:E56"/>
  </mergeCells>
  <dataValidations count="4">
    <dataValidation type="list" allowBlank="1" showInputMessage="1" showErrorMessage="1" errorTitle="Not a valid value" error="The value you have entered is not valid_x000a__x000a_A user has restricted values that can be entered into this cell_x000a_" sqref="H10 H14 H28 H42 H56" xr:uid="{00000000-0002-0000-12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42 G56" xr:uid="{00000000-0002-0000-12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42 F56" xr:uid="{00000000-0002-0000-1200-000002000000}">
      <formula1>$F$2:$F$6</formula1>
    </dataValidation>
    <dataValidation type="list" allowBlank="1" showInputMessage="1" showErrorMessage="1" sqref="D5" xr:uid="{00000000-0002-0000-12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Versie_informatie">
    <pageSetUpPr fitToPage="1"/>
  </sheetPr>
  <dimension ref="A1:X41"/>
  <sheetViews>
    <sheetView zoomScale="85" workbookViewId="0">
      <pane ySplit="5" topLeftCell="A6" activePane="bottomLeft" state="frozen"/>
      <selection pane="bottomLeft" activeCell="D11" sqref="D11:D25"/>
    </sheetView>
  </sheetViews>
  <sheetFormatPr defaultColWidth="11.42578125" defaultRowHeight="12.75" x14ac:dyDescent="0.2"/>
  <cols>
    <col min="1" max="1" width="91.42578125" style="92" customWidth="1"/>
    <col min="2" max="2" width="33.28515625" style="92" customWidth="1"/>
    <col min="3" max="3" width="25.42578125" style="92" customWidth="1"/>
    <col min="4" max="4" width="22.28515625" style="92" customWidth="1"/>
    <col min="5" max="16384" width="11.42578125" style="92"/>
  </cols>
  <sheetData>
    <row r="1" spans="1:24" x14ac:dyDescent="0.2">
      <c r="A1" s="84" t="str">
        <f>Clusterkaart!A1</f>
        <v>Cluster</v>
      </c>
      <c r="B1" s="84" t="str">
        <f>Clusterkaart!B1</f>
        <v>Nieuwe Precondities</v>
      </c>
      <c r="C1" s="84"/>
      <c r="D1" s="84"/>
    </row>
    <row r="2" spans="1:24" x14ac:dyDescent="0.2">
      <c r="A2" s="84" t="str">
        <f>Clusterkaart!A2</f>
        <v>Applicatie</v>
      </c>
      <c r="B2" s="84" t="str">
        <f>Clusterkaart!B2</f>
        <v>GBA-V - BRP</v>
      </c>
      <c r="C2" s="84"/>
      <c r="D2" s="84"/>
    </row>
    <row r="3" spans="1:24" s="32" customFormat="1" x14ac:dyDescent="0.2">
      <c r="A3" s="84" t="str">
        <f>Clusterkaart!A3</f>
        <v>Versie</v>
      </c>
      <c r="B3" s="93" t="str">
        <f>Clusterkaart!B3</f>
        <v>2.11</v>
      </c>
      <c r="C3" s="93"/>
      <c r="D3" s="93"/>
    </row>
    <row r="4" spans="1:24" x14ac:dyDescent="0.2">
      <c r="A4" s="93"/>
      <c r="B4" s="93"/>
      <c r="C4" s="93"/>
      <c r="D4" s="93"/>
    </row>
    <row r="5" spans="1:24" x14ac:dyDescent="0.2">
      <c r="A5" s="94"/>
      <c r="B5" s="95"/>
      <c r="C5" s="95"/>
      <c r="D5" s="95"/>
    </row>
    <row r="6" spans="1:24" x14ac:dyDescent="0.2">
      <c r="A6" s="96"/>
      <c r="B6" s="96"/>
      <c r="C6" s="96"/>
      <c r="D6" s="96"/>
    </row>
    <row r="7" spans="1:24" s="34" customFormat="1" x14ac:dyDescent="0.2">
      <c r="A7" s="84" t="s">
        <v>44</v>
      </c>
      <c r="B7" s="84"/>
      <c r="C7" s="84"/>
      <c r="D7" s="84"/>
      <c r="E7" s="97"/>
      <c r="F7" s="33"/>
    </row>
    <row r="9" spans="1:24" s="35" customFormat="1" x14ac:dyDescent="0.2">
      <c r="A9" s="84" t="s">
        <v>45</v>
      </c>
      <c r="B9" s="84" t="s">
        <v>46</v>
      </c>
      <c r="C9" s="84" t="s">
        <v>47</v>
      </c>
      <c r="D9" s="84" t="s">
        <v>48</v>
      </c>
      <c r="E9" s="92"/>
      <c r="F9" s="92"/>
      <c r="G9" s="92"/>
      <c r="H9" s="92"/>
      <c r="I9" s="92"/>
      <c r="J9" s="92"/>
      <c r="K9" s="92"/>
      <c r="L9" s="92"/>
      <c r="M9" s="92"/>
      <c r="N9" s="92"/>
      <c r="O9" s="92"/>
      <c r="P9" s="92"/>
      <c r="Q9" s="92"/>
      <c r="R9" s="92"/>
      <c r="S9" s="92"/>
      <c r="T9" s="92"/>
      <c r="U9" s="92"/>
      <c r="V9" s="92"/>
      <c r="W9" s="92"/>
      <c r="X9" s="92"/>
    </row>
    <row r="10" spans="1:24" x14ac:dyDescent="0.2">
      <c r="A10" s="98" t="s">
        <v>67</v>
      </c>
      <c r="B10" s="98" t="s">
        <v>66</v>
      </c>
      <c r="C10" s="105">
        <v>41228</v>
      </c>
      <c r="D10" s="98" t="s">
        <v>3270</v>
      </c>
    </row>
    <row r="11" spans="1:24" x14ac:dyDescent="0.2">
      <c r="A11" s="98" t="s">
        <v>472</v>
      </c>
      <c r="B11" s="98" t="s">
        <v>473</v>
      </c>
      <c r="C11" s="105">
        <v>41242</v>
      </c>
      <c r="D11" s="98" t="s">
        <v>3270</v>
      </c>
    </row>
    <row r="12" spans="1:24" x14ac:dyDescent="0.2">
      <c r="A12" s="98" t="s">
        <v>3070</v>
      </c>
      <c r="B12" s="98" t="s">
        <v>3071</v>
      </c>
      <c r="C12" s="105">
        <v>41899</v>
      </c>
      <c r="D12" s="98" t="s">
        <v>3270</v>
      </c>
    </row>
    <row r="13" spans="1:24" x14ac:dyDescent="0.2">
      <c r="A13" s="98" t="s">
        <v>3073</v>
      </c>
      <c r="B13" s="98" t="s">
        <v>3074</v>
      </c>
      <c r="C13" s="105">
        <v>41921</v>
      </c>
      <c r="D13" s="98" t="s">
        <v>3270</v>
      </c>
    </row>
    <row r="14" spans="1:24" x14ac:dyDescent="0.2">
      <c r="A14" s="98" t="s">
        <v>3082</v>
      </c>
      <c r="B14" s="98" t="s">
        <v>3081</v>
      </c>
      <c r="C14" s="105">
        <v>42235</v>
      </c>
      <c r="D14" s="98" t="s">
        <v>3270</v>
      </c>
    </row>
    <row r="15" spans="1:24" x14ac:dyDescent="0.2">
      <c r="A15" s="98" t="s">
        <v>3084</v>
      </c>
      <c r="B15" s="98" t="s">
        <v>3085</v>
      </c>
      <c r="C15" s="105">
        <v>42254</v>
      </c>
      <c r="D15" s="98" t="s">
        <v>3270</v>
      </c>
    </row>
    <row r="16" spans="1:24" x14ac:dyDescent="0.2">
      <c r="A16" s="98" t="s">
        <v>3086</v>
      </c>
      <c r="B16" s="98" t="s">
        <v>3087</v>
      </c>
      <c r="C16" s="105">
        <v>42257</v>
      </c>
      <c r="D16" s="98" t="s">
        <v>3270</v>
      </c>
    </row>
    <row r="17" spans="1:6" x14ac:dyDescent="0.2">
      <c r="A17" s="98" t="s">
        <v>3128</v>
      </c>
      <c r="B17" s="98" t="s">
        <v>3129</v>
      </c>
      <c r="C17" s="105">
        <v>42270</v>
      </c>
      <c r="D17" s="98" t="s">
        <v>3270</v>
      </c>
    </row>
    <row r="18" spans="1:6" x14ac:dyDescent="0.2">
      <c r="A18" s="98" t="s">
        <v>3135</v>
      </c>
      <c r="B18" s="98" t="s">
        <v>3134</v>
      </c>
      <c r="C18" s="105">
        <v>42339</v>
      </c>
      <c r="D18" s="98" t="s">
        <v>3270</v>
      </c>
    </row>
    <row r="19" spans="1:6" x14ac:dyDescent="0.2">
      <c r="A19" s="98" t="s">
        <v>3138</v>
      </c>
      <c r="B19" s="98" t="s">
        <v>3139</v>
      </c>
      <c r="C19" s="105">
        <v>42345</v>
      </c>
      <c r="D19" s="98" t="s">
        <v>3270</v>
      </c>
    </row>
    <row r="20" spans="1:6" x14ac:dyDescent="0.2">
      <c r="A20" s="98" t="s">
        <v>3153</v>
      </c>
      <c r="B20" s="98" t="s">
        <v>3154</v>
      </c>
      <c r="C20" s="105">
        <v>42345</v>
      </c>
      <c r="D20" s="98" t="s">
        <v>3270</v>
      </c>
    </row>
    <row r="21" spans="1:6" x14ac:dyDescent="0.2">
      <c r="A21" s="98" t="s">
        <v>3156</v>
      </c>
      <c r="B21" s="98" t="s">
        <v>3157</v>
      </c>
      <c r="C21" s="105">
        <v>42361</v>
      </c>
      <c r="D21" s="98" t="s">
        <v>3270</v>
      </c>
    </row>
    <row r="22" spans="1:6" x14ac:dyDescent="0.2">
      <c r="A22" s="98" t="s">
        <v>3159</v>
      </c>
      <c r="B22" s="98" t="s">
        <v>3160</v>
      </c>
      <c r="C22" s="105">
        <v>42656</v>
      </c>
      <c r="D22" s="98" t="s">
        <v>3270</v>
      </c>
    </row>
    <row r="23" spans="1:6" x14ac:dyDescent="0.2">
      <c r="A23" s="98" t="s">
        <v>3185</v>
      </c>
      <c r="B23" s="98" t="s">
        <v>3186</v>
      </c>
      <c r="C23" s="105">
        <v>42705</v>
      </c>
      <c r="D23" s="98" t="s">
        <v>3270</v>
      </c>
    </row>
    <row r="24" spans="1:6" x14ac:dyDescent="0.2">
      <c r="A24" s="98" t="s">
        <v>3194</v>
      </c>
      <c r="B24" s="98" t="s">
        <v>3193</v>
      </c>
      <c r="C24" s="105">
        <v>42748</v>
      </c>
      <c r="D24" s="98" t="s">
        <v>3270</v>
      </c>
    </row>
    <row r="25" spans="1:6" x14ac:dyDescent="0.2">
      <c r="A25" s="98" t="s">
        <v>3210</v>
      </c>
      <c r="B25" s="98" t="s">
        <v>3211</v>
      </c>
      <c r="C25" s="105">
        <v>42772</v>
      </c>
      <c r="D25" s="98" t="s">
        <v>3270</v>
      </c>
    </row>
    <row r="27" spans="1:6" s="34" customFormat="1" x14ac:dyDescent="0.2">
      <c r="A27" s="84" t="s">
        <v>3158</v>
      </c>
      <c r="B27" s="84"/>
      <c r="C27" s="84"/>
      <c r="D27" s="84"/>
      <c r="E27" s="97"/>
      <c r="F27" s="33"/>
    </row>
    <row r="41" spans="1:1" x14ac:dyDescent="0.2">
      <c r="A41" s="92" t="s">
        <v>2269</v>
      </c>
    </row>
  </sheetData>
  <phoneticPr fontId="0" type="noConversion"/>
  <pageMargins left="0.75" right="0.75" top="1" bottom="1" header="0.5" footer="0.5"/>
  <pageSetup paperSize="9" scale="55"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outlinePr summaryBelow="0"/>
    <pageSetUpPr fitToPage="1"/>
  </sheetPr>
  <dimension ref="A1:H55"/>
  <sheetViews>
    <sheetView workbookViewId="0">
      <pane ySplit="7" topLeftCell="A8" activePane="bottomLeft" state="frozen"/>
      <selection pane="bottomLeft" activeCell="B4" sqref="B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3010</v>
      </c>
      <c r="E1" s="83"/>
      <c r="F1" s="83" t="s">
        <v>49</v>
      </c>
      <c r="G1" s="83" t="s">
        <v>195</v>
      </c>
      <c r="H1" s="83" t="s">
        <v>196</v>
      </c>
    </row>
    <row r="2" spans="1:8" s="99" customFormat="1" x14ac:dyDescent="0.2">
      <c r="A2" s="83" t="s">
        <v>43</v>
      </c>
      <c r="B2" s="83" t="str">
        <f>Clusterkaart!B3</f>
        <v>2.11</v>
      </c>
      <c r="C2" s="83" t="s">
        <v>149</v>
      </c>
      <c r="D2" s="83" t="s">
        <v>3010</v>
      </c>
      <c r="E2" s="83"/>
      <c r="F2" s="100" t="s">
        <v>57</v>
      </c>
      <c r="G2" s="100" t="s">
        <v>57</v>
      </c>
      <c r="H2" s="100" t="s">
        <v>57</v>
      </c>
    </row>
    <row r="3" spans="1:8" s="99" customFormat="1" x14ac:dyDescent="0.2">
      <c r="A3" s="83" t="s">
        <v>14</v>
      </c>
      <c r="B3" s="103">
        <f>Clusterkaart!B4</f>
        <v>41228</v>
      </c>
      <c r="C3" s="83" t="s">
        <v>41</v>
      </c>
      <c r="D3" s="103">
        <v>41800</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3</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55" t="s">
        <v>158</v>
      </c>
      <c r="B10" s="254" t="str">
        <f ca="1">CONCATENATE(VLOOKUP("*ID",C:D,2,FALSE),"C",COUNTIF(OFFSET(A$1,0,0,ROW(),1), "*conditie")*10)</f>
        <v>PRE106C10</v>
      </c>
      <c r="C10" s="296" t="s">
        <v>3004</v>
      </c>
      <c r="D10" s="297"/>
      <c r="E10" s="297"/>
      <c r="F10" s="255" t="s">
        <v>141</v>
      </c>
      <c r="G10" s="255" t="s">
        <v>19</v>
      </c>
      <c r="H10" s="255"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56" t="s">
        <v>159</v>
      </c>
      <c r="B14" s="256" t="str">
        <f ca="1">CONCATENATE(VLOOKUP("*ID",C:D,2,FALSE),"C",COUNTIF(OFFSET(A$1,0,0,ROW(),1), "*conditie")*10)&amp; "T" &amp;(COUNTIF(OFFSET(B$1,0,0,ROW()-1,1),CONCATENATE(VLOOKUP("*ID",C:D,2,FALSE),"C",COUNTIF(OFFSET(A$1,0,0,ROW(),1), "*conditie")*10)&amp; "T*") +1) * 10</f>
        <v>PRE106C10T10</v>
      </c>
      <c r="C14" s="295" t="s">
        <v>3011</v>
      </c>
      <c r="D14" s="295"/>
      <c r="E14" s="295"/>
      <c r="F14" s="256" t="s">
        <v>141</v>
      </c>
      <c r="G14" s="256" t="s">
        <v>19</v>
      </c>
      <c r="H14" s="256"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3006</v>
      </c>
      <c r="C24" s="152"/>
    </row>
    <row r="25" spans="1:8" s="123" customFormat="1" hidden="1" outlineLevel="2" x14ac:dyDescent="0.2">
      <c r="A25" s="126"/>
      <c r="B25" s="200"/>
    </row>
    <row r="26" spans="1:8" s="123" customFormat="1" ht="15" hidden="1" outlineLevel="2" x14ac:dyDescent="0.25">
      <c r="A26" s="110" t="s">
        <v>40</v>
      </c>
      <c r="B26" s="240"/>
    </row>
    <row r="27" spans="1:8" s="123" customFormat="1" hidden="1" outlineLevel="2" x14ac:dyDescent="0.2">
      <c r="A27" s="126"/>
    </row>
    <row r="28" spans="1:8" s="88" customFormat="1" outlineLevel="1" collapsed="1" x14ac:dyDescent="0.2">
      <c r="A28" s="256" t="s">
        <v>159</v>
      </c>
      <c r="B28" s="256" t="str">
        <f ca="1">CONCATENATE(VLOOKUP("*ID",C:D,2,FALSE),"C",COUNTIF(OFFSET(A$1,0,0,ROW(),1), "*conditie")*10)&amp; "T" &amp;(COUNTIF(OFFSET(B$1,0,0,ROW()-1,1),CONCATENATE(VLOOKUP("*ID",C:D,2,FALSE),"C",COUNTIF(OFFSET(A$1,0,0,ROW(),1), "*conditie")*10)&amp; "T*") +1) * 10</f>
        <v>PRE106C10T20</v>
      </c>
      <c r="C28" s="295" t="s">
        <v>3012</v>
      </c>
      <c r="D28" s="295"/>
      <c r="E28" s="295"/>
      <c r="F28" s="256" t="s">
        <v>141</v>
      </c>
      <c r="G28" s="256" t="s">
        <v>19</v>
      </c>
      <c r="H28" s="256"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3006</v>
      </c>
      <c r="C38" s="152"/>
    </row>
    <row r="39" spans="1:8" s="123" customFormat="1" hidden="1" outlineLevel="2" x14ac:dyDescent="0.2">
      <c r="A39" s="126"/>
      <c r="B39" s="200"/>
    </row>
    <row r="40" spans="1:8" s="123" customFormat="1" ht="15" hidden="1" outlineLevel="2" x14ac:dyDescent="0.25">
      <c r="A40" s="110" t="s">
        <v>40</v>
      </c>
      <c r="B40" s="240"/>
    </row>
    <row r="41" spans="1:8" s="123" customFormat="1" hidden="1" outlineLevel="2" x14ac:dyDescent="0.2">
      <c r="A41" s="126"/>
    </row>
    <row r="42" spans="1:8" s="88" customFormat="1" outlineLevel="1" collapsed="1" x14ac:dyDescent="0.2">
      <c r="A42" s="256" t="s">
        <v>159</v>
      </c>
      <c r="B42" s="256" t="str">
        <f ca="1">CONCATENATE(VLOOKUP("*ID",C:D,2,FALSE),"C",COUNTIF(OFFSET(A$1,0,0,ROW(),1), "*conditie")*10)&amp; "T" &amp;(COUNTIF(OFFSET(B$1,0,0,ROW()-1,1),CONCATENATE(VLOOKUP("*ID",C:D,2,FALSE),"C",COUNTIF(OFFSET(A$1,0,0,ROW(),1), "*conditie")*10)&amp; "T*") +1) * 10</f>
        <v>PRE106C10T30</v>
      </c>
      <c r="C42" s="295" t="s">
        <v>3005</v>
      </c>
      <c r="D42" s="295"/>
      <c r="E42" s="295"/>
      <c r="F42" s="256" t="s">
        <v>141</v>
      </c>
      <c r="G42" s="256" t="s">
        <v>19</v>
      </c>
      <c r="H42" s="256" t="s">
        <v>197</v>
      </c>
    </row>
    <row r="43" spans="1:8" hidden="1" outlineLevel="2" x14ac:dyDescent="0.2">
      <c r="A43" s="110"/>
      <c r="B43" s="122"/>
      <c r="C43" s="152"/>
    </row>
    <row r="44" spans="1:8" hidden="1" outlineLevel="2" x14ac:dyDescent="0.2">
      <c r="A44" s="110" t="s">
        <v>109</v>
      </c>
      <c r="B44" s="131"/>
      <c r="C44" s="152"/>
    </row>
    <row r="45" spans="1:8" hidden="1" outlineLevel="2" x14ac:dyDescent="0.2">
      <c r="A45" s="110"/>
      <c r="B45" s="122"/>
      <c r="C45" s="152"/>
    </row>
    <row r="46" spans="1:8" hidden="1" outlineLevel="2" x14ac:dyDescent="0.2">
      <c r="A46" s="110" t="s">
        <v>111</v>
      </c>
      <c r="B46" s="122" t="s">
        <v>108</v>
      </c>
      <c r="C46" s="152"/>
    </row>
    <row r="47" spans="1:8" hidden="1" outlineLevel="2" x14ac:dyDescent="0.2">
      <c r="A47" s="110"/>
      <c r="B47" s="122"/>
      <c r="C47" s="152"/>
    </row>
    <row r="48" spans="1:8" hidden="1" outlineLevel="2" x14ac:dyDescent="0.2">
      <c r="A48" s="110" t="s">
        <v>32</v>
      </c>
      <c r="B48" s="125" t="s">
        <v>227</v>
      </c>
      <c r="C48" s="125"/>
      <c r="D48" s="125"/>
      <c r="E48" s="125"/>
      <c r="F48" s="125"/>
      <c r="G48" s="125"/>
    </row>
    <row r="49" spans="1:8" hidden="1" outlineLevel="2" x14ac:dyDescent="0.2">
      <c r="A49" s="110"/>
      <c r="B49" s="122"/>
      <c r="C49" s="152"/>
    </row>
    <row r="50" spans="1:8" hidden="1" outlineLevel="2" x14ac:dyDescent="0.2">
      <c r="A50" s="111" t="s">
        <v>33</v>
      </c>
      <c r="B50" s="122" t="s">
        <v>194</v>
      </c>
      <c r="C50" s="152"/>
    </row>
    <row r="51" spans="1:8" s="152" customFormat="1" hidden="1" outlineLevel="2" x14ac:dyDescent="0.2">
      <c r="A51" s="110"/>
      <c r="B51" s="122"/>
      <c r="F51" s="151"/>
      <c r="G51" s="151"/>
      <c r="H51" s="151"/>
    </row>
    <row r="52" spans="1:8" s="152" customFormat="1" hidden="1" outlineLevel="2" x14ac:dyDescent="0.2">
      <c r="A52" s="110" t="s">
        <v>138</v>
      </c>
      <c r="B52" s="131" t="s">
        <v>3006</v>
      </c>
      <c r="F52" s="151"/>
      <c r="G52" s="151"/>
      <c r="H52" s="151"/>
    </row>
    <row r="53" spans="1:8" s="123" customFormat="1" hidden="1" outlineLevel="2" x14ac:dyDescent="0.2">
      <c r="A53" s="126"/>
      <c r="B53" s="200"/>
    </row>
    <row r="54" spans="1:8" s="123" customFormat="1" ht="15" hidden="1" outlineLevel="2" x14ac:dyDescent="0.25">
      <c r="A54" s="110" t="s">
        <v>40</v>
      </c>
      <c r="B54" s="240" t="s">
        <v>2988</v>
      </c>
    </row>
    <row r="55" spans="1:8" s="123" customFormat="1" hidden="1" outlineLevel="2" x14ac:dyDescent="0.2">
      <c r="A55" s="126"/>
    </row>
  </sheetData>
  <mergeCells count="4">
    <mergeCell ref="C10:E10"/>
    <mergeCell ref="C14:E14"/>
    <mergeCell ref="C28:E28"/>
    <mergeCell ref="C42:E42"/>
  </mergeCells>
  <dataValidations count="4">
    <dataValidation type="list" allowBlank="1" showInputMessage="1" showErrorMessage="1" sqref="D5" xr:uid="{00000000-0002-0000-13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42" xr:uid="{00000000-0002-0000-13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42" xr:uid="{00000000-0002-0000-13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42" xr:uid="{00000000-0002-0000-13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outlinePr summaryBelow="0"/>
    <pageSetUpPr fitToPage="1"/>
  </sheetPr>
  <dimension ref="A1:H41"/>
  <sheetViews>
    <sheetView workbookViewId="0">
      <pane ySplit="7" topLeftCell="A8" activePane="bottomLeft" state="frozen"/>
      <selection pane="bottomLeft" activeCell="B4" sqref="B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3013</v>
      </c>
      <c r="E1" s="83"/>
      <c r="F1" s="83" t="s">
        <v>49</v>
      </c>
      <c r="G1" s="83" t="s">
        <v>195</v>
      </c>
      <c r="H1" s="83" t="s">
        <v>196</v>
      </c>
    </row>
    <row r="2" spans="1:8" s="99" customFormat="1" x14ac:dyDescent="0.2">
      <c r="A2" s="83" t="s">
        <v>43</v>
      </c>
      <c r="B2" s="83" t="str">
        <f>Clusterkaart!B3</f>
        <v>2.11</v>
      </c>
      <c r="C2" s="83" t="s">
        <v>149</v>
      </c>
      <c r="D2" s="83" t="s">
        <v>3013</v>
      </c>
      <c r="E2" s="83"/>
      <c r="F2" s="100" t="s">
        <v>57</v>
      </c>
      <c r="G2" s="100" t="s">
        <v>57</v>
      </c>
      <c r="H2" s="100" t="s">
        <v>57</v>
      </c>
    </row>
    <row r="3" spans="1:8" s="99" customFormat="1" x14ac:dyDescent="0.2">
      <c r="A3" s="83" t="s">
        <v>14</v>
      </c>
      <c r="B3" s="103">
        <f>Clusterkaart!B4</f>
        <v>41228</v>
      </c>
      <c r="C3" s="83" t="s">
        <v>41</v>
      </c>
      <c r="D3" s="103">
        <v>41835</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2</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58" t="s">
        <v>158</v>
      </c>
      <c r="B10" s="257" t="str">
        <f ca="1">CONCATENATE(VLOOKUP("*ID",C:D,2,FALSE),"C",COUNTIF(OFFSET(A$1,0,0,ROW(),1), "*conditie")*10)</f>
        <v>PRE107C10</v>
      </c>
      <c r="C10" s="296" t="s">
        <v>3014</v>
      </c>
      <c r="D10" s="297"/>
      <c r="E10" s="297"/>
      <c r="F10" s="258" t="s">
        <v>141</v>
      </c>
      <c r="G10" s="258" t="s">
        <v>19</v>
      </c>
      <c r="H10" s="258"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59" t="s">
        <v>159</v>
      </c>
      <c r="B14" s="259" t="str">
        <f ca="1">CONCATENATE(VLOOKUP("*ID",C:D,2,FALSE),"C",COUNTIF(OFFSET(A$1,0,0,ROW(),1), "*conditie")*10)&amp; "T" &amp;(COUNTIF(OFFSET(B$1,0,0,ROW()-1,1),CONCATENATE(VLOOKUP("*ID",C:D,2,FALSE),"C",COUNTIF(OFFSET(A$1,0,0,ROW(),1), "*conditie")*10)&amp; "T*") +1) * 10</f>
        <v>PRE107C10T10</v>
      </c>
      <c r="C14" s="295" t="s">
        <v>3016</v>
      </c>
      <c r="D14" s="295"/>
      <c r="E14" s="295"/>
      <c r="F14" s="259" t="s">
        <v>141</v>
      </c>
      <c r="G14" s="259" t="s">
        <v>19</v>
      </c>
      <c r="H14" s="259"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3015</v>
      </c>
      <c r="C24" s="152"/>
    </row>
    <row r="25" spans="1:8" s="123" customFormat="1" hidden="1" outlineLevel="2" x14ac:dyDescent="0.2">
      <c r="A25" s="126"/>
      <c r="B25" s="200"/>
    </row>
    <row r="26" spans="1:8" s="123" customFormat="1" ht="15" hidden="1" outlineLevel="2" x14ac:dyDescent="0.25">
      <c r="A26" s="110" t="s">
        <v>40</v>
      </c>
      <c r="B26" s="240" t="s">
        <v>2988</v>
      </c>
    </row>
    <row r="27" spans="1:8" s="123" customFormat="1" hidden="1" outlineLevel="2" x14ac:dyDescent="0.2">
      <c r="A27" s="126"/>
    </row>
    <row r="28" spans="1:8" s="88" customFormat="1" outlineLevel="1" collapsed="1" x14ac:dyDescent="0.2">
      <c r="A28" s="259" t="s">
        <v>159</v>
      </c>
      <c r="B28" s="259" t="str">
        <f ca="1">CONCATENATE(VLOOKUP("*ID",C:D,2,FALSE),"C",COUNTIF(OFFSET(A$1,0,0,ROW(),1), "*conditie")*10)&amp; "T" &amp;(COUNTIF(OFFSET(B$1,0,0,ROW()-1,1),CONCATENATE(VLOOKUP("*ID",C:D,2,FALSE),"C",COUNTIF(OFFSET(A$1,0,0,ROW(),1), "*conditie")*10)&amp; "T*") +1) * 10</f>
        <v>PRE107C10T20</v>
      </c>
      <c r="C28" s="295" t="s">
        <v>3017</v>
      </c>
      <c r="D28" s="295"/>
      <c r="E28" s="295"/>
      <c r="F28" s="259" t="s">
        <v>141</v>
      </c>
      <c r="G28" s="259" t="s">
        <v>19</v>
      </c>
      <c r="H28" s="259"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7" hidden="1" outlineLevel="2" x14ac:dyDescent="0.2">
      <c r="A33" s="110"/>
      <c r="B33" s="122"/>
      <c r="C33" s="152"/>
    </row>
    <row r="34" spans="1:7" hidden="1" outlineLevel="2" x14ac:dyDescent="0.2">
      <c r="A34" s="110" t="s">
        <v>32</v>
      </c>
      <c r="B34" s="125" t="s">
        <v>227</v>
      </c>
      <c r="C34" s="125"/>
      <c r="D34" s="125"/>
      <c r="E34" s="125"/>
      <c r="F34" s="125"/>
      <c r="G34" s="125"/>
    </row>
    <row r="35" spans="1:7" hidden="1" outlineLevel="2" x14ac:dyDescent="0.2">
      <c r="A35" s="110"/>
      <c r="B35" s="122"/>
      <c r="C35" s="152"/>
    </row>
    <row r="36" spans="1:7" hidden="1" outlineLevel="2" x14ac:dyDescent="0.2">
      <c r="A36" s="111" t="s">
        <v>33</v>
      </c>
      <c r="B36" s="122" t="s">
        <v>194</v>
      </c>
      <c r="C36" s="152"/>
    </row>
    <row r="37" spans="1:7" hidden="1" outlineLevel="2" x14ac:dyDescent="0.2">
      <c r="A37" s="110"/>
      <c r="B37" s="122"/>
      <c r="C37" s="152"/>
    </row>
    <row r="38" spans="1:7" hidden="1" outlineLevel="2" x14ac:dyDescent="0.2">
      <c r="A38" s="110" t="s">
        <v>138</v>
      </c>
      <c r="B38" s="131" t="s">
        <v>3018</v>
      </c>
      <c r="C38" s="152"/>
    </row>
    <row r="39" spans="1:7" s="123" customFormat="1" hidden="1" outlineLevel="2" x14ac:dyDescent="0.2">
      <c r="A39" s="126"/>
      <c r="B39" s="200"/>
    </row>
    <row r="40" spans="1:7" s="123" customFormat="1" ht="15" hidden="1" outlineLevel="2" x14ac:dyDescent="0.25">
      <c r="A40" s="110" t="s">
        <v>40</v>
      </c>
      <c r="B40" s="240" t="s">
        <v>2988</v>
      </c>
    </row>
    <row r="41" spans="1:7" s="123" customFormat="1" hidden="1" outlineLevel="2" x14ac:dyDescent="0.2">
      <c r="A41" s="126"/>
    </row>
  </sheetData>
  <mergeCells count="3">
    <mergeCell ref="C10:E10"/>
    <mergeCell ref="C14:E14"/>
    <mergeCell ref="C28:E28"/>
  </mergeCells>
  <dataValidations count="4">
    <dataValidation type="list" allowBlank="1" showInputMessage="1" showErrorMessage="1" errorTitle="Not a valid value" error="The value you have entered is not valid_x000a__x000a_A user has restricted values that can be entered into this cell_x000a_" sqref="H10 H14 H28" xr:uid="{00000000-0002-0000-14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xr:uid="{00000000-0002-0000-14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xr:uid="{00000000-0002-0000-1400-000002000000}">
      <formula1>$F$2:$F$6</formula1>
    </dataValidation>
    <dataValidation type="list" allowBlank="1" showInputMessage="1" showErrorMessage="1" sqref="D5" xr:uid="{00000000-0002-0000-14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outlinePr summaryBelow="0"/>
    <pageSetUpPr fitToPage="1"/>
  </sheetPr>
  <dimension ref="A1:H83"/>
  <sheetViews>
    <sheetView workbookViewId="0">
      <pane ySplit="7" topLeftCell="A8" activePane="bottomLeft" state="frozen"/>
      <selection pane="bottomLeft" activeCell="B4" sqref="B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3019</v>
      </c>
      <c r="E1" s="83"/>
      <c r="F1" s="83" t="s">
        <v>49</v>
      </c>
      <c r="G1" s="83" t="s">
        <v>195</v>
      </c>
      <c r="H1" s="83" t="s">
        <v>196</v>
      </c>
    </row>
    <row r="2" spans="1:8" s="99" customFormat="1" x14ac:dyDescent="0.2">
      <c r="A2" s="83" t="s">
        <v>43</v>
      </c>
      <c r="B2" s="83" t="str">
        <f>Clusterkaart!B3</f>
        <v>2.11</v>
      </c>
      <c r="C2" s="83" t="s">
        <v>149</v>
      </c>
      <c r="D2" s="83" t="s">
        <v>3019</v>
      </c>
      <c r="E2" s="83"/>
      <c r="F2" s="100" t="s">
        <v>57</v>
      </c>
      <c r="G2" s="100" t="s">
        <v>57</v>
      </c>
      <c r="H2" s="100" t="s">
        <v>57</v>
      </c>
    </row>
    <row r="3" spans="1:8" s="99" customFormat="1" x14ac:dyDescent="0.2">
      <c r="A3" s="83" t="s">
        <v>14</v>
      </c>
      <c r="B3" s="103">
        <f>Clusterkaart!B4</f>
        <v>41228</v>
      </c>
      <c r="C3" s="83" t="s">
        <v>41</v>
      </c>
      <c r="D3" s="103">
        <v>41835</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5</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61" t="s">
        <v>158</v>
      </c>
      <c r="B10" s="260" t="str">
        <f ca="1">CONCATENATE(VLOOKUP("*ID",C:D,2,FALSE),"C",COUNTIF(OFFSET(A$1,0,0,ROW(),1), "*conditie")*10)</f>
        <v>PRE109C10</v>
      </c>
      <c r="C10" s="296" t="s">
        <v>3021</v>
      </c>
      <c r="D10" s="297"/>
      <c r="E10" s="297"/>
      <c r="F10" s="261" t="s">
        <v>141</v>
      </c>
      <c r="G10" s="261" t="s">
        <v>19</v>
      </c>
      <c r="H10" s="261"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62" t="s">
        <v>159</v>
      </c>
      <c r="B14" s="262" t="str">
        <f ca="1">CONCATENATE(VLOOKUP("*ID",C:D,2,FALSE),"C",COUNTIF(OFFSET(A$1,0,0,ROW(),1), "*conditie")*10)&amp; "T" &amp;(COUNTIF(OFFSET(B$1,0,0,ROW()-1,1),CONCATENATE(VLOOKUP("*ID",C:D,2,FALSE),"C",COUNTIF(OFFSET(A$1,0,0,ROW(),1), "*conditie")*10)&amp; "T*") +1) * 10</f>
        <v>PRE109C10T10</v>
      </c>
      <c r="C14" s="295" t="s">
        <v>3022</v>
      </c>
      <c r="D14" s="295"/>
      <c r="E14" s="295"/>
      <c r="F14" s="262" t="s">
        <v>141</v>
      </c>
      <c r="G14" s="262" t="s">
        <v>19</v>
      </c>
      <c r="H14" s="262"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3024</v>
      </c>
      <c r="C24" s="152"/>
    </row>
    <row r="25" spans="1:8" s="123" customFormat="1" hidden="1" outlineLevel="2" x14ac:dyDescent="0.2">
      <c r="A25" s="126"/>
      <c r="B25" s="200"/>
    </row>
    <row r="26" spans="1:8" s="123" customFormat="1" ht="15" hidden="1" outlineLevel="2" x14ac:dyDescent="0.25">
      <c r="A26" s="110" t="s">
        <v>40</v>
      </c>
      <c r="B26" s="240" t="s">
        <v>2988</v>
      </c>
    </row>
    <row r="27" spans="1:8" s="123" customFormat="1" hidden="1" outlineLevel="2" x14ac:dyDescent="0.2">
      <c r="A27" s="126"/>
    </row>
    <row r="28" spans="1:8" s="88" customFormat="1" outlineLevel="1" collapsed="1" x14ac:dyDescent="0.2">
      <c r="A28" s="262" t="s">
        <v>159</v>
      </c>
      <c r="B28" s="262" t="str">
        <f ca="1">CONCATENATE(VLOOKUP("*ID",C:D,2,FALSE),"C",COUNTIF(OFFSET(A$1,0,0,ROW(),1), "*conditie")*10)&amp; "T" &amp;(COUNTIF(OFFSET(B$1,0,0,ROW()-1,1),CONCATENATE(VLOOKUP("*ID",C:D,2,FALSE),"C",COUNTIF(OFFSET(A$1,0,0,ROW(),1), "*conditie")*10)&amp; "T*") +1) * 10</f>
        <v>PRE109C10T20</v>
      </c>
      <c r="C28" s="295" t="s">
        <v>3023</v>
      </c>
      <c r="D28" s="295"/>
      <c r="E28" s="295"/>
      <c r="F28" s="262" t="s">
        <v>141</v>
      </c>
      <c r="G28" s="262" t="s">
        <v>19</v>
      </c>
      <c r="H28" s="262"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3024</v>
      </c>
      <c r="C38" s="152"/>
    </row>
    <row r="39" spans="1:8" s="123" customFormat="1" hidden="1" outlineLevel="2" x14ac:dyDescent="0.2">
      <c r="A39" s="126"/>
      <c r="B39" s="200"/>
    </row>
    <row r="40" spans="1:8" s="123" customFormat="1" ht="15" hidden="1" outlineLevel="2" x14ac:dyDescent="0.25">
      <c r="A40" s="110" t="s">
        <v>40</v>
      </c>
      <c r="B40" s="240" t="s">
        <v>2988</v>
      </c>
    </row>
    <row r="41" spans="1:8" s="123" customFormat="1" hidden="1" outlineLevel="2" x14ac:dyDescent="0.2">
      <c r="A41" s="126"/>
    </row>
    <row r="42" spans="1:8" s="88" customFormat="1" outlineLevel="1" collapsed="1" x14ac:dyDescent="0.2">
      <c r="A42" s="262" t="s">
        <v>159</v>
      </c>
      <c r="B42" s="262" t="str">
        <f ca="1">CONCATENATE(VLOOKUP("*ID",C:D,2,FALSE),"C",COUNTIF(OFFSET(A$1,0,0,ROW(),1), "*conditie")*10)&amp; "T" &amp;(COUNTIF(OFFSET(B$1,0,0,ROW()-1,1),CONCATENATE(VLOOKUP("*ID",C:D,2,FALSE),"C",COUNTIF(OFFSET(A$1,0,0,ROW(),1), "*conditie")*10)&amp; "T*") +1) * 10</f>
        <v>PRE109C10T30</v>
      </c>
      <c r="C42" s="295" t="s">
        <v>3025</v>
      </c>
      <c r="D42" s="295"/>
      <c r="E42" s="295"/>
      <c r="F42" s="262" t="s">
        <v>141</v>
      </c>
      <c r="G42" s="262" t="s">
        <v>19</v>
      </c>
      <c r="H42" s="262" t="s">
        <v>197</v>
      </c>
    </row>
    <row r="43" spans="1:8" hidden="1" outlineLevel="2" x14ac:dyDescent="0.2">
      <c r="A43" s="110"/>
      <c r="B43" s="122"/>
      <c r="C43" s="152"/>
    </row>
    <row r="44" spans="1:8" hidden="1" outlineLevel="2" x14ac:dyDescent="0.2">
      <c r="A44" s="110" t="s">
        <v>109</v>
      </c>
      <c r="B44" s="131"/>
      <c r="C44" s="152"/>
    </row>
    <row r="45" spans="1:8" hidden="1" outlineLevel="2" x14ac:dyDescent="0.2">
      <c r="A45" s="110"/>
      <c r="B45" s="122"/>
      <c r="C45" s="152"/>
    </row>
    <row r="46" spans="1:8" hidden="1" outlineLevel="2" x14ac:dyDescent="0.2">
      <c r="A46" s="110" t="s">
        <v>111</v>
      </c>
      <c r="B46" s="122" t="s">
        <v>108</v>
      </c>
      <c r="C46" s="152"/>
    </row>
    <row r="47" spans="1:8" hidden="1" outlineLevel="2" x14ac:dyDescent="0.2">
      <c r="A47" s="110"/>
      <c r="B47" s="122"/>
      <c r="C47" s="152"/>
    </row>
    <row r="48" spans="1:8" hidden="1" outlineLevel="2" x14ac:dyDescent="0.2">
      <c r="A48" s="110" t="s">
        <v>32</v>
      </c>
      <c r="B48" s="125" t="s">
        <v>227</v>
      </c>
      <c r="C48" s="125"/>
      <c r="D48" s="125"/>
      <c r="E48" s="125"/>
      <c r="F48" s="125"/>
      <c r="G48" s="125"/>
    </row>
    <row r="49" spans="1:8" hidden="1" outlineLevel="2" x14ac:dyDescent="0.2">
      <c r="A49" s="110"/>
      <c r="B49" s="122"/>
      <c r="C49" s="152"/>
    </row>
    <row r="50" spans="1:8" hidden="1" outlineLevel="2" x14ac:dyDescent="0.2">
      <c r="A50" s="111" t="s">
        <v>33</v>
      </c>
      <c r="B50" s="122" t="s">
        <v>194</v>
      </c>
      <c r="C50" s="152"/>
    </row>
    <row r="51" spans="1:8" hidden="1" outlineLevel="2" x14ac:dyDescent="0.2">
      <c r="A51" s="110"/>
      <c r="B51" s="122"/>
      <c r="C51" s="152"/>
    </row>
    <row r="52" spans="1:8" hidden="1" outlineLevel="2" x14ac:dyDescent="0.2">
      <c r="A52" s="110" t="s">
        <v>138</v>
      </c>
      <c r="B52" s="131" t="s">
        <v>3028</v>
      </c>
      <c r="C52" s="152"/>
    </row>
    <row r="53" spans="1:8" s="123" customFormat="1" hidden="1" outlineLevel="2" x14ac:dyDescent="0.2">
      <c r="A53" s="126"/>
      <c r="B53" s="200"/>
    </row>
    <row r="54" spans="1:8" s="123" customFormat="1" ht="15" hidden="1" outlineLevel="2" x14ac:dyDescent="0.25">
      <c r="A54" s="110" t="s">
        <v>40</v>
      </c>
      <c r="B54" s="240" t="s">
        <v>2988</v>
      </c>
    </row>
    <row r="55" spans="1:8" s="123" customFormat="1" hidden="1" outlineLevel="2" x14ac:dyDescent="0.2">
      <c r="A55" s="126"/>
    </row>
    <row r="56" spans="1:8" s="88" customFormat="1" outlineLevel="1" collapsed="1" x14ac:dyDescent="0.2">
      <c r="A56" s="262" t="s">
        <v>159</v>
      </c>
      <c r="B56" s="262" t="str">
        <f ca="1">CONCATENATE(VLOOKUP("*ID",C:D,2,FALSE),"C",COUNTIF(OFFSET(A$1,0,0,ROW(),1), "*conditie")*10)&amp; "T" &amp;(COUNTIF(OFFSET(B$1,0,0,ROW()-1,1),CONCATENATE(VLOOKUP("*ID",C:D,2,FALSE),"C",COUNTIF(OFFSET(A$1,0,0,ROW(),1), "*conditie")*10)&amp; "T*") +1) * 10</f>
        <v>PRE109C10T40</v>
      </c>
      <c r="C56" s="295" t="s">
        <v>3026</v>
      </c>
      <c r="D56" s="295"/>
      <c r="E56" s="295"/>
      <c r="F56" s="262" t="s">
        <v>141</v>
      </c>
      <c r="G56" s="262" t="s">
        <v>19</v>
      </c>
      <c r="H56" s="262" t="s">
        <v>197</v>
      </c>
    </row>
    <row r="57" spans="1:8" hidden="1" outlineLevel="2" x14ac:dyDescent="0.2">
      <c r="A57" s="110"/>
      <c r="B57" s="122"/>
      <c r="C57" s="152"/>
    </row>
    <row r="58" spans="1:8" hidden="1" outlineLevel="2" x14ac:dyDescent="0.2">
      <c r="A58" s="110" t="s">
        <v>109</v>
      </c>
      <c r="B58" s="131"/>
      <c r="C58" s="152"/>
    </row>
    <row r="59" spans="1:8" hidden="1" outlineLevel="2" x14ac:dyDescent="0.2">
      <c r="A59" s="110"/>
      <c r="B59" s="122"/>
      <c r="C59" s="152"/>
    </row>
    <row r="60" spans="1:8" hidden="1" outlineLevel="2" x14ac:dyDescent="0.2">
      <c r="A60" s="110" t="s">
        <v>111</v>
      </c>
      <c r="B60" s="122" t="s">
        <v>108</v>
      </c>
      <c r="C60" s="152"/>
    </row>
    <row r="61" spans="1:8" hidden="1" outlineLevel="2" x14ac:dyDescent="0.2">
      <c r="A61" s="110"/>
      <c r="B61" s="122"/>
      <c r="C61" s="152"/>
    </row>
    <row r="62" spans="1:8" hidden="1" outlineLevel="2" x14ac:dyDescent="0.2">
      <c r="A62" s="110" t="s">
        <v>32</v>
      </c>
      <c r="B62" s="125" t="s">
        <v>227</v>
      </c>
      <c r="C62" s="125"/>
      <c r="D62" s="125"/>
      <c r="E62" s="125"/>
      <c r="F62" s="125"/>
      <c r="G62" s="125"/>
    </row>
    <row r="63" spans="1:8" hidden="1" outlineLevel="2" x14ac:dyDescent="0.2">
      <c r="A63" s="110"/>
      <c r="B63" s="122"/>
      <c r="C63" s="152"/>
    </row>
    <row r="64" spans="1:8" hidden="1" outlineLevel="2" x14ac:dyDescent="0.2">
      <c r="A64" s="111" t="s">
        <v>33</v>
      </c>
      <c r="B64" s="122" t="s">
        <v>194</v>
      </c>
      <c r="C64" s="152"/>
    </row>
    <row r="65" spans="1:8" hidden="1" outlineLevel="2" x14ac:dyDescent="0.2">
      <c r="A65" s="110"/>
      <c r="B65" s="122"/>
      <c r="C65" s="152"/>
    </row>
    <row r="66" spans="1:8" ht="15" hidden="1" outlineLevel="2" x14ac:dyDescent="0.25">
      <c r="A66" s="110" t="s">
        <v>138</v>
      </c>
      <c r="B66" s="240" t="s">
        <v>3028</v>
      </c>
      <c r="C66" s="152"/>
    </row>
    <row r="67" spans="1:8" s="123" customFormat="1" hidden="1" outlineLevel="2" x14ac:dyDescent="0.2">
      <c r="A67" s="126"/>
      <c r="B67" s="200"/>
    </row>
    <row r="68" spans="1:8" s="123" customFormat="1" ht="15" hidden="1" outlineLevel="2" x14ac:dyDescent="0.25">
      <c r="A68" s="110" t="s">
        <v>40</v>
      </c>
      <c r="B68" s="240" t="s">
        <v>2988</v>
      </c>
    </row>
    <row r="69" spans="1:8" s="123" customFormat="1" hidden="1" outlineLevel="2" x14ac:dyDescent="0.2">
      <c r="A69" s="126"/>
    </row>
    <row r="70" spans="1:8" s="88" customFormat="1" outlineLevel="1" collapsed="1" x14ac:dyDescent="0.2">
      <c r="A70" s="262" t="s">
        <v>159</v>
      </c>
      <c r="B70" s="262" t="str">
        <f ca="1">CONCATENATE(VLOOKUP("*ID",C:D,2,FALSE),"C",COUNTIF(OFFSET(A$1,0,0,ROW(),1), "*conditie")*10)&amp; "T" &amp;(COUNTIF(OFFSET(B$1,0,0,ROW()-1,1),CONCATENATE(VLOOKUP("*ID",C:D,2,FALSE),"C",COUNTIF(OFFSET(A$1,0,0,ROW(),1), "*conditie")*10)&amp; "T*") +1) * 10</f>
        <v>PRE109C10T50</v>
      </c>
      <c r="C70" s="295" t="s">
        <v>3027</v>
      </c>
      <c r="D70" s="295"/>
      <c r="E70" s="295"/>
      <c r="F70" s="262" t="s">
        <v>141</v>
      </c>
      <c r="G70" s="262" t="s">
        <v>19</v>
      </c>
      <c r="H70" s="262" t="s">
        <v>197</v>
      </c>
    </row>
    <row r="71" spans="1:8" hidden="1" outlineLevel="2" x14ac:dyDescent="0.2">
      <c r="A71" s="110"/>
      <c r="B71" s="122"/>
      <c r="C71" s="152"/>
    </row>
    <row r="72" spans="1:8" hidden="1" outlineLevel="2" x14ac:dyDescent="0.2">
      <c r="A72" s="110" t="s">
        <v>109</v>
      </c>
      <c r="B72" s="131"/>
      <c r="C72" s="152"/>
    </row>
    <row r="73" spans="1:8" hidden="1" outlineLevel="2" x14ac:dyDescent="0.2">
      <c r="A73" s="110"/>
      <c r="B73" s="122"/>
      <c r="C73" s="152"/>
    </row>
    <row r="74" spans="1:8" hidden="1" outlineLevel="2" x14ac:dyDescent="0.2">
      <c r="A74" s="110" t="s">
        <v>111</v>
      </c>
      <c r="B74" s="122" t="s">
        <v>108</v>
      </c>
      <c r="C74" s="152"/>
    </row>
    <row r="75" spans="1:8" hidden="1" outlineLevel="2" x14ac:dyDescent="0.2">
      <c r="A75" s="110"/>
      <c r="B75" s="122"/>
      <c r="C75" s="152"/>
    </row>
    <row r="76" spans="1:8" hidden="1" outlineLevel="2" x14ac:dyDescent="0.2">
      <c r="A76" s="110" t="s">
        <v>32</v>
      </c>
      <c r="B76" s="125" t="s">
        <v>227</v>
      </c>
      <c r="C76" s="125"/>
      <c r="D76" s="125"/>
      <c r="E76" s="125"/>
      <c r="F76" s="125"/>
      <c r="G76" s="125"/>
    </row>
    <row r="77" spans="1:8" hidden="1" outlineLevel="2" x14ac:dyDescent="0.2">
      <c r="A77" s="110"/>
      <c r="B77" s="122"/>
      <c r="C77" s="152"/>
    </row>
    <row r="78" spans="1:8" hidden="1" outlineLevel="2" x14ac:dyDescent="0.2">
      <c r="A78" s="111" t="s">
        <v>33</v>
      </c>
      <c r="B78" s="122" t="s">
        <v>194</v>
      </c>
      <c r="C78" s="152"/>
    </row>
    <row r="79" spans="1:8" hidden="1" outlineLevel="2" x14ac:dyDescent="0.2">
      <c r="A79" s="110"/>
      <c r="B79" s="122"/>
      <c r="C79" s="152"/>
    </row>
    <row r="80" spans="1:8" ht="15" hidden="1" outlineLevel="2" x14ac:dyDescent="0.25">
      <c r="A80" s="110" t="s">
        <v>138</v>
      </c>
      <c r="B80" s="240" t="s">
        <v>3028</v>
      </c>
      <c r="C80" s="152"/>
    </row>
    <row r="81" spans="1:2" s="123" customFormat="1" hidden="1" outlineLevel="2" x14ac:dyDescent="0.2">
      <c r="A81" s="126"/>
      <c r="B81" s="200"/>
    </row>
    <row r="82" spans="1:2" s="123" customFormat="1" ht="15" hidden="1" outlineLevel="2" x14ac:dyDescent="0.25">
      <c r="A82" s="110" t="s">
        <v>40</v>
      </c>
      <c r="B82" s="240" t="s">
        <v>2988</v>
      </c>
    </row>
    <row r="83" spans="1:2" s="123" customFormat="1" hidden="1" outlineLevel="2" x14ac:dyDescent="0.2">
      <c r="A83" s="126"/>
    </row>
  </sheetData>
  <mergeCells count="6">
    <mergeCell ref="C70:E70"/>
    <mergeCell ref="C10:E10"/>
    <mergeCell ref="C14:E14"/>
    <mergeCell ref="C28:E28"/>
    <mergeCell ref="C42:E42"/>
    <mergeCell ref="C56:E56"/>
  </mergeCells>
  <dataValidations count="4">
    <dataValidation type="list" allowBlank="1" showInputMessage="1" showErrorMessage="1" sqref="D5" xr:uid="{00000000-0002-0000-15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42 F56 F70" xr:uid="{00000000-0002-0000-15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42 G56 G70" xr:uid="{00000000-0002-0000-15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42 H56 H70" xr:uid="{00000000-0002-0000-15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outlinePr summaryBelow="0"/>
    <pageSetUpPr fitToPage="1"/>
  </sheetPr>
  <dimension ref="A1:H103"/>
  <sheetViews>
    <sheetView workbookViewId="0">
      <pane ySplit="7" topLeftCell="A42" activePane="bottomLeft" state="frozen"/>
      <selection pane="bottomLeft" activeCell="B54" sqref="B5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3020</v>
      </c>
      <c r="E1" s="83"/>
      <c r="F1" s="83" t="s">
        <v>49</v>
      </c>
      <c r="G1" s="83" t="s">
        <v>195</v>
      </c>
      <c r="H1" s="83" t="s">
        <v>196</v>
      </c>
    </row>
    <row r="2" spans="1:8" s="99" customFormat="1" x14ac:dyDescent="0.2">
      <c r="A2" s="83" t="s">
        <v>43</v>
      </c>
      <c r="B2" s="83" t="str">
        <f>Clusterkaart!B3</f>
        <v>2.11</v>
      </c>
      <c r="C2" s="83" t="s">
        <v>149</v>
      </c>
      <c r="D2" s="83" t="s">
        <v>3020</v>
      </c>
      <c r="E2" s="83"/>
      <c r="F2" s="100" t="s">
        <v>57</v>
      </c>
      <c r="G2" s="100" t="s">
        <v>57</v>
      </c>
      <c r="H2" s="100" t="s">
        <v>57</v>
      </c>
    </row>
    <row r="3" spans="1:8" s="99" customFormat="1" x14ac:dyDescent="0.2">
      <c r="A3" s="83" t="s">
        <v>14</v>
      </c>
      <c r="B3" s="103">
        <f>Clusterkaart!B4</f>
        <v>41228</v>
      </c>
      <c r="C3" s="83" t="s">
        <v>41</v>
      </c>
      <c r="D3" s="103">
        <v>41835</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6</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61" t="s">
        <v>158</v>
      </c>
      <c r="B10" s="260" t="str">
        <f ca="1">CONCATENATE(VLOOKUP("*ID",C:D,2,FALSE),"C",COUNTIF(OFFSET(A$1,0,0,ROW(),1), "*conditie")*10)</f>
        <v>PRE110C10</v>
      </c>
      <c r="C10" s="296" t="s">
        <v>3029</v>
      </c>
      <c r="D10" s="297"/>
      <c r="E10" s="297"/>
      <c r="F10" s="261" t="s">
        <v>141</v>
      </c>
      <c r="G10" s="261" t="s">
        <v>19</v>
      </c>
      <c r="H10" s="261"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62" t="s">
        <v>159</v>
      </c>
      <c r="B14" s="262" t="str">
        <f ca="1">CONCATENATE(VLOOKUP("*ID",C:D,2,FALSE),"C",COUNTIF(OFFSET(A$1,0,0,ROW(),1), "*conditie")*10)&amp; "T" &amp;(COUNTIF(OFFSET(B$1,0,0,ROW()-1,1),CONCATENATE(VLOOKUP("*ID",C:D,2,FALSE),"C",COUNTIF(OFFSET(A$1,0,0,ROW(),1), "*conditie")*10)&amp; "T*") +1) * 10</f>
        <v>PRE110C10T10</v>
      </c>
      <c r="C14" s="295" t="s">
        <v>3042</v>
      </c>
      <c r="D14" s="295"/>
      <c r="E14" s="295"/>
      <c r="F14" s="262" t="s">
        <v>141</v>
      </c>
      <c r="G14" s="262" t="s">
        <v>19</v>
      </c>
      <c r="H14" s="262"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3043</v>
      </c>
      <c r="C24" s="152"/>
    </row>
    <row r="25" spans="1:8" s="123" customFormat="1" hidden="1" outlineLevel="2" x14ac:dyDescent="0.2">
      <c r="A25" s="126"/>
      <c r="B25" s="200"/>
    </row>
    <row r="26" spans="1:8" s="123" customFormat="1" ht="15" hidden="1" outlineLevel="2" x14ac:dyDescent="0.25">
      <c r="A26" s="110" t="s">
        <v>40</v>
      </c>
      <c r="B26" s="240" t="s">
        <v>2988</v>
      </c>
    </row>
    <row r="27" spans="1:8" s="123" customFormat="1" hidden="1" outlineLevel="2" x14ac:dyDescent="0.2">
      <c r="A27" s="126"/>
    </row>
    <row r="28" spans="1:8" s="88" customFormat="1" outlineLevel="1" collapsed="1" x14ac:dyDescent="0.2">
      <c r="A28" s="262" t="s">
        <v>159</v>
      </c>
      <c r="B28" s="262" t="str">
        <f ca="1">CONCATENATE(VLOOKUP("*ID",C:D,2,FALSE),"C",COUNTIF(OFFSET(A$1,0,0,ROW(),1), "*conditie")*10)&amp; "T" &amp;(COUNTIF(OFFSET(B$1,0,0,ROW()-1,1),CONCATENATE(VLOOKUP("*ID",C:D,2,FALSE),"C",COUNTIF(OFFSET(A$1,0,0,ROW(),1), "*conditie")*10)&amp; "T*") +1) * 10</f>
        <v>PRE110C10T20</v>
      </c>
      <c r="C28" s="295" t="s">
        <v>3044</v>
      </c>
      <c r="D28" s="295"/>
      <c r="E28" s="295"/>
      <c r="F28" s="262" t="s">
        <v>141</v>
      </c>
      <c r="G28" s="262" t="s">
        <v>19</v>
      </c>
      <c r="H28" s="262"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3054</v>
      </c>
      <c r="C38" s="152"/>
    </row>
    <row r="39" spans="1:8" s="123" customFormat="1" hidden="1" outlineLevel="2" x14ac:dyDescent="0.2">
      <c r="A39" s="126"/>
      <c r="B39" s="200"/>
    </row>
    <row r="40" spans="1:8" s="123" customFormat="1" ht="15" hidden="1" outlineLevel="2" x14ac:dyDescent="0.25">
      <c r="A40" s="110" t="s">
        <v>40</v>
      </c>
      <c r="B40" s="240" t="s">
        <v>2988</v>
      </c>
    </row>
    <row r="41" spans="1:8" s="123" customFormat="1" hidden="1" outlineLevel="2" x14ac:dyDescent="0.2">
      <c r="A41" s="126"/>
    </row>
    <row r="42" spans="1:8" s="88" customFormat="1" outlineLevel="1" x14ac:dyDescent="0.2">
      <c r="A42" s="263" t="s">
        <v>159</v>
      </c>
      <c r="B42" s="263" t="str">
        <f ca="1">CONCATENATE(VLOOKUP("*ID",C:D,2,FALSE),"C",COUNTIF(OFFSET(A$1,0,0,ROW(),1), "*conditie")*10)&amp; "T" &amp;(COUNTIF(OFFSET(B$1,0,0,ROW()-1,1),CONCATENATE(VLOOKUP("*ID",C:D,2,FALSE),"C",COUNTIF(OFFSET(A$1,0,0,ROW(),1), "*conditie")*10)&amp; "T*") +1) * 10</f>
        <v>PRE110C10T30</v>
      </c>
      <c r="C42" s="295" t="s">
        <v>3045</v>
      </c>
      <c r="D42" s="295"/>
      <c r="E42" s="295"/>
      <c r="F42" s="263" t="s">
        <v>141</v>
      </c>
      <c r="G42" s="263" t="s">
        <v>19</v>
      </c>
      <c r="H42" s="263" t="s">
        <v>197</v>
      </c>
    </row>
    <row r="43" spans="1:8" outlineLevel="2" x14ac:dyDescent="0.2">
      <c r="A43" s="110"/>
      <c r="B43" s="122"/>
      <c r="C43" s="152"/>
    </row>
    <row r="44" spans="1:8" outlineLevel="2" x14ac:dyDescent="0.2">
      <c r="A44" s="110" t="s">
        <v>109</v>
      </c>
      <c r="B44" s="131" t="s">
        <v>3050</v>
      </c>
      <c r="C44" s="152"/>
    </row>
    <row r="45" spans="1:8" outlineLevel="2" x14ac:dyDescent="0.2">
      <c r="A45" s="110"/>
      <c r="B45" s="122"/>
      <c r="C45" s="152"/>
    </row>
    <row r="46" spans="1:8" outlineLevel="2" x14ac:dyDescent="0.2">
      <c r="A46" s="110" t="s">
        <v>111</v>
      </c>
      <c r="B46" s="122" t="s">
        <v>108</v>
      </c>
      <c r="C46" s="152"/>
    </row>
    <row r="47" spans="1:8" outlineLevel="2" x14ac:dyDescent="0.2">
      <c r="A47" s="110"/>
      <c r="B47" s="122"/>
      <c r="C47" s="152"/>
    </row>
    <row r="48" spans="1:8" outlineLevel="2" x14ac:dyDescent="0.2">
      <c r="A48" s="110" t="s">
        <v>32</v>
      </c>
      <c r="B48" s="125" t="s">
        <v>227</v>
      </c>
      <c r="C48" s="125"/>
      <c r="D48" s="125"/>
      <c r="E48" s="125"/>
      <c r="F48" s="125"/>
      <c r="G48" s="125"/>
    </row>
    <row r="49" spans="1:8" outlineLevel="2" x14ac:dyDescent="0.2">
      <c r="A49" s="110"/>
      <c r="B49" s="122"/>
      <c r="C49" s="152"/>
    </row>
    <row r="50" spans="1:8" outlineLevel="2" x14ac:dyDescent="0.2">
      <c r="A50" s="111" t="s">
        <v>33</v>
      </c>
      <c r="B50" s="122" t="s">
        <v>194</v>
      </c>
      <c r="C50" s="152"/>
    </row>
    <row r="51" spans="1:8" outlineLevel="2" x14ac:dyDescent="0.2">
      <c r="A51" s="110"/>
      <c r="B51" s="122"/>
      <c r="C51" s="152"/>
    </row>
    <row r="52" spans="1:8" outlineLevel="2" x14ac:dyDescent="0.2">
      <c r="A52" s="110" t="s">
        <v>138</v>
      </c>
      <c r="B52" s="131" t="s">
        <v>3266</v>
      </c>
      <c r="C52" s="152"/>
    </row>
    <row r="53" spans="1:8" s="123" customFormat="1" outlineLevel="2" x14ac:dyDescent="0.2">
      <c r="A53" s="126"/>
      <c r="B53" s="200"/>
    </row>
    <row r="54" spans="1:8" s="123" customFormat="1" ht="15" outlineLevel="2" x14ac:dyDescent="0.25">
      <c r="A54" s="110" t="s">
        <v>40</v>
      </c>
      <c r="B54" s="240" t="s">
        <v>2988</v>
      </c>
    </row>
    <row r="55" spans="1:8" s="123" customFormat="1" outlineLevel="2" x14ac:dyDescent="0.2">
      <c r="A55" s="126"/>
    </row>
    <row r="56" spans="1:8" s="88" customFormat="1" outlineLevel="1" x14ac:dyDescent="0.2">
      <c r="A56" s="263" t="s">
        <v>159</v>
      </c>
      <c r="B56" s="263" t="str">
        <f ca="1">CONCATENATE(VLOOKUP("*ID",C:D,2,FALSE),"C",COUNTIF(OFFSET(A$1,0,0,ROW(),1), "*conditie")*10)&amp; "T" &amp;(COUNTIF(OFFSET(B$1,0,0,ROW()-1,1),CONCATENATE(VLOOKUP("*ID",C:D,2,FALSE),"C",COUNTIF(OFFSET(A$1,0,0,ROW(),1), "*conditie")*10)&amp; "T*") +1) * 10</f>
        <v>PRE110C10T40</v>
      </c>
      <c r="C56" s="295" t="s">
        <v>3049</v>
      </c>
      <c r="D56" s="295"/>
      <c r="E56" s="295"/>
      <c r="F56" s="263" t="s">
        <v>141</v>
      </c>
      <c r="G56" s="263" t="s">
        <v>19</v>
      </c>
      <c r="H56" s="263" t="s">
        <v>197</v>
      </c>
    </row>
    <row r="57" spans="1:8" outlineLevel="2" x14ac:dyDescent="0.2">
      <c r="A57" s="110"/>
      <c r="B57" s="122"/>
      <c r="C57" s="152"/>
    </row>
    <row r="58" spans="1:8" outlineLevel="2" x14ac:dyDescent="0.2">
      <c r="A58" s="110" t="s">
        <v>109</v>
      </c>
      <c r="B58" s="131" t="s">
        <v>3050</v>
      </c>
      <c r="C58" s="152"/>
    </row>
    <row r="59" spans="1:8" outlineLevel="2" x14ac:dyDescent="0.2">
      <c r="A59" s="110"/>
      <c r="B59" s="122"/>
      <c r="C59" s="152"/>
    </row>
    <row r="60" spans="1:8" outlineLevel="2" x14ac:dyDescent="0.2">
      <c r="A60" s="110" t="s">
        <v>111</v>
      </c>
      <c r="B60" s="122" t="s">
        <v>108</v>
      </c>
      <c r="C60" s="152"/>
    </row>
    <row r="61" spans="1:8" outlineLevel="2" x14ac:dyDescent="0.2">
      <c r="A61" s="110"/>
      <c r="B61" s="122"/>
      <c r="C61" s="152"/>
    </row>
    <row r="62" spans="1:8" outlineLevel="2" x14ac:dyDescent="0.2">
      <c r="A62" s="110" t="s">
        <v>32</v>
      </c>
      <c r="B62" s="125" t="s">
        <v>227</v>
      </c>
      <c r="C62" s="125"/>
      <c r="D62" s="125"/>
      <c r="E62" s="125"/>
      <c r="F62" s="125"/>
      <c r="G62" s="125"/>
    </row>
    <row r="63" spans="1:8" outlineLevel="2" x14ac:dyDescent="0.2">
      <c r="A63" s="110"/>
      <c r="B63" s="122"/>
      <c r="C63" s="152"/>
    </row>
    <row r="64" spans="1:8" outlineLevel="2" x14ac:dyDescent="0.2">
      <c r="A64" s="111" t="s">
        <v>33</v>
      </c>
      <c r="B64" s="122" t="s">
        <v>194</v>
      </c>
      <c r="C64" s="152"/>
    </row>
    <row r="65" spans="1:8" outlineLevel="2" x14ac:dyDescent="0.2">
      <c r="A65" s="110"/>
      <c r="B65" s="122"/>
      <c r="C65" s="152"/>
    </row>
    <row r="66" spans="1:8" ht="15" outlineLevel="2" x14ac:dyDescent="0.25">
      <c r="A66" s="110" t="s">
        <v>138</v>
      </c>
      <c r="B66" s="240" t="s">
        <v>3052</v>
      </c>
      <c r="C66" s="152"/>
    </row>
    <row r="67" spans="1:8" s="123" customFormat="1" outlineLevel="2" x14ac:dyDescent="0.2">
      <c r="A67" s="126"/>
      <c r="B67" s="200"/>
    </row>
    <row r="68" spans="1:8" s="123" customFormat="1" outlineLevel="2" x14ac:dyDescent="0.2">
      <c r="A68" s="110" t="s">
        <v>40</v>
      </c>
      <c r="B68" s="221" t="s">
        <v>2988</v>
      </c>
    </row>
    <row r="69" spans="1:8" s="123" customFormat="1" outlineLevel="2" x14ac:dyDescent="0.2">
      <c r="A69" s="126"/>
    </row>
    <row r="70" spans="1:8" s="88" customFormat="1" outlineLevel="1" x14ac:dyDescent="0.2">
      <c r="A70" s="263" t="s">
        <v>159</v>
      </c>
      <c r="B70" s="263" t="str">
        <f ca="1">CONCATENATE(VLOOKUP("*ID",C:D,2,FALSE),"C",COUNTIF(OFFSET(A$1,0,0,ROW(),1), "*conditie")*10)&amp; "T" &amp;(COUNTIF(OFFSET(B$1,0,0,ROW()-1,1),CONCATENATE(VLOOKUP("*ID",C:D,2,FALSE),"C",COUNTIF(OFFSET(A$1,0,0,ROW(),1), "*conditie")*10)&amp; "T*") +1) * 10</f>
        <v>PRE110C10T50</v>
      </c>
      <c r="C70" s="295" t="s">
        <v>3051</v>
      </c>
      <c r="D70" s="295"/>
      <c r="E70" s="295"/>
      <c r="F70" s="263" t="s">
        <v>141</v>
      </c>
      <c r="G70" s="263" t="s">
        <v>19</v>
      </c>
      <c r="H70" s="263" t="s">
        <v>197</v>
      </c>
    </row>
    <row r="71" spans="1:8" outlineLevel="2" x14ac:dyDescent="0.2">
      <c r="A71" s="110"/>
      <c r="B71" s="122"/>
      <c r="C71" s="152"/>
    </row>
    <row r="72" spans="1:8" outlineLevel="2" x14ac:dyDescent="0.2">
      <c r="A72" s="110" t="s">
        <v>109</v>
      </c>
      <c r="B72" s="131" t="s">
        <v>3050</v>
      </c>
      <c r="C72" s="152"/>
    </row>
    <row r="73" spans="1:8" outlineLevel="2" x14ac:dyDescent="0.2">
      <c r="A73" s="110"/>
      <c r="B73" s="122"/>
      <c r="C73" s="152"/>
    </row>
    <row r="74" spans="1:8" outlineLevel="2" x14ac:dyDescent="0.2">
      <c r="A74" s="110" t="s">
        <v>111</v>
      </c>
      <c r="B74" s="122" t="s">
        <v>108</v>
      </c>
      <c r="C74" s="152"/>
    </row>
    <row r="75" spans="1:8" outlineLevel="2" x14ac:dyDescent="0.2">
      <c r="A75" s="110"/>
      <c r="B75" s="122"/>
      <c r="C75" s="152"/>
    </row>
    <row r="76" spans="1:8" outlineLevel="2" x14ac:dyDescent="0.2">
      <c r="A76" s="110" t="s">
        <v>32</v>
      </c>
      <c r="B76" s="125" t="s">
        <v>227</v>
      </c>
      <c r="C76" s="125"/>
      <c r="D76" s="125"/>
      <c r="E76" s="125"/>
      <c r="F76" s="125"/>
      <c r="G76" s="125"/>
    </row>
    <row r="77" spans="1:8" outlineLevel="2" x14ac:dyDescent="0.2">
      <c r="A77" s="110"/>
      <c r="B77" s="122"/>
      <c r="C77" s="152"/>
    </row>
    <row r="78" spans="1:8" outlineLevel="2" x14ac:dyDescent="0.2">
      <c r="A78" s="111" t="s">
        <v>33</v>
      </c>
      <c r="B78" s="122" t="s">
        <v>194</v>
      </c>
      <c r="C78" s="152"/>
    </row>
    <row r="79" spans="1:8" outlineLevel="2" x14ac:dyDescent="0.2">
      <c r="A79" s="110"/>
      <c r="B79" s="122"/>
      <c r="C79" s="152"/>
    </row>
    <row r="80" spans="1:8" ht="15" outlineLevel="2" x14ac:dyDescent="0.25">
      <c r="A80" s="110" t="s">
        <v>138</v>
      </c>
      <c r="B80" s="240" t="s">
        <v>3052</v>
      </c>
      <c r="C80" s="152"/>
    </row>
    <row r="81" spans="1:8" s="123" customFormat="1" outlineLevel="2" x14ac:dyDescent="0.2">
      <c r="A81" s="126"/>
      <c r="B81" s="200"/>
    </row>
    <row r="82" spans="1:8" s="123" customFormat="1" outlineLevel="2" x14ac:dyDescent="0.2">
      <c r="A82" s="110" t="s">
        <v>40</v>
      </c>
      <c r="B82" s="221" t="s">
        <v>2988</v>
      </c>
    </row>
    <row r="83" spans="1:8" s="123" customFormat="1" outlineLevel="2" x14ac:dyDescent="0.2">
      <c r="A83" s="126"/>
    </row>
    <row r="84" spans="1:8" s="88" customFormat="1" outlineLevel="1" x14ac:dyDescent="0.2">
      <c r="A84" s="263" t="s">
        <v>159</v>
      </c>
      <c r="B84" s="263" t="str">
        <f ca="1">CONCATENATE(VLOOKUP("*ID",C:D,2,FALSE),"C",COUNTIF(OFFSET(A$1,0,0,ROW(),1), "*conditie")*10)&amp; "T" &amp;(COUNTIF(OFFSET(B$1,0,0,ROW()-1,1),CONCATENATE(VLOOKUP("*ID",C:D,2,FALSE),"C",COUNTIF(OFFSET(A$1,0,0,ROW(),1), "*conditie")*10)&amp; "T*") +1) * 10</f>
        <v>PRE110C10T60</v>
      </c>
      <c r="C84" s="295" t="s">
        <v>3053</v>
      </c>
      <c r="D84" s="295"/>
      <c r="E84" s="295"/>
      <c r="F84" s="263" t="s">
        <v>141</v>
      </c>
      <c r="G84" s="263" t="s">
        <v>19</v>
      </c>
      <c r="H84" s="263" t="s">
        <v>197</v>
      </c>
    </row>
    <row r="85" spans="1:8" outlineLevel="2" x14ac:dyDescent="0.2">
      <c r="A85" s="110"/>
      <c r="B85" s="122"/>
      <c r="C85" s="152"/>
    </row>
    <row r="86" spans="1:8" outlineLevel="2" x14ac:dyDescent="0.2">
      <c r="A86" s="110" t="s">
        <v>109</v>
      </c>
      <c r="B86" s="131" t="s">
        <v>3050</v>
      </c>
      <c r="C86" s="152"/>
    </row>
    <row r="87" spans="1:8" outlineLevel="2" x14ac:dyDescent="0.2">
      <c r="A87" s="110"/>
      <c r="B87" s="122"/>
      <c r="C87" s="152"/>
    </row>
    <row r="88" spans="1:8" outlineLevel="2" x14ac:dyDescent="0.2">
      <c r="A88" s="110" t="s">
        <v>111</v>
      </c>
      <c r="B88" s="122" t="s">
        <v>108</v>
      </c>
      <c r="C88" s="152"/>
    </row>
    <row r="89" spans="1:8" outlineLevel="2" x14ac:dyDescent="0.2">
      <c r="A89" s="110"/>
      <c r="B89" s="122"/>
      <c r="C89" s="152"/>
    </row>
    <row r="90" spans="1:8" outlineLevel="2" x14ac:dyDescent="0.2">
      <c r="A90" s="110" t="s">
        <v>32</v>
      </c>
      <c r="B90" s="125" t="s">
        <v>227</v>
      </c>
      <c r="C90" s="125"/>
      <c r="D90" s="125"/>
      <c r="E90" s="125"/>
      <c r="F90" s="125"/>
      <c r="G90" s="125"/>
    </row>
    <row r="91" spans="1:8" outlineLevel="2" x14ac:dyDescent="0.2">
      <c r="A91" s="110"/>
      <c r="B91" s="122"/>
      <c r="C91" s="152"/>
    </row>
    <row r="92" spans="1:8" outlineLevel="2" x14ac:dyDescent="0.2">
      <c r="A92" s="111" t="s">
        <v>33</v>
      </c>
      <c r="B92" s="122" t="s">
        <v>194</v>
      </c>
      <c r="C92" s="152"/>
    </row>
    <row r="93" spans="1:8" outlineLevel="2" x14ac:dyDescent="0.2">
      <c r="A93" s="110"/>
      <c r="B93" s="122"/>
      <c r="C93" s="152"/>
    </row>
    <row r="94" spans="1:8" ht="15" outlineLevel="2" x14ac:dyDescent="0.25">
      <c r="A94" s="110" t="s">
        <v>138</v>
      </c>
      <c r="B94" s="240" t="s">
        <v>3052</v>
      </c>
      <c r="C94" s="152"/>
    </row>
    <row r="95" spans="1:8" s="123" customFormat="1" outlineLevel="2" x14ac:dyDescent="0.2">
      <c r="A95" s="126"/>
      <c r="B95" s="200"/>
    </row>
    <row r="96" spans="1:8" s="123" customFormat="1" outlineLevel="2" x14ac:dyDescent="0.2">
      <c r="A96" s="110" t="s">
        <v>40</v>
      </c>
      <c r="B96" s="221" t="s">
        <v>2988</v>
      </c>
    </row>
    <row r="97" spans="1:5" s="123" customFormat="1" outlineLevel="2" x14ac:dyDescent="0.2">
      <c r="A97" s="126"/>
    </row>
    <row r="99" spans="1:5" x14ac:dyDescent="0.2">
      <c r="B99" s="264" t="s">
        <v>3030</v>
      </c>
      <c r="C99" s="264" t="s">
        <v>3031</v>
      </c>
      <c r="D99" s="264" t="s">
        <v>3037</v>
      </c>
      <c r="E99" s="264" t="s">
        <v>3038</v>
      </c>
    </row>
    <row r="100" spans="1:5" x14ac:dyDescent="0.2">
      <c r="A100" s="264" t="s">
        <v>3030</v>
      </c>
      <c r="B100" s="264" t="s">
        <v>3032</v>
      </c>
      <c r="C100" s="132" t="s">
        <v>3032</v>
      </c>
      <c r="D100" s="264" t="s">
        <v>3036</v>
      </c>
      <c r="E100" s="264" t="s">
        <v>3033</v>
      </c>
    </row>
    <row r="101" spans="1:5" x14ac:dyDescent="0.2">
      <c r="A101" s="264" t="s">
        <v>3031</v>
      </c>
      <c r="B101" s="264" t="s">
        <v>3032</v>
      </c>
      <c r="C101" s="132" t="s">
        <v>3032</v>
      </c>
      <c r="D101" s="264" t="s">
        <v>3034</v>
      </c>
      <c r="E101" s="264" t="s">
        <v>3035</v>
      </c>
    </row>
    <row r="102" spans="1:5" x14ac:dyDescent="0.2">
      <c r="A102" s="264" t="s">
        <v>3039</v>
      </c>
      <c r="B102" s="264" t="s">
        <v>3040</v>
      </c>
      <c r="C102" s="132" t="s">
        <v>3046</v>
      </c>
      <c r="D102" s="264" t="s">
        <v>3032</v>
      </c>
      <c r="E102" s="264" t="s">
        <v>3032</v>
      </c>
    </row>
    <row r="103" spans="1:5" x14ac:dyDescent="0.2">
      <c r="A103" s="264" t="s">
        <v>3041</v>
      </c>
      <c r="B103" s="264" t="s">
        <v>3047</v>
      </c>
      <c r="C103" s="132" t="s">
        <v>3048</v>
      </c>
      <c r="D103" s="264" t="s">
        <v>3032</v>
      </c>
      <c r="E103" s="264" t="s">
        <v>3032</v>
      </c>
    </row>
  </sheetData>
  <mergeCells count="7">
    <mergeCell ref="C70:E70"/>
    <mergeCell ref="C84:E84"/>
    <mergeCell ref="C10:E10"/>
    <mergeCell ref="C14:E14"/>
    <mergeCell ref="C28:E28"/>
    <mergeCell ref="C42:E42"/>
    <mergeCell ref="C56:E56"/>
  </mergeCells>
  <dataValidations disablePrompts="1" count="4">
    <dataValidation type="list" allowBlank="1" showInputMessage="1" showErrorMessage="1" errorTitle="Not a valid value" error="The value you have entered is not valid_x000a__x000a_A user has restricted values that can be entered into this cell_x000a_" sqref="H10 H14 H28 H42 H56 H70 H84" xr:uid="{00000000-0002-0000-16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42 G56 G70 G84" xr:uid="{00000000-0002-0000-16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42 F56 F70 F84" xr:uid="{00000000-0002-0000-1600-000002000000}">
      <formula1>$F$2:$F$6</formula1>
    </dataValidation>
    <dataValidation type="list" allowBlank="1" showInputMessage="1" showErrorMessage="1" sqref="D5" xr:uid="{00000000-0002-0000-16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Test_status"/>
  <dimension ref="A1:AQ11"/>
  <sheetViews>
    <sheetView showGridLines="0" showZeros="0" zoomScale="75" zoomScaleSheetLayoutView="75" workbookViewId="0">
      <pane ySplit="11" topLeftCell="A12" activePane="bottomLeft" state="frozen"/>
      <selection pane="bottomLeft" activeCell="A3" sqref="A3"/>
    </sheetView>
  </sheetViews>
  <sheetFormatPr defaultColWidth="11.42578125" defaultRowHeight="12.75" x14ac:dyDescent="0.2"/>
  <cols>
    <col min="1" max="1" width="16.42578125" style="5" customWidth="1"/>
    <col min="2" max="2" width="51.7109375" style="42" customWidth="1"/>
    <col min="3" max="3" width="80.28515625" style="38" customWidth="1"/>
    <col min="4" max="4" width="22.42578125" style="42" customWidth="1"/>
    <col min="5" max="5" width="17.7109375" style="42" customWidth="1"/>
    <col min="6" max="6" width="18.7109375" style="40" customWidth="1"/>
    <col min="7" max="7" width="13.7109375" style="40" customWidth="1"/>
    <col min="8" max="8" width="2.28515625" style="74" customWidth="1"/>
    <col min="9" max="9" width="6.28515625" style="38" customWidth="1"/>
    <col min="10" max="10" width="5.42578125" style="39" customWidth="1"/>
    <col min="11" max="12" width="5.7109375" style="40" customWidth="1"/>
    <col min="13" max="17" width="5.42578125" style="39" customWidth="1"/>
    <col min="18" max="19" width="5.42578125" style="41" customWidth="1"/>
    <col min="20" max="20" width="5.7109375" style="40" customWidth="1"/>
    <col min="21" max="24" width="5.7109375" style="41" customWidth="1"/>
    <col min="25" max="39" width="7.42578125" style="41" customWidth="1"/>
    <col min="40" max="41" width="2.28515625" style="41" customWidth="1"/>
    <col min="42" max="42" width="15.42578125" style="41" customWidth="1"/>
    <col min="43" max="43" width="15.7109375" style="41" customWidth="1"/>
    <col min="44" max="16384" width="11.42578125" style="14"/>
  </cols>
  <sheetData>
    <row r="1" spans="1:43" s="12" customFormat="1" ht="12.75" customHeight="1" x14ac:dyDescent="0.2">
      <c r="A1" s="3"/>
      <c r="B1" s="3"/>
      <c r="C1" s="3"/>
      <c r="D1" s="3"/>
      <c r="E1" s="3"/>
      <c r="F1" s="3"/>
      <c r="G1" s="3"/>
      <c r="H1" s="4"/>
      <c r="I1" s="3"/>
      <c r="J1" s="3"/>
      <c r="K1" s="3"/>
      <c r="L1" s="3"/>
      <c r="M1" s="3"/>
      <c r="N1" s="3"/>
      <c r="O1" s="3"/>
      <c r="P1" s="3"/>
      <c r="Q1" s="3"/>
      <c r="R1" s="3"/>
      <c r="S1" s="3"/>
      <c r="T1" s="3"/>
      <c r="U1" s="3"/>
      <c r="V1" s="3"/>
      <c r="W1" s="3"/>
      <c r="X1" s="2" t="s">
        <v>156</v>
      </c>
      <c r="Y1" s="65" t="s">
        <v>137</v>
      </c>
      <c r="Z1" s="65"/>
      <c r="AA1" s="60"/>
      <c r="AB1" s="60"/>
      <c r="AC1" s="61"/>
      <c r="AD1" s="3"/>
      <c r="AE1" s="3"/>
      <c r="AF1" s="3"/>
      <c r="AG1" s="3"/>
      <c r="AH1" s="3"/>
      <c r="AI1" s="3"/>
      <c r="AJ1" s="3"/>
      <c r="AK1" s="3"/>
      <c r="AL1" s="3"/>
      <c r="AM1" s="3"/>
      <c r="AN1" s="3"/>
      <c r="AO1" s="3"/>
      <c r="AP1" s="3"/>
      <c r="AQ1" s="3"/>
    </row>
    <row r="2" spans="1:43" s="12" customFormat="1" ht="12.75" customHeight="1" x14ac:dyDescent="0.2">
      <c r="A2" s="3"/>
      <c r="B2" s="3"/>
      <c r="C2" s="3"/>
      <c r="D2" s="3"/>
      <c r="E2" s="3"/>
      <c r="F2" s="3"/>
      <c r="G2" s="3"/>
      <c r="H2" s="2" t="s">
        <v>63</v>
      </c>
      <c r="I2" s="65" t="s">
        <v>189</v>
      </c>
      <c r="J2" s="65"/>
      <c r="K2" s="65"/>
      <c r="L2" s="65"/>
      <c r="M2" s="59"/>
      <c r="N2" s="3"/>
      <c r="O2" s="3"/>
      <c r="P2" s="3"/>
      <c r="Q2" s="3"/>
      <c r="R2" s="3"/>
      <c r="S2" s="3"/>
      <c r="T2" s="3"/>
      <c r="U2" s="3"/>
      <c r="V2" s="3"/>
      <c r="W2" s="3"/>
      <c r="X2" s="2" t="s">
        <v>192</v>
      </c>
      <c r="Y2" s="66" t="s">
        <v>127</v>
      </c>
      <c r="Z2" s="66"/>
      <c r="AA2" s="63"/>
      <c r="AB2" s="63"/>
      <c r="AC2" s="64"/>
      <c r="AD2" s="3"/>
      <c r="AE2" s="3"/>
      <c r="AF2" s="3"/>
      <c r="AG2" s="3"/>
      <c r="AH2" s="3"/>
      <c r="AI2" s="3"/>
      <c r="AJ2" s="3"/>
      <c r="AK2" s="3"/>
      <c r="AL2" s="3"/>
      <c r="AM2" s="3"/>
      <c r="AN2" s="3"/>
      <c r="AO2" s="3"/>
      <c r="AP2" s="3"/>
      <c r="AQ2" s="3"/>
    </row>
    <row r="3" spans="1:43" s="12" customFormat="1" ht="12.75" customHeight="1" x14ac:dyDescent="0.2">
      <c r="A3" s="3"/>
      <c r="B3" s="3"/>
      <c r="C3" s="3"/>
      <c r="D3" s="3"/>
      <c r="E3" s="3"/>
      <c r="F3" s="3"/>
      <c r="G3" s="3"/>
      <c r="H3" s="2" t="s">
        <v>135</v>
      </c>
      <c r="I3" s="66" t="s">
        <v>153</v>
      </c>
      <c r="J3" s="66"/>
      <c r="K3" s="66"/>
      <c r="L3" s="66"/>
      <c r="M3" s="1"/>
      <c r="N3" s="3"/>
      <c r="O3" s="3"/>
      <c r="P3" s="3"/>
      <c r="Q3" s="3"/>
      <c r="R3" s="3"/>
      <c r="S3" s="3"/>
      <c r="T3" s="3"/>
      <c r="U3" s="3"/>
      <c r="V3" s="3"/>
      <c r="W3" s="3"/>
      <c r="X3" s="2" t="s">
        <v>190</v>
      </c>
      <c r="Y3" s="67" t="s">
        <v>128</v>
      </c>
      <c r="Z3" s="67"/>
      <c r="AA3" s="4"/>
      <c r="AB3" s="4"/>
      <c r="AC3" s="62"/>
      <c r="AD3" s="3"/>
      <c r="AE3" s="3"/>
      <c r="AF3" s="3"/>
      <c r="AG3" s="3"/>
      <c r="AH3" s="3"/>
      <c r="AI3" s="3"/>
      <c r="AJ3" s="3"/>
      <c r="AK3" s="3"/>
      <c r="AL3" s="3"/>
      <c r="AM3" s="3"/>
      <c r="AN3" s="3"/>
      <c r="AO3" s="3"/>
      <c r="AP3" s="3"/>
      <c r="AQ3" s="3"/>
    </row>
    <row r="4" spans="1:43" s="12" customFormat="1" ht="12.75" customHeight="1" x14ac:dyDescent="0.2">
      <c r="A4" s="3"/>
      <c r="B4" s="3"/>
      <c r="C4" s="3"/>
      <c r="D4" s="3"/>
      <c r="E4" s="3"/>
      <c r="F4" s="3"/>
      <c r="G4" s="3"/>
      <c r="H4" s="2" t="s">
        <v>136</v>
      </c>
      <c r="I4" s="67" t="s">
        <v>154</v>
      </c>
      <c r="J4" s="67"/>
      <c r="K4" s="67"/>
      <c r="L4" s="67"/>
      <c r="M4" s="68"/>
      <c r="N4" s="3"/>
      <c r="O4" s="3"/>
      <c r="P4" s="3"/>
      <c r="Q4" s="3"/>
      <c r="R4" s="3"/>
      <c r="S4" s="3"/>
      <c r="T4" s="3"/>
      <c r="U4" s="3"/>
      <c r="V4" s="3"/>
      <c r="W4" s="3"/>
      <c r="X4" s="2" t="s">
        <v>193</v>
      </c>
      <c r="Y4" s="66" t="s">
        <v>129</v>
      </c>
      <c r="Z4" s="66"/>
      <c r="AA4" s="63"/>
      <c r="AB4" s="63"/>
      <c r="AC4" s="64"/>
      <c r="AD4" s="3"/>
      <c r="AE4" s="3"/>
      <c r="AF4" s="3"/>
      <c r="AG4" s="3"/>
      <c r="AH4" s="3"/>
      <c r="AI4" s="3"/>
      <c r="AJ4" s="3"/>
      <c r="AK4" s="3"/>
      <c r="AL4" s="3"/>
      <c r="AM4" s="3"/>
      <c r="AN4" s="3"/>
      <c r="AO4" s="3"/>
      <c r="AP4" s="3"/>
      <c r="AQ4" s="3"/>
    </row>
    <row r="5" spans="1:43" s="12" customFormat="1" ht="12.75" customHeight="1" x14ac:dyDescent="0.2">
      <c r="A5" s="3" t="str">
        <f>'Versie informatie'!A1</f>
        <v>Cluster</v>
      </c>
      <c r="B5" s="3" t="str">
        <f>Clusterkaart!B1</f>
        <v>Nieuwe Precondities</v>
      </c>
      <c r="C5" s="3"/>
      <c r="D5" s="3"/>
      <c r="E5" s="3"/>
      <c r="F5" s="3"/>
      <c r="G5" s="3"/>
      <c r="H5" s="2" t="s">
        <v>152</v>
      </c>
      <c r="I5" s="66" t="s">
        <v>124</v>
      </c>
      <c r="J5" s="66"/>
      <c r="K5" s="66"/>
      <c r="L5" s="66"/>
      <c r="M5" s="1"/>
      <c r="N5" s="3"/>
      <c r="O5" s="3"/>
      <c r="P5" s="3"/>
      <c r="Q5" s="3"/>
      <c r="R5" s="3"/>
      <c r="S5" s="3"/>
      <c r="T5" s="3"/>
      <c r="U5" s="3"/>
      <c r="V5" s="3"/>
      <c r="W5" s="3"/>
      <c r="X5" s="2" t="s">
        <v>30</v>
      </c>
      <c r="Y5" s="67" t="s">
        <v>118</v>
      </c>
      <c r="Z5" s="67"/>
      <c r="AA5" s="4"/>
      <c r="AB5" s="4"/>
      <c r="AC5" s="62"/>
      <c r="AD5" s="3"/>
      <c r="AE5" s="3"/>
      <c r="AF5" s="3"/>
      <c r="AG5" s="3"/>
      <c r="AH5" s="3"/>
      <c r="AI5" s="3"/>
      <c r="AJ5" s="3"/>
      <c r="AK5" s="3"/>
      <c r="AL5" s="3"/>
      <c r="AM5" s="3"/>
      <c r="AN5" s="3"/>
      <c r="AO5" s="3"/>
      <c r="AP5" s="3"/>
      <c r="AQ5" s="3"/>
    </row>
    <row r="6" spans="1:43" s="12" customFormat="1" ht="12" customHeight="1" x14ac:dyDescent="0.2">
      <c r="A6" s="3" t="s">
        <v>140</v>
      </c>
      <c r="B6" s="3" t="str">
        <f>Clusterkaart!B2</f>
        <v>GBA-V - BRP</v>
      </c>
      <c r="C6" s="3"/>
      <c r="D6" s="3"/>
      <c r="E6" s="3"/>
      <c r="F6" s="3"/>
      <c r="G6" s="3"/>
      <c r="H6" s="2" t="s">
        <v>191</v>
      </c>
      <c r="I6" s="69" t="s">
        <v>155</v>
      </c>
      <c r="J6" s="69"/>
      <c r="K6" s="69"/>
      <c r="L6" s="69"/>
      <c r="M6" s="70"/>
      <c r="N6" s="3"/>
      <c r="O6" s="3"/>
      <c r="P6" s="3"/>
      <c r="Q6" s="3"/>
      <c r="R6" s="3"/>
      <c r="S6" s="3"/>
      <c r="T6" s="3"/>
      <c r="U6" s="3"/>
      <c r="V6" s="3"/>
      <c r="W6" s="3"/>
      <c r="X6" s="2" t="s">
        <v>15</v>
      </c>
      <c r="Y6" s="66" t="s">
        <v>119</v>
      </c>
      <c r="Z6" s="66"/>
      <c r="AA6" s="63"/>
      <c r="AB6" s="63"/>
      <c r="AC6" s="64"/>
      <c r="AD6" s="3"/>
      <c r="AE6" s="3"/>
      <c r="AF6" s="3"/>
      <c r="AG6" s="3"/>
      <c r="AH6" s="3"/>
      <c r="AI6" s="3"/>
      <c r="AJ6" s="3"/>
      <c r="AK6" s="3"/>
      <c r="AL6" s="3"/>
      <c r="AM6" s="3"/>
      <c r="AN6" s="3"/>
      <c r="AO6" s="3"/>
      <c r="AP6" s="3"/>
      <c r="AQ6" s="3"/>
    </row>
    <row r="7" spans="1:43" s="31" customFormat="1" ht="12" customHeight="1" x14ac:dyDescent="0.2">
      <c r="A7" s="3"/>
      <c r="B7" s="3"/>
      <c r="C7" s="3"/>
      <c r="D7" s="3"/>
      <c r="E7" s="3"/>
      <c r="F7" s="3"/>
      <c r="G7" s="3"/>
      <c r="H7" s="4"/>
      <c r="I7" s="3"/>
      <c r="J7" s="3"/>
      <c r="K7" s="3"/>
      <c r="L7" s="3"/>
      <c r="M7" s="3"/>
      <c r="N7" s="3"/>
      <c r="O7" s="3"/>
      <c r="P7" s="3"/>
      <c r="Q7" s="3"/>
      <c r="R7" s="3"/>
      <c r="S7" s="3"/>
      <c r="T7" s="3"/>
      <c r="U7" s="3"/>
      <c r="V7" s="3"/>
      <c r="W7" s="3"/>
      <c r="X7" s="2" t="s">
        <v>8</v>
      </c>
      <c r="Y7" s="67" t="s">
        <v>183</v>
      </c>
      <c r="Z7" s="67"/>
      <c r="AA7" s="4"/>
      <c r="AB7" s="4"/>
      <c r="AC7" s="62"/>
      <c r="AD7" s="3"/>
      <c r="AE7" s="3"/>
      <c r="AF7" s="3"/>
      <c r="AG7" s="3"/>
      <c r="AH7" s="3"/>
      <c r="AI7" s="3"/>
      <c r="AJ7" s="3"/>
      <c r="AK7" s="3"/>
      <c r="AL7" s="3"/>
      <c r="AM7" s="3"/>
      <c r="AN7" s="3"/>
      <c r="AO7" s="3"/>
      <c r="AP7" s="3"/>
      <c r="AQ7" s="3"/>
    </row>
    <row r="8" spans="1:43" s="37" customFormat="1" ht="12" customHeight="1" x14ac:dyDescent="0.2">
      <c r="A8" s="3"/>
      <c r="B8" s="3"/>
      <c r="C8" s="3"/>
      <c r="D8" s="3"/>
      <c r="E8" s="3"/>
      <c r="F8" s="3"/>
      <c r="G8" s="3"/>
      <c r="H8" s="4"/>
      <c r="I8" s="3"/>
      <c r="J8" s="3"/>
      <c r="K8" s="3"/>
      <c r="L8" s="3"/>
      <c r="M8" s="3"/>
      <c r="N8" s="3"/>
      <c r="O8" s="3"/>
      <c r="P8" s="3"/>
      <c r="Q8" s="3"/>
      <c r="R8" s="3"/>
      <c r="S8" s="3"/>
      <c r="T8" s="3"/>
      <c r="U8" s="3"/>
      <c r="V8" s="3"/>
      <c r="W8" s="3"/>
      <c r="X8" s="2" t="s">
        <v>9</v>
      </c>
      <c r="Y8" s="66" t="s">
        <v>182</v>
      </c>
      <c r="Z8" s="66"/>
      <c r="AA8" s="63"/>
      <c r="AB8" s="63"/>
      <c r="AC8" s="64"/>
      <c r="AD8" s="3"/>
      <c r="AE8" s="3"/>
      <c r="AF8" s="3"/>
      <c r="AG8" s="3"/>
      <c r="AH8" s="3"/>
      <c r="AI8" s="3"/>
      <c r="AJ8" s="3"/>
      <c r="AK8" s="3"/>
      <c r="AL8" s="3"/>
      <c r="AM8" s="3"/>
      <c r="AN8" s="3"/>
      <c r="AO8" s="3"/>
      <c r="AP8" s="3"/>
      <c r="AQ8" s="3"/>
    </row>
    <row r="9" spans="1:43" s="12" customFormat="1" ht="18.75" customHeight="1" x14ac:dyDescent="0.2">
      <c r="A9" s="3"/>
      <c r="B9" s="3"/>
      <c r="C9" s="3"/>
      <c r="D9" s="3"/>
      <c r="E9" s="3"/>
      <c r="F9" s="3"/>
      <c r="G9" s="3"/>
      <c r="H9" s="75"/>
      <c r="I9" s="299" t="s">
        <v>10</v>
      </c>
      <c r="J9" s="300"/>
      <c r="K9" s="300"/>
      <c r="L9" s="300"/>
      <c r="M9" s="300"/>
      <c r="N9" s="300"/>
      <c r="O9" s="300"/>
      <c r="P9" s="300"/>
      <c r="Q9" s="300"/>
      <c r="R9" s="300"/>
      <c r="S9" s="300"/>
      <c r="T9" s="300"/>
      <c r="U9" s="300"/>
      <c r="V9" s="300"/>
      <c r="W9" s="301"/>
      <c r="X9" s="73"/>
      <c r="Y9" s="299" t="s">
        <v>11</v>
      </c>
      <c r="Z9" s="300"/>
      <c r="AA9" s="300"/>
      <c r="AB9" s="300"/>
      <c r="AC9" s="300"/>
      <c r="AD9" s="300"/>
      <c r="AE9" s="300"/>
      <c r="AF9" s="300"/>
      <c r="AG9" s="300"/>
      <c r="AH9" s="300"/>
      <c r="AI9" s="300"/>
      <c r="AJ9" s="300"/>
      <c r="AK9" s="300"/>
      <c r="AL9" s="300"/>
      <c r="AM9" s="301"/>
      <c r="AN9" s="79"/>
      <c r="AO9" s="79"/>
      <c r="AP9" s="299" t="s">
        <v>64</v>
      </c>
      <c r="AQ9" s="301"/>
    </row>
    <row r="10" spans="1:43" s="36" customFormat="1" ht="18" customHeight="1" x14ac:dyDescent="0.2">
      <c r="A10" s="56"/>
      <c r="B10" s="56"/>
      <c r="C10" s="56"/>
      <c r="D10" s="57"/>
      <c r="E10" s="56"/>
      <c r="F10" s="56"/>
      <c r="G10" s="58"/>
      <c r="H10" s="73"/>
      <c r="I10" s="71" t="b">
        <v>1</v>
      </c>
      <c r="J10" s="54" t="b">
        <v>0</v>
      </c>
      <c r="K10" s="54" t="b">
        <v>0</v>
      </c>
      <c r="L10" s="55" t="b">
        <v>0</v>
      </c>
      <c r="M10" s="55" t="b">
        <v>0</v>
      </c>
      <c r="N10" s="55" t="b">
        <v>0</v>
      </c>
      <c r="O10" s="55" t="b">
        <v>0</v>
      </c>
      <c r="P10" s="55" t="b">
        <v>0</v>
      </c>
      <c r="Q10" s="55" t="b">
        <v>0</v>
      </c>
      <c r="R10" s="55" t="b">
        <v>0</v>
      </c>
      <c r="S10" s="55" t="b">
        <v>0</v>
      </c>
      <c r="T10" s="55" t="b">
        <v>0</v>
      </c>
      <c r="U10" s="55" t="b">
        <v>0</v>
      </c>
      <c r="V10" s="55" t="b">
        <v>0</v>
      </c>
      <c r="W10" s="55" t="b">
        <v>0</v>
      </c>
      <c r="X10" s="80"/>
      <c r="Y10" s="53"/>
      <c r="Z10" s="53"/>
      <c r="AA10" s="53"/>
      <c r="AB10" s="53"/>
      <c r="AC10" s="53"/>
      <c r="AD10" s="53"/>
      <c r="AE10" s="53"/>
      <c r="AF10" s="53"/>
      <c r="AG10" s="53"/>
      <c r="AH10" s="53"/>
      <c r="AI10" s="53"/>
      <c r="AJ10" s="53"/>
      <c r="AK10" s="53"/>
      <c r="AL10" s="53"/>
      <c r="AM10" s="53"/>
      <c r="AN10" s="73"/>
      <c r="AO10" s="73"/>
      <c r="AP10" s="53"/>
      <c r="AQ10" s="53"/>
    </row>
    <row r="11" spans="1:43" ht="18" customHeight="1" x14ac:dyDescent="0.2">
      <c r="A11" s="76" t="s">
        <v>117</v>
      </c>
      <c r="B11" s="76" t="s">
        <v>77</v>
      </c>
      <c r="C11" s="76" t="s">
        <v>139</v>
      </c>
      <c r="D11" s="77" t="s">
        <v>169</v>
      </c>
      <c r="E11" s="106" t="s">
        <v>168</v>
      </c>
      <c r="F11" s="76" t="s">
        <v>22</v>
      </c>
      <c r="G11" s="78" t="s">
        <v>167</v>
      </c>
      <c r="H11" s="108" t="s">
        <v>170</v>
      </c>
      <c r="I11" s="72" t="s">
        <v>59</v>
      </c>
      <c r="J11" s="52" t="s">
        <v>60</v>
      </c>
      <c r="K11" s="52" t="s">
        <v>61</v>
      </c>
      <c r="L11" s="52" t="s">
        <v>62</v>
      </c>
      <c r="M11" s="52" t="s">
        <v>104</v>
      </c>
      <c r="N11" s="52" t="s">
        <v>105</v>
      </c>
      <c r="O11" s="52" t="s">
        <v>106</v>
      </c>
      <c r="P11" s="52" t="s">
        <v>107</v>
      </c>
      <c r="Q11" s="52" t="s">
        <v>150</v>
      </c>
      <c r="R11" s="52" t="s">
        <v>151</v>
      </c>
      <c r="S11" s="52" t="s">
        <v>125</v>
      </c>
      <c r="T11" s="52" t="s">
        <v>126</v>
      </c>
      <c r="U11" s="52" t="s">
        <v>85</v>
      </c>
      <c r="V11" s="52" t="s">
        <v>86</v>
      </c>
      <c r="W11" s="52" t="s">
        <v>87</v>
      </c>
      <c r="X11" s="107" t="s">
        <v>171</v>
      </c>
      <c r="Y11" s="52" t="s">
        <v>172</v>
      </c>
      <c r="Z11" s="52" t="s">
        <v>173</v>
      </c>
      <c r="AA11" s="52" t="s">
        <v>174</v>
      </c>
      <c r="AB11" s="52" t="s">
        <v>175</v>
      </c>
      <c r="AC11" s="52" t="s">
        <v>112</v>
      </c>
      <c r="AD11" s="52" t="s">
        <v>113</v>
      </c>
      <c r="AE11" s="52" t="s">
        <v>114</v>
      </c>
      <c r="AF11" s="52" t="s">
        <v>115</v>
      </c>
      <c r="AG11" s="52" t="s">
        <v>68</v>
      </c>
      <c r="AH11" s="52" t="s">
        <v>69</v>
      </c>
      <c r="AI11" s="52" t="s">
        <v>70</v>
      </c>
      <c r="AJ11" s="52" t="s">
        <v>71</v>
      </c>
      <c r="AK11" s="52" t="s">
        <v>72</v>
      </c>
      <c r="AL11" s="52" t="s">
        <v>73</v>
      </c>
      <c r="AM11" s="52" t="s">
        <v>74</v>
      </c>
      <c r="AN11" s="81"/>
      <c r="AO11" s="81"/>
      <c r="AP11" s="52" t="s">
        <v>160</v>
      </c>
      <c r="AQ11" s="52" t="s">
        <v>161</v>
      </c>
    </row>
  </sheetData>
  <mergeCells count="3">
    <mergeCell ref="I9:W9"/>
    <mergeCell ref="Y9:AM9"/>
    <mergeCell ref="AP9:AQ9"/>
  </mergeCells>
  <phoneticPr fontId="0" type="noConversion"/>
  <dataValidations xWindow="333" yWindow="342" count="1">
    <dataValidation type="list" allowBlank="1" showInputMessage="1" showErrorMessage="1" sqref="I12:R65536" xr:uid="{00000000-0002-0000-1700-000000000000}">
      <formula1>$J$2:$J$6</formula1>
    </dataValidation>
  </dataValidations>
  <printOptions horizontalCentered="1" gridLinesSet="0"/>
  <pageMargins left="0.32" right="0.27" top="1" bottom="0.56000000000000005" header="0.5" footer="0.28999999999999998"/>
  <pageSetup paperSize="9" scale="67" fitToHeight="0" orientation="landscape" horizontalDpi="4294967292"/>
  <headerFooter alignWithMargins="0">
    <oddHeader>&amp;C&amp;A</oddHeader>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558" r:id="rId3" name="Check Box 534">
              <controlPr defaultSize="0" autoFill="0" autoLine="0" autoPict="0">
                <anchor moveWithCells="1">
                  <from>
                    <xdr:col>10</xdr:col>
                    <xdr:colOff>57150</xdr:colOff>
                    <xdr:row>9</xdr:row>
                    <xdr:rowOff>0</xdr:rowOff>
                  </from>
                  <to>
                    <xdr:col>10</xdr:col>
                    <xdr:colOff>361950</xdr:colOff>
                    <xdr:row>9</xdr:row>
                    <xdr:rowOff>209550</xdr:rowOff>
                  </to>
                </anchor>
              </controlPr>
            </control>
          </mc:Choice>
        </mc:AlternateContent>
        <mc:AlternateContent xmlns:mc="http://schemas.openxmlformats.org/markup-compatibility/2006">
          <mc:Choice Requires="x14">
            <control shapeId="1559" r:id="rId4" name="Check Box 535">
              <controlPr defaultSize="0" autoFill="0" autoLine="0" autoPict="0">
                <anchor moveWithCells="1">
                  <from>
                    <xdr:col>11</xdr:col>
                    <xdr:colOff>57150</xdr:colOff>
                    <xdr:row>9</xdr:row>
                    <xdr:rowOff>0</xdr:rowOff>
                  </from>
                  <to>
                    <xdr:col>11</xdr:col>
                    <xdr:colOff>361950</xdr:colOff>
                    <xdr:row>9</xdr:row>
                    <xdr:rowOff>209550</xdr:rowOff>
                  </to>
                </anchor>
              </controlPr>
            </control>
          </mc:Choice>
        </mc:AlternateContent>
        <mc:AlternateContent xmlns:mc="http://schemas.openxmlformats.org/markup-compatibility/2006">
          <mc:Choice Requires="x14">
            <control shapeId="1560" r:id="rId5" name="Check Box 536">
              <controlPr defaultSize="0" autoFill="0" autoLine="0" autoPict="0">
                <anchor moveWithCells="1">
                  <from>
                    <xdr:col>12</xdr:col>
                    <xdr:colOff>57150</xdr:colOff>
                    <xdr:row>9</xdr:row>
                    <xdr:rowOff>0</xdr:rowOff>
                  </from>
                  <to>
                    <xdr:col>12</xdr:col>
                    <xdr:colOff>342900</xdr:colOff>
                    <xdr:row>9</xdr:row>
                    <xdr:rowOff>209550</xdr:rowOff>
                  </to>
                </anchor>
              </controlPr>
            </control>
          </mc:Choice>
        </mc:AlternateContent>
        <mc:AlternateContent xmlns:mc="http://schemas.openxmlformats.org/markup-compatibility/2006">
          <mc:Choice Requires="x14">
            <control shapeId="1561" r:id="rId6" name="Check Box 537">
              <controlPr defaultSize="0" autoFill="0" autoLine="0" autoPict="0">
                <anchor moveWithCells="1">
                  <from>
                    <xdr:col>13</xdr:col>
                    <xdr:colOff>57150</xdr:colOff>
                    <xdr:row>9</xdr:row>
                    <xdr:rowOff>0</xdr:rowOff>
                  </from>
                  <to>
                    <xdr:col>13</xdr:col>
                    <xdr:colOff>342900</xdr:colOff>
                    <xdr:row>9</xdr:row>
                    <xdr:rowOff>209550</xdr:rowOff>
                  </to>
                </anchor>
              </controlPr>
            </control>
          </mc:Choice>
        </mc:AlternateContent>
        <mc:AlternateContent xmlns:mc="http://schemas.openxmlformats.org/markup-compatibility/2006">
          <mc:Choice Requires="x14">
            <control shapeId="1562" r:id="rId7" name="Check Box 538">
              <controlPr defaultSize="0" autoFill="0" autoLine="0" autoPict="0">
                <anchor moveWithCells="1">
                  <from>
                    <xdr:col>14</xdr:col>
                    <xdr:colOff>57150</xdr:colOff>
                    <xdr:row>9</xdr:row>
                    <xdr:rowOff>0</xdr:rowOff>
                  </from>
                  <to>
                    <xdr:col>14</xdr:col>
                    <xdr:colOff>342900</xdr:colOff>
                    <xdr:row>9</xdr:row>
                    <xdr:rowOff>209550</xdr:rowOff>
                  </to>
                </anchor>
              </controlPr>
            </control>
          </mc:Choice>
        </mc:AlternateContent>
        <mc:AlternateContent xmlns:mc="http://schemas.openxmlformats.org/markup-compatibility/2006">
          <mc:Choice Requires="x14">
            <control shapeId="1563" r:id="rId8" name="Check Box 539">
              <controlPr defaultSize="0" autoFill="0" autoLine="0" autoPict="0">
                <anchor moveWithCells="1">
                  <from>
                    <xdr:col>15</xdr:col>
                    <xdr:colOff>57150</xdr:colOff>
                    <xdr:row>9</xdr:row>
                    <xdr:rowOff>0</xdr:rowOff>
                  </from>
                  <to>
                    <xdr:col>16</xdr:col>
                    <xdr:colOff>19050</xdr:colOff>
                    <xdr:row>9</xdr:row>
                    <xdr:rowOff>209550</xdr:rowOff>
                  </to>
                </anchor>
              </controlPr>
            </control>
          </mc:Choice>
        </mc:AlternateContent>
        <mc:AlternateContent xmlns:mc="http://schemas.openxmlformats.org/markup-compatibility/2006">
          <mc:Choice Requires="x14">
            <control shapeId="1565" r:id="rId9" name="Check Box 541">
              <controlPr defaultSize="0" autoFill="0" autoLine="0" autoPict="0">
                <anchor moveWithCells="1">
                  <from>
                    <xdr:col>16</xdr:col>
                    <xdr:colOff>57150</xdr:colOff>
                    <xdr:row>9</xdr:row>
                    <xdr:rowOff>0</xdr:rowOff>
                  </from>
                  <to>
                    <xdr:col>16</xdr:col>
                    <xdr:colOff>342900</xdr:colOff>
                    <xdr:row>9</xdr:row>
                    <xdr:rowOff>209550</xdr:rowOff>
                  </to>
                </anchor>
              </controlPr>
            </control>
          </mc:Choice>
        </mc:AlternateContent>
        <mc:AlternateContent xmlns:mc="http://schemas.openxmlformats.org/markup-compatibility/2006">
          <mc:Choice Requires="x14">
            <control shapeId="1566" r:id="rId10" name="Check Box 542">
              <controlPr defaultSize="0" autoFill="0" autoLine="0" autoPict="0">
                <anchor moveWithCells="1">
                  <from>
                    <xdr:col>17</xdr:col>
                    <xdr:colOff>57150</xdr:colOff>
                    <xdr:row>9</xdr:row>
                    <xdr:rowOff>0</xdr:rowOff>
                  </from>
                  <to>
                    <xdr:col>17</xdr:col>
                    <xdr:colOff>342900</xdr:colOff>
                    <xdr:row>9</xdr:row>
                    <xdr:rowOff>209550</xdr:rowOff>
                  </to>
                </anchor>
              </controlPr>
            </control>
          </mc:Choice>
        </mc:AlternateContent>
        <mc:AlternateContent xmlns:mc="http://schemas.openxmlformats.org/markup-compatibility/2006">
          <mc:Choice Requires="x14">
            <control shapeId="1567" r:id="rId11" name="Check Box 543">
              <controlPr defaultSize="0" autoFill="0" autoLine="0" autoPict="0">
                <anchor moveWithCells="1">
                  <from>
                    <xdr:col>18</xdr:col>
                    <xdr:colOff>57150</xdr:colOff>
                    <xdr:row>9</xdr:row>
                    <xdr:rowOff>0</xdr:rowOff>
                  </from>
                  <to>
                    <xdr:col>18</xdr:col>
                    <xdr:colOff>342900</xdr:colOff>
                    <xdr:row>9</xdr:row>
                    <xdr:rowOff>209550</xdr:rowOff>
                  </to>
                </anchor>
              </controlPr>
            </control>
          </mc:Choice>
        </mc:AlternateContent>
        <mc:AlternateContent xmlns:mc="http://schemas.openxmlformats.org/markup-compatibility/2006">
          <mc:Choice Requires="x14">
            <control shapeId="1568" r:id="rId12" name="Check Box 544">
              <controlPr defaultSize="0" autoFill="0" autoLine="0" autoPict="0">
                <anchor moveWithCells="1">
                  <from>
                    <xdr:col>19</xdr:col>
                    <xdr:colOff>57150</xdr:colOff>
                    <xdr:row>9</xdr:row>
                    <xdr:rowOff>0</xdr:rowOff>
                  </from>
                  <to>
                    <xdr:col>19</xdr:col>
                    <xdr:colOff>361950</xdr:colOff>
                    <xdr:row>9</xdr:row>
                    <xdr:rowOff>209550</xdr:rowOff>
                  </to>
                </anchor>
              </controlPr>
            </control>
          </mc:Choice>
        </mc:AlternateContent>
        <mc:AlternateContent xmlns:mc="http://schemas.openxmlformats.org/markup-compatibility/2006">
          <mc:Choice Requires="x14">
            <control shapeId="1569" r:id="rId13" name="Check Box 545">
              <controlPr defaultSize="0" autoFill="0" autoLine="0" autoPict="0">
                <anchor moveWithCells="1">
                  <from>
                    <xdr:col>20</xdr:col>
                    <xdr:colOff>57150</xdr:colOff>
                    <xdr:row>9</xdr:row>
                    <xdr:rowOff>0</xdr:rowOff>
                  </from>
                  <to>
                    <xdr:col>20</xdr:col>
                    <xdr:colOff>361950</xdr:colOff>
                    <xdr:row>9</xdr:row>
                    <xdr:rowOff>209550</xdr:rowOff>
                  </to>
                </anchor>
              </controlPr>
            </control>
          </mc:Choice>
        </mc:AlternateContent>
        <mc:AlternateContent xmlns:mc="http://schemas.openxmlformats.org/markup-compatibility/2006">
          <mc:Choice Requires="x14">
            <control shapeId="1570" r:id="rId14" name="Check Box 546">
              <controlPr defaultSize="0" autoFill="0" autoLine="0" autoPict="0">
                <anchor moveWithCells="1">
                  <from>
                    <xdr:col>21</xdr:col>
                    <xdr:colOff>57150</xdr:colOff>
                    <xdr:row>9</xdr:row>
                    <xdr:rowOff>0</xdr:rowOff>
                  </from>
                  <to>
                    <xdr:col>21</xdr:col>
                    <xdr:colOff>361950</xdr:colOff>
                    <xdr:row>9</xdr:row>
                    <xdr:rowOff>209550</xdr:rowOff>
                  </to>
                </anchor>
              </controlPr>
            </control>
          </mc:Choice>
        </mc:AlternateContent>
        <mc:AlternateContent xmlns:mc="http://schemas.openxmlformats.org/markup-compatibility/2006">
          <mc:Choice Requires="x14">
            <control shapeId="1571" r:id="rId15" name="Check Box 547">
              <controlPr defaultSize="0" autoFill="0" autoLine="0" autoPict="0">
                <anchor moveWithCells="1">
                  <from>
                    <xdr:col>22</xdr:col>
                    <xdr:colOff>57150</xdr:colOff>
                    <xdr:row>9</xdr:row>
                    <xdr:rowOff>0</xdr:rowOff>
                  </from>
                  <to>
                    <xdr:col>22</xdr:col>
                    <xdr:colOff>361950</xdr:colOff>
                    <xdr:row>9</xdr:row>
                    <xdr:rowOff>209550</xdr:rowOff>
                  </to>
                </anchor>
              </controlPr>
            </control>
          </mc:Choice>
        </mc:AlternateContent>
        <mc:AlternateContent xmlns:mc="http://schemas.openxmlformats.org/markup-compatibility/2006">
          <mc:Choice Requires="x14">
            <control shapeId="1726" r:id="rId16" name="Check Box 702">
              <controlPr defaultSize="0" autoFill="0" autoLine="0" autoPict="0">
                <anchor moveWithCells="1">
                  <from>
                    <xdr:col>9</xdr:col>
                    <xdr:colOff>57150</xdr:colOff>
                    <xdr:row>9</xdr:row>
                    <xdr:rowOff>0</xdr:rowOff>
                  </from>
                  <to>
                    <xdr:col>9</xdr:col>
                    <xdr:colOff>342900</xdr:colOff>
                    <xdr:row>9</xdr:row>
                    <xdr:rowOff>209550</xdr:rowOff>
                  </to>
                </anchor>
              </controlPr>
            </control>
          </mc:Choice>
        </mc:AlternateContent>
        <mc:AlternateContent xmlns:mc="http://schemas.openxmlformats.org/markup-compatibility/2006">
          <mc:Choice Requires="x14">
            <control shapeId="1727" r:id="rId17" name="Check Box 703">
              <controlPr defaultSize="0" autoFill="0" autoLine="0" autoPict="0">
                <anchor moveWithCells="1">
                  <from>
                    <xdr:col>8</xdr:col>
                    <xdr:colOff>57150</xdr:colOff>
                    <xdr:row>9</xdr:row>
                    <xdr:rowOff>0</xdr:rowOff>
                  </from>
                  <to>
                    <xdr:col>8</xdr:col>
                    <xdr:colOff>361950</xdr:colOff>
                    <xdr:row>9</xdr:row>
                    <xdr:rowOff>209550</xdr:rowOff>
                  </to>
                </anchor>
              </controlPr>
            </control>
          </mc:Choice>
        </mc:AlternateContent>
      </controls>
    </mc:Choice>
  </mc:AlternateConten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Result">
    <pageSetUpPr fitToPage="1"/>
  </sheetPr>
  <dimension ref="A1:CD109"/>
  <sheetViews>
    <sheetView showGridLines="0" zoomScale="75" zoomScaleNormal="75" zoomScalePageLayoutView="75" workbookViewId="0"/>
  </sheetViews>
  <sheetFormatPr defaultColWidth="11.42578125" defaultRowHeight="12.75" x14ac:dyDescent="0.2"/>
  <cols>
    <col min="1" max="1" width="1.7109375" style="15" customWidth="1"/>
    <col min="2" max="2" width="11.7109375" style="28" customWidth="1"/>
    <col min="3" max="3" width="4.7109375" style="29" customWidth="1"/>
    <col min="4" max="19" width="4.7109375" style="15" customWidth="1"/>
    <col min="20" max="20" width="17.28515625" style="15" customWidth="1"/>
    <col min="21" max="35" width="4.7109375" style="15" customWidth="1"/>
    <col min="36" max="16384" width="11.42578125" style="15"/>
  </cols>
  <sheetData>
    <row r="1" spans="1:82" ht="23.25" customHeight="1" x14ac:dyDescent="0.2">
      <c r="A1" s="17"/>
      <c r="B1" s="49" t="s">
        <v>103</v>
      </c>
      <c r="C1" s="16"/>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row>
    <row r="2" spans="1:82" x14ac:dyDescent="0.2">
      <c r="A2" s="17"/>
      <c r="B2" s="10"/>
      <c r="C2" s="16"/>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row>
    <row r="3" spans="1:82" x14ac:dyDescent="0.2">
      <c r="A3" s="17"/>
      <c r="B3" s="11" t="s">
        <v>199</v>
      </c>
      <c r="C3" s="16"/>
      <c r="D3" s="17"/>
      <c r="E3" s="17"/>
      <c r="F3" s="17"/>
      <c r="G3" s="17"/>
      <c r="H3" s="17"/>
      <c r="I3" s="17"/>
      <c r="J3" s="17"/>
      <c r="K3" s="17"/>
      <c r="L3" s="17"/>
      <c r="M3" s="17"/>
      <c r="N3" s="17"/>
      <c r="O3" s="17"/>
      <c r="P3" s="17"/>
      <c r="Q3" s="17"/>
      <c r="R3" s="17"/>
      <c r="S3" s="17"/>
      <c r="T3" s="10" t="s">
        <v>186</v>
      </c>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row>
    <row r="4" spans="1:82" x14ac:dyDescent="0.2">
      <c r="A4" s="17"/>
      <c r="B4" s="10"/>
      <c r="C4" s="16"/>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row>
    <row r="5" spans="1:82" ht="57.75" x14ac:dyDescent="0.2">
      <c r="A5" s="17"/>
      <c r="B5" s="9"/>
      <c r="C5" s="18" t="s">
        <v>59</v>
      </c>
      <c r="D5" s="18" t="s">
        <v>60</v>
      </c>
      <c r="E5" s="18" t="s">
        <v>61</v>
      </c>
      <c r="F5" s="18" t="s">
        <v>62</v>
      </c>
      <c r="G5" s="18" t="s">
        <v>104</v>
      </c>
      <c r="H5" s="18" t="s">
        <v>105</v>
      </c>
      <c r="I5" s="18" t="s">
        <v>106</v>
      </c>
      <c r="J5" s="18" t="s">
        <v>107</v>
      </c>
      <c r="K5" s="18" t="s">
        <v>150</v>
      </c>
      <c r="L5" s="18" t="s">
        <v>151</v>
      </c>
      <c r="M5" s="18" t="s">
        <v>125</v>
      </c>
      <c r="N5" s="18" t="s">
        <v>126</v>
      </c>
      <c r="O5" s="18" t="s">
        <v>85</v>
      </c>
      <c r="P5" s="18" t="s">
        <v>86</v>
      </c>
      <c r="Q5" s="18" t="s">
        <v>87</v>
      </c>
      <c r="R5" s="19" t="s">
        <v>88</v>
      </c>
      <c r="S5" s="19"/>
      <c r="T5" s="20"/>
      <c r="U5" s="19" t="s">
        <v>59</v>
      </c>
      <c r="V5" s="19" t="s">
        <v>162</v>
      </c>
      <c r="W5" s="19" t="s">
        <v>163</v>
      </c>
      <c r="X5" s="19" t="s">
        <v>164</v>
      </c>
      <c r="Y5" s="19" t="s">
        <v>165</v>
      </c>
      <c r="Z5" s="19" t="s">
        <v>166</v>
      </c>
      <c r="AA5" s="19" t="s">
        <v>37</v>
      </c>
      <c r="AB5" s="19" t="s">
        <v>38</v>
      </c>
      <c r="AC5" s="19" t="s">
        <v>39</v>
      </c>
      <c r="AD5" s="19" t="s">
        <v>2</v>
      </c>
      <c r="AE5" s="19" t="s">
        <v>3</v>
      </c>
      <c r="AF5" s="19" t="s">
        <v>4</v>
      </c>
      <c r="AG5" s="19" t="s">
        <v>5</v>
      </c>
      <c r="AH5" s="19" t="s">
        <v>6</v>
      </c>
      <c r="AI5" s="19" t="s">
        <v>7</v>
      </c>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row>
    <row r="6" spans="1:82" x14ac:dyDescent="0.2">
      <c r="A6" s="17"/>
      <c r="B6" s="22" t="s">
        <v>133</v>
      </c>
      <c r="C6" s="23"/>
      <c r="D6" s="24"/>
      <c r="E6" s="24"/>
      <c r="F6" s="24"/>
      <c r="G6" s="24"/>
      <c r="H6" s="24"/>
      <c r="I6" s="24"/>
      <c r="J6" s="24"/>
      <c r="K6" s="24"/>
      <c r="L6" s="24"/>
      <c r="M6" s="21"/>
      <c r="N6" s="21"/>
      <c r="O6" s="21"/>
      <c r="P6" s="21"/>
      <c r="Q6" s="21"/>
      <c r="R6" s="21"/>
      <c r="S6" s="21"/>
      <c r="T6" s="25"/>
      <c r="U6" s="21"/>
      <c r="V6" s="21"/>
      <c r="W6" s="21"/>
      <c r="X6" s="21"/>
      <c r="Y6" s="21"/>
      <c r="Z6" s="21"/>
      <c r="AA6" s="21"/>
      <c r="AB6" s="21"/>
      <c r="AC6" s="21"/>
      <c r="AD6" s="21"/>
      <c r="AE6" s="21"/>
      <c r="AF6" s="21"/>
      <c r="AG6" s="21"/>
      <c r="AH6" s="21"/>
      <c r="AI6" s="21"/>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row>
    <row r="7" spans="1:82" x14ac:dyDescent="0.2">
      <c r="A7" s="17"/>
      <c r="B7" s="9" t="s">
        <v>102</v>
      </c>
      <c r="C7" s="16">
        <f>COUNTIF('Test status'!$A:$A,"testcase")+COUNTIF('Test status'!$A:$A,"test case")+COUNTIF('Test status'!$A:$A,"testgeval")+COUNTIF('Test status'!$A:$A,"test geval")</f>
        <v>0</v>
      </c>
      <c r="D7" s="16">
        <f>COUNTIF('Test status'!$A:$A,"testcase")+COUNTIF('Test status'!$A:$A,"test case")+COUNTIF('Test status'!$A:$A,"testgeval")+COUNTIF('Test status'!$A:$A,"test geval")</f>
        <v>0</v>
      </c>
      <c r="E7" s="16">
        <f>COUNTIF('Test status'!$A:$A,"testcase")+COUNTIF('Test status'!$A:$A,"test case")+COUNTIF('Test status'!$A:$A,"testgeval")+COUNTIF('Test status'!$A:$A,"test geval")</f>
        <v>0</v>
      </c>
      <c r="F7" s="16">
        <f>COUNTIF('Test status'!$A:$A,"testcase")+COUNTIF('Test status'!$A:$A,"test case")+COUNTIF('Test status'!$A:$A,"testgeval")+COUNTIF('Test status'!$A:$A,"test geval")</f>
        <v>0</v>
      </c>
      <c r="G7" s="16">
        <f>COUNTIF('Test status'!$A:$A,"testcase")+COUNTIF('Test status'!$A:$A,"test case")+COUNTIF('Test status'!$A:$A,"testgeval")+COUNTIF('Test status'!$A:$A,"test geval")</f>
        <v>0</v>
      </c>
      <c r="H7" s="16">
        <f>COUNTIF('Test status'!$A:$A,"testcase")+COUNTIF('Test status'!$A:$A,"test case")+COUNTIF('Test status'!$A:$A,"testgeval")+COUNTIF('Test status'!$A:$A,"test geval")</f>
        <v>0</v>
      </c>
      <c r="I7" s="16">
        <f>COUNTIF('Test status'!$A:$A,"testcase")+COUNTIF('Test status'!$A:$A,"test case")+COUNTIF('Test status'!$A:$A,"testgeval")+COUNTIF('Test status'!$A:$A,"test geval")</f>
        <v>0</v>
      </c>
      <c r="J7" s="16">
        <f>COUNTIF('Test status'!$A:$A,"testcase")+COUNTIF('Test status'!$A:$A,"test case")+COUNTIF('Test status'!$A:$A,"testgeval")+COUNTIF('Test status'!$A:$A,"test geval")</f>
        <v>0</v>
      </c>
      <c r="K7" s="16">
        <f>COUNTIF('Test status'!$A:$A,"testcase")+COUNTIF('Test status'!$A:$A,"test case")+COUNTIF('Test status'!$A:$A,"testgeval")+COUNTIF('Test status'!$A:$A,"test geval")</f>
        <v>0</v>
      </c>
      <c r="L7" s="16">
        <f>COUNTIF('Test status'!$A:$A,"testcase")+COUNTIF('Test status'!$A:$A,"test case")+COUNTIF('Test status'!$A:$A,"testgeval")+COUNTIF('Test status'!$A:$A,"test geval")</f>
        <v>0</v>
      </c>
      <c r="M7" s="16">
        <f>COUNTIF('Test status'!$A:$A,"testcase")+COUNTIF('Test status'!$A:$A,"test case")+COUNTIF('Test status'!$A:$A,"testgeval")+COUNTIF('Test status'!$A:$A,"test geval")</f>
        <v>0</v>
      </c>
      <c r="N7" s="16">
        <f>COUNTIF('Test status'!$A:$A,"testcase")+COUNTIF('Test status'!$A:$A,"test case")+COUNTIF('Test status'!$A:$A,"testgeval")+COUNTIF('Test status'!$A:$A,"test geval")</f>
        <v>0</v>
      </c>
      <c r="O7" s="16">
        <f>COUNTIF('Test status'!$A:$A,"testcase")+COUNTIF('Test status'!$A:$A,"test case")+COUNTIF('Test status'!$A:$A,"testgeval")+COUNTIF('Test status'!$A:$A,"test geval")</f>
        <v>0</v>
      </c>
      <c r="P7" s="16">
        <f>COUNTIF('Test status'!$A:$A,"testcase")+COUNTIF('Test status'!$A:$A,"test case")+COUNTIF('Test status'!$A:$A,"testgeval")+COUNTIF('Test status'!$A:$A,"test geval")</f>
        <v>0</v>
      </c>
      <c r="Q7" s="16">
        <f>COUNTIF('Test status'!$A:$A,"testcase")+COUNTIF('Test status'!$A:$A,"test case")+COUNTIF('Test status'!$A:$A,"testgeval")+COUNTIF('Test status'!$A:$A,"test geval")</f>
        <v>0</v>
      </c>
      <c r="R7" s="16">
        <f>SUM(C7:Q7)</f>
        <v>0</v>
      </c>
      <c r="S7" s="16"/>
      <c r="T7" s="9" t="s">
        <v>102</v>
      </c>
      <c r="U7" s="17">
        <f>IF('Test status'!$I$10=TRUE,IF(NOT(ISBLANK(C7)),SUM(C7),""),0)</f>
        <v>0</v>
      </c>
      <c r="V7" s="17">
        <f>IF('Test status'!$J$10=TRUE,IF(NOT(ISBLANK(D7)),SUM(C7:D7),""),0)</f>
        <v>0</v>
      </c>
      <c r="W7" s="17">
        <f>IF('Test status'!$K$10=TRUE,IF(NOT(ISBLANK(E7)),SUM(C7:E7),""),0)</f>
        <v>0</v>
      </c>
      <c r="X7" s="17">
        <f>IF('Test status'!$L$10=TRUE,IF(NOT(ISBLANK(F7)),SUM(C7:F7),""),0)</f>
        <v>0</v>
      </c>
      <c r="Y7" s="17">
        <f>IF('Test status'!$M$10=TRUE,IF(NOT(ISBLANK(G7)),SUM(C7:G7),""),0)</f>
        <v>0</v>
      </c>
      <c r="Z7" s="17">
        <f>IF('Test status'!$N$10=TRUE,IF(NOT(ISBLANK(H7)),SUM(C7:H7),""),0)</f>
        <v>0</v>
      </c>
      <c r="AA7" s="17">
        <f>IF('Test status'!$O$10=TRUE,IF(NOT(ISBLANK(I7)),SUM(C7:I7),""),0)</f>
        <v>0</v>
      </c>
      <c r="AB7" s="17">
        <f>IF('Test status'!$P$10=TRUE,IF(NOT(ISBLANK(J7)),SUM(C7:J7),""),0)</f>
        <v>0</v>
      </c>
      <c r="AC7" s="17">
        <f>IF('Test status'!$Q$10=TRUE,IF(NOT(ISBLANK(K7)),SUM(C7:K7),""),0)</f>
        <v>0</v>
      </c>
      <c r="AD7" s="17">
        <f>IF('Test status'!$R$10=TRUE,IF(NOT(ISBLANK(L7)),SUM(C7:L7),""),0)</f>
        <v>0</v>
      </c>
      <c r="AE7" s="17">
        <f>IF('Test status'!$S$10=TRUE,IF(NOT(ISBLANK(M7)),SUM(C7:M7),""),0)</f>
        <v>0</v>
      </c>
      <c r="AF7" s="17">
        <f>IF('Test status'!$T$10=TRUE,IF(NOT(ISBLANK(N7)),SUM(C7:N7),""),0)</f>
        <v>0</v>
      </c>
      <c r="AG7" s="17">
        <f>IF('Test status'!$U$10=TRUE,IF(NOT(ISBLANK(O7)),SUM(C7:O7),""),0)</f>
        <v>0</v>
      </c>
      <c r="AH7" s="17">
        <f>IF('Test status'!$V$10=TRUE,IF(NOT(ISBLANK(P7)),SUM(C7:P7),""),0)</f>
        <v>0</v>
      </c>
      <c r="AI7" s="17">
        <f>IF('Test status'!$W$10=TRUE,IF(NOT(ISBLANK(Q7)),SUM(C7:Q7),""),0)</f>
        <v>0</v>
      </c>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row>
    <row r="8" spans="1:82" x14ac:dyDescent="0.2">
      <c r="A8" s="17"/>
      <c r="B8" s="9" t="s">
        <v>190</v>
      </c>
      <c r="C8" s="26">
        <f>COUNTIF('Test status'!Y:Y,$B8)</f>
        <v>0</v>
      </c>
      <c r="D8" s="26">
        <f>COUNTIF('Test status'!Z:Z,$B8)</f>
        <v>0</v>
      </c>
      <c r="E8" s="26">
        <f>COUNTIF('Test status'!AA:AA,$B8)</f>
        <v>0</v>
      </c>
      <c r="F8" s="26">
        <f>COUNTIF('Test status'!AB:AB,$B8)</f>
        <v>0</v>
      </c>
      <c r="G8" s="26">
        <f>COUNTIF('Test status'!AC:AC,$B8)</f>
        <v>0</v>
      </c>
      <c r="H8" s="26">
        <f>COUNTIF('Test status'!AD:AD,$B8)</f>
        <v>0</v>
      </c>
      <c r="I8" s="26">
        <f>COUNTIF('Test status'!AE:AE,$B8)</f>
        <v>0</v>
      </c>
      <c r="J8" s="26">
        <f>COUNTIF('Test status'!AF:AF,$B8)</f>
        <v>0</v>
      </c>
      <c r="K8" s="26">
        <f>COUNTIF('Test status'!AG:AG,$B8)</f>
        <v>0</v>
      </c>
      <c r="L8" s="26">
        <f>COUNTIF('Test status'!AH:AH,$B8)</f>
        <v>0</v>
      </c>
      <c r="M8" s="26">
        <f>COUNTIF('Test status'!AI:AI,$B8)</f>
        <v>0</v>
      </c>
      <c r="N8" s="26">
        <f>COUNTIF('Test status'!AJ:AJ,$B8)</f>
        <v>0</v>
      </c>
      <c r="O8" s="26">
        <f>COUNTIF('Test status'!AK:AK,$B8)</f>
        <v>0</v>
      </c>
      <c r="P8" s="26">
        <f>COUNTIF('Test status'!AL:AL,$B8)</f>
        <v>0</v>
      </c>
      <c r="Q8" s="26">
        <f>COUNTIF('Test status'!AM:AM,$B8)</f>
        <v>0</v>
      </c>
      <c r="R8" s="16">
        <f t="shared" ref="R8:R13" si="0">SUM(C8:Q8)</f>
        <v>0</v>
      </c>
      <c r="S8" s="16"/>
      <c r="T8" s="9" t="s">
        <v>190</v>
      </c>
      <c r="U8" s="17">
        <f>IF('Test status'!$I$10=TRUE,IF(NOT(ISBLANK(C8)),SUM(C8),""),0)</f>
        <v>0</v>
      </c>
      <c r="V8" s="17">
        <f>IF('Test status'!$J$10=TRUE,IF(NOT(ISBLANK(D8)),SUM(C8:D8),""),0)</f>
        <v>0</v>
      </c>
      <c r="W8" s="17">
        <f>IF('Test status'!$K$10=TRUE,IF(NOT(ISBLANK(E8)),SUM(C8:E8),""),0)</f>
        <v>0</v>
      </c>
      <c r="X8" s="17">
        <f>IF('Test status'!$L$10=TRUE,IF(NOT(ISBLANK(F8)),SUM(C8:F8),""),0)</f>
        <v>0</v>
      </c>
      <c r="Y8" s="17">
        <f>IF('Test status'!$M$10=TRUE,IF(NOT(ISBLANK(G8)),SUM(C8:G8),""),0)</f>
        <v>0</v>
      </c>
      <c r="Z8" s="17">
        <f>IF('Test status'!$N$10=TRUE,IF(NOT(ISBLANK(H8)),SUM(C8:H8),""),0)</f>
        <v>0</v>
      </c>
      <c r="AA8" s="17">
        <f>IF('Test status'!$O$10=TRUE,IF(NOT(ISBLANK(I8)),SUM(C8:I8),""),0)</f>
        <v>0</v>
      </c>
      <c r="AB8" s="17">
        <f>IF('Test status'!$P$10=TRUE,IF(NOT(ISBLANK(J8)),SUM(C8:J8),""),0)</f>
        <v>0</v>
      </c>
      <c r="AC8" s="17">
        <f>IF('Test status'!$Q$10=TRUE,IF(NOT(ISBLANK(K8)),SUM(C8:K8),""),0)</f>
        <v>0</v>
      </c>
      <c r="AD8" s="17">
        <f>IF('Test status'!$R$10=TRUE,IF(NOT(ISBLANK(L8)),SUM(C8:L8),""),0)</f>
        <v>0</v>
      </c>
      <c r="AE8" s="17">
        <f>IF('Test status'!$S$10=TRUE,IF(NOT(ISBLANK(M8)),SUM(C8:M8),""),0)</f>
        <v>0</v>
      </c>
      <c r="AF8" s="17">
        <f>IF('Test status'!$T$10=TRUE,IF(NOT(ISBLANK(N8)),SUM(C8:N8),""),0)</f>
        <v>0</v>
      </c>
      <c r="AG8" s="17">
        <f>IF('Test status'!$U$10=TRUE,IF(NOT(ISBLANK(O8)),SUM(C8:O8),""),0)</f>
        <v>0</v>
      </c>
      <c r="AH8" s="17">
        <f>IF('Test status'!$V$10=TRUE,IF(NOT(ISBLANK(P8)),SUM(C8:P8),""),0)</f>
        <v>0</v>
      </c>
      <c r="AI8" s="17">
        <f>IF('Test status'!$W$10=TRUE,IF(NOT(ISBLANK(Q8)),SUM(C8:Q8),""),0)</f>
        <v>0</v>
      </c>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row>
    <row r="9" spans="1:82" x14ac:dyDescent="0.2">
      <c r="A9" s="17"/>
      <c r="B9" s="9" t="s">
        <v>193</v>
      </c>
      <c r="C9" s="26">
        <f>COUNTIF('Test status'!Y:Y,$B9)</f>
        <v>0</v>
      </c>
      <c r="D9" s="26">
        <f>COUNTIF('Test status'!Z:Z,$B9)</f>
        <v>0</v>
      </c>
      <c r="E9" s="26">
        <f>COUNTIF('Test status'!AA:AA,$B9)</f>
        <v>0</v>
      </c>
      <c r="F9" s="26">
        <f>COUNTIF('Test status'!AB:AB,$B9)</f>
        <v>0</v>
      </c>
      <c r="G9" s="26">
        <f>COUNTIF('Test status'!AC:AC,$B9)</f>
        <v>0</v>
      </c>
      <c r="H9" s="26">
        <f>COUNTIF('Test status'!AD:AD,$B9)</f>
        <v>0</v>
      </c>
      <c r="I9" s="26">
        <f>COUNTIF('Test status'!AE:AE,$B9)</f>
        <v>0</v>
      </c>
      <c r="J9" s="26">
        <f>COUNTIF('Test status'!AF:AF,$B9)</f>
        <v>0</v>
      </c>
      <c r="K9" s="26">
        <f>COUNTIF('Test status'!AG:AG,$B9)</f>
        <v>0</v>
      </c>
      <c r="L9" s="26">
        <f>COUNTIF('Test status'!AH:AH,$B9)</f>
        <v>0</v>
      </c>
      <c r="M9" s="26">
        <f>COUNTIF('Test status'!AI:AI,$B9)</f>
        <v>0</v>
      </c>
      <c r="N9" s="26">
        <f>COUNTIF('Test status'!AJ:AJ,$B9)</f>
        <v>0</v>
      </c>
      <c r="O9" s="26">
        <f>COUNTIF('Test status'!AK:AK,$B9)</f>
        <v>0</v>
      </c>
      <c r="P9" s="26">
        <f>COUNTIF('Test status'!AL:AL,$B9)</f>
        <v>0</v>
      </c>
      <c r="Q9" s="26">
        <f>COUNTIF('Test status'!AM:AM,$B9)</f>
        <v>0</v>
      </c>
      <c r="R9" s="16">
        <f t="shared" si="0"/>
        <v>0</v>
      </c>
      <c r="S9" s="16"/>
      <c r="T9" s="9" t="s">
        <v>193</v>
      </c>
      <c r="U9" s="17">
        <f>IF('Test status'!$I$10=TRUE,IF(NOT(ISBLANK(C9)),SUM(C9),""),0)</f>
        <v>0</v>
      </c>
      <c r="V9" s="17">
        <f>IF('Test status'!$J$10=TRUE,IF(NOT(ISBLANK(D9)),SUM(C9:D9),""),0)</f>
        <v>0</v>
      </c>
      <c r="W9" s="17">
        <f>IF('Test status'!$K$10=TRUE,IF(NOT(ISBLANK(E9)),SUM(C9:E9),""),0)</f>
        <v>0</v>
      </c>
      <c r="X9" s="17">
        <f>IF('Test status'!$L$10=TRUE,IF(NOT(ISBLANK(F9)),SUM(C9:F9),""),0)</f>
        <v>0</v>
      </c>
      <c r="Y9" s="17">
        <f>IF('Test status'!$M$10=TRUE,IF(NOT(ISBLANK(G9)),SUM(C9:G9),""),0)</f>
        <v>0</v>
      </c>
      <c r="Z9" s="17">
        <f>IF('Test status'!$N$10=TRUE,IF(NOT(ISBLANK(H9)),SUM(C9:H9),""),0)</f>
        <v>0</v>
      </c>
      <c r="AA9" s="17">
        <f>IF('Test status'!$O$10=TRUE,IF(NOT(ISBLANK(I9)),SUM(C9:I9),""),0)</f>
        <v>0</v>
      </c>
      <c r="AB9" s="17">
        <f>IF('Test status'!$P$10=TRUE,IF(NOT(ISBLANK(J9)),SUM(C9:J9),""),0)</f>
        <v>0</v>
      </c>
      <c r="AC9" s="17">
        <f>IF('Test status'!$Q$10=TRUE,IF(NOT(ISBLANK(K9)),SUM(C9:K9),""),0)</f>
        <v>0</v>
      </c>
      <c r="AD9" s="17">
        <f>IF('Test status'!$R$10=TRUE,IF(NOT(ISBLANK(L9)),SUM(C9:L9),""),0)</f>
        <v>0</v>
      </c>
      <c r="AE9" s="17">
        <f>IF('Test status'!$S$10=TRUE,IF(NOT(ISBLANK(M9)),SUM(C9:M9),""),0)</f>
        <v>0</v>
      </c>
      <c r="AF9" s="17">
        <f>IF('Test status'!$T$10=TRUE,IF(NOT(ISBLANK(N9)),SUM(C9:N9),""),0)</f>
        <v>0</v>
      </c>
      <c r="AG9" s="17">
        <f>IF('Test status'!$U$10=TRUE,IF(NOT(ISBLANK(O9)),SUM(C9:O9),""),0)</f>
        <v>0</v>
      </c>
      <c r="AH9" s="17">
        <f>IF('Test status'!$V$10=TRUE,IF(NOT(ISBLANK(P9)),SUM(C9:P9),""),0)</f>
        <v>0</v>
      </c>
      <c r="AI9" s="17">
        <f>IF('Test status'!$W$10=TRUE,IF(NOT(ISBLANK(Q9)),SUM(C9:Q9),""),0)</f>
        <v>0</v>
      </c>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row>
    <row r="10" spans="1:82" x14ac:dyDescent="0.2">
      <c r="A10" s="17"/>
      <c r="B10" s="9" t="s">
        <v>156</v>
      </c>
      <c r="C10" s="26">
        <f>COUNTIF('Test status'!Y:Y,$B10)</f>
        <v>0</v>
      </c>
      <c r="D10" s="26">
        <f>COUNTIF('Test status'!Z:Z,$B10)</f>
        <v>0</v>
      </c>
      <c r="E10" s="26">
        <f>COUNTIF('Test status'!AA:AA,$B10)</f>
        <v>0</v>
      </c>
      <c r="F10" s="26">
        <f>COUNTIF('Test status'!AB:AB,$B10)</f>
        <v>0</v>
      </c>
      <c r="G10" s="26">
        <f>COUNTIF('Test status'!AC:AC,$B10)</f>
        <v>0</v>
      </c>
      <c r="H10" s="26">
        <f>COUNTIF('Test status'!AD:AD,$B10)</f>
        <v>0</v>
      </c>
      <c r="I10" s="26">
        <f>COUNTIF('Test status'!AE:AE,$B10)</f>
        <v>0</v>
      </c>
      <c r="J10" s="26">
        <f>COUNTIF('Test status'!AF:AF,$B10)</f>
        <v>0</v>
      </c>
      <c r="K10" s="26">
        <f>COUNTIF('Test status'!AG:AG,$B10)</f>
        <v>0</v>
      </c>
      <c r="L10" s="26">
        <f>COUNTIF('Test status'!AH:AH,$B10)</f>
        <v>0</v>
      </c>
      <c r="M10" s="26">
        <f>COUNTIF('Test status'!AI:AI,$B10)</f>
        <v>0</v>
      </c>
      <c r="N10" s="26">
        <f>COUNTIF('Test status'!AJ:AJ,$B10)</f>
        <v>0</v>
      </c>
      <c r="O10" s="26">
        <f>COUNTIF('Test status'!AK:AK,$B10)</f>
        <v>0</v>
      </c>
      <c r="P10" s="26">
        <f>COUNTIF('Test status'!AL:AL,$B10)</f>
        <v>0</v>
      </c>
      <c r="Q10" s="26">
        <f>COUNTIF('Test status'!AM:AM,$B10)</f>
        <v>0</v>
      </c>
      <c r="R10" s="16">
        <f t="shared" si="0"/>
        <v>0</v>
      </c>
      <c r="S10" s="16"/>
      <c r="T10" s="9" t="s">
        <v>156</v>
      </c>
      <c r="U10" s="17">
        <f>IF('Test status'!$I$10=TRUE,IF(NOT(ISBLANK(C10)),SUM(C10),""),0)</f>
        <v>0</v>
      </c>
      <c r="V10" s="17">
        <f>IF('Test status'!$J$10=TRUE,IF(NOT(ISBLANK(D10)),SUM(C10:D10),""),0)</f>
        <v>0</v>
      </c>
      <c r="W10" s="17">
        <f>IF('Test status'!$K$10=TRUE,IF(NOT(ISBLANK(E10)),SUM(C10:E10),""),0)</f>
        <v>0</v>
      </c>
      <c r="X10" s="17">
        <f>IF('Test status'!$L$10=TRUE,IF(NOT(ISBLANK(F10)),SUM(C10:F10),""),0)</f>
        <v>0</v>
      </c>
      <c r="Y10" s="17">
        <f>IF('Test status'!$M$10=TRUE,IF(NOT(ISBLANK(G10)),SUM(C10:G10),""),0)</f>
        <v>0</v>
      </c>
      <c r="Z10" s="17">
        <f>IF('Test status'!$N$10=TRUE,IF(NOT(ISBLANK(H10)),SUM(C10:H10),""),0)</f>
        <v>0</v>
      </c>
      <c r="AA10" s="17">
        <f>IF('Test status'!$O$10=TRUE,IF(NOT(ISBLANK(I10)),SUM(C10:I10),""),0)</f>
        <v>0</v>
      </c>
      <c r="AB10" s="17">
        <f>IF('Test status'!$P$10=TRUE,IF(NOT(ISBLANK(J10)),SUM(C10:J10),""),0)</f>
        <v>0</v>
      </c>
      <c r="AC10" s="17">
        <f>IF('Test status'!$Q$10=TRUE,IF(NOT(ISBLANK(K10)),SUM(C10:K10),""),0)</f>
        <v>0</v>
      </c>
      <c r="AD10" s="17">
        <f>IF('Test status'!$R$10=TRUE,IF(NOT(ISBLANK(L10)),SUM(C10:L10),""),0)</f>
        <v>0</v>
      </c>
      <c r="AE10" s="17">
        <f>IF('Test status'!$S$10=TRUE,IF(NOT(ISBLANK(M10)),SUM(C10:M10),""),0)</f>
        <v>0</v>
      </c>
      <c r="AF10" s="17">
        <f>IF('Test status'!$T$10=TRUE,IF(NOT(ISBLANK(N10)),SUM(C10:N10),""),0)</f>
        <v>0</v>
      </c>
      <c r="AG10" s="17">
        <f>IF('Test status'!$U$10=TRUE,IF(NOT(ISBLANK(O10)),SUM(C10:O10),""),0)</f>
        <v>0</v>
      </c>
      <c r="AH10" s="17">
        <f>IF('Test status'!$V$10=TRUE,IF(NOT(ISBLANK(P10)),SUM(C10:P10),""),0)</f>
        <v>0</v>
      </c>
      <c r="AI10" s="17">
        <f>IF('Test status'!$W$10=TRUE,IF(NOT(ISBLANK(Q10)),SUM(C10:Q10),""),0)</f>
        <v>0</v>
      </c>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row>
    <row r="11" spans="1:82" x14ac:dyDescent="0.2">
      <c r="A11" s="17"/>
      <c r="B11" s="9" t="s">
        <v>192</v>
      </c>
      <c r="C11" s="26">
        <f>COUNTIF('Test status'!Y:Y,$B11)</f>
        <v>0</v>
      </c>
      <c r="D11" s="26">
        <f>COUNTIF('Test status'!Z:Z,$B11)</f>
        <v>0</v>
      </c>
      <c r="E11" s="26">
        <f>COUNTIF('Test status'!AA:AA,$B11)</f>
        <v>0</v>
      </c>
      <c r="F11" s="26">
        <f>COUNTIF('Test status'!AB:AB,$B11)</f>
        <v>0</v>
      </c>
      <c r="G11" s="26">
        <f>COUNTIF('Test status'!AC:AC,$B11)</f>
        <v>0</v>
      </c>
      <c r="H11" s="26">
        <f>COUNTIF('Test status'!AD:AD,$B11)</f>
        <v>0</v>
      </c>
      <c r="I11" s="26">
        <f>COUNTIF('Test status'!AE:AE,$B11)</f>
        <v>0</v>
      </c>
      <c r="J11" s="26">
        <f>COUNTIF('Test status'!AF:AF,$B11)</f>
        <v>0</v>
      </c>
      <c r="K11" s="26">
        <f>COUNTIF('Test status'!AG:AG,$B11)</f>
        <v>0</v>
      </c>
      <c r="L11" s="26">
        <f>COUNTIF('Test status'!AH:AH,$B11)</f>
        <v>0</v>
      </c>
      <c r="M11" s="26">
        <f>COUNTIF('Test status'!AI:AI,$B11)</f>
        <v>0</v>
      </c>
      <c r="N11" s="26">
        <f>COUNTIF('Test status'!AJ:AJ,$B11)</f>
        <v>0</v>
      </c>
      <c r="O11" s="26">
        <f>COUNTIF('Test status'!AK:AK,$B11)</f>
        <v>0</v>
      </c>
      <c r="P11" s="26">
        <f>COUNTIF('Test status'!AL:AL,$B11)</f>
        <v>0</v>
      </c>
      <c r="Q11" s="26">
        <f>COUNTIF('Test status'!AM:AM,$B11)</f>
        <v>0</v>
      </c>
      <c r="R11" s="16">
        <f t="shared" si="0"/>
        <v>0</v>
      </c>
      <c r="S11" s="16"/>
      <c r="T11" s="9" t="s">
        <v>192</v>
      </c>
      <c r="U11" s="17">
        <f>IF('Test status'!$I$10=TRUE,IF(NOT(ISBLANK(C11)),SUM(C11),""),0)</f>
        <v>0</v>
      </c>
      <c r="V11" s="17">
        <f>IF('Test status'!$J$10=TRUE,IF(NOT(ISBLANK(D11)),SUM(C11:D11),""),0)</f>
        <v>0</v>
      </c>
      <c r="W11" s="17">
        <f>IF('Test status'!$K$10=TRUE,IF(NOT(ISBLANK(E11)),SUM(C11:E11),""),0)</f>
        <v>0</v>
      </c>
      <c r="X11" s="17">
        <f>IF('Test status'!$L$10=TRUE,IF(NOT(ISBLANK(F11)),SUM(C11:F11),""),0)</f>
        <v>0</v>
      </c>
      <c r="Y11" s="17">
        <f>IF('Test status'!$M$10=TRUE,IF(NOT(ISBLANK(G11)),SUM(C11:G11),""),0)</f>
        <v>0</v>
      </c>
      <c r="Z11" s="17">
        <f>IF('Test status'!$N$10=TRUE,IF(NOT(ISBLANK(H11)),SUM(C11:H11),""),0)</f>
        <v>0</v>
      </c>
      <c r="AA11" s="17">
        <f>IF('Test status'!$O$10=TRUE,IF(NOT(ISBLANK(I11)),SUM(C11:I11),""),0)</f>
        <v>0</v>
      </c>
      <c r="AB11" s="17">
        <f>IF('Test status'!$P$10=TRUE,IF(NOT(ISBLANK(J11)),SUM(C11:J11),""),0)</f>
        <v>0</v>
      </c>
      <c r="AC11" s="17">
        <f>IF('Test status'!$Q$10=TRUE,IF(NOT(ISBLANK(K11)),SUM(C11:K11),""),0)</f>
        <v>0</v>
      </c>
      <c r="AD11" s="17">
        <f>IF('Test status'!$R$10=TRUE,IF(NOT(ISBLANK(L11)),SUM(C11:L11),""),0)</f>
        <v>0</v>
      </c>
      <c r="AE11" s="17">
        <f>IF('Test status'!$S$10=TRUE,IF(NOT(ISBLANK(M11)),SUM(C11:M11),""),0)</f>
        <v>0</v>
      </c>
      <c r="AF11" s="17">
        <f>IF('Test status'!$T$10=TRUE,IF(NOT(ISBLANK(N11)),SUM(C11:N11),""),0)</f>
        <v>0</v>
      </c>
      <c r="AG11" s="17">
        <f>IF('Test status'!$U$10=TRUE,IF(NOT(ISBLANK(O11)),SUM(C11:O11),""),0)</f>
        <v>0</v>
      </c>
      <c r="AH11" s="17">
        <f>IF('Test status'!$V$10=TRUE,IF(NOT(ISBLANK(P11)),SUM(C11:P11),""),0)</f>
        <v>0</v>
      </c>
      <c r="AI11" s="17">
        <f>IF('Test status'!$W$10=TRUE,IF(NOT(ISBLANK(Q11)),SUM(C11:Q11),""),0)</f>
        <v>0</v>
      </c>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row>
    <row r="12" spans="1:82" x14ac:dyDescent="0.2">
      <c r="A12" s="17"/>
      <c r="B12" s="9" t="s">
        <v>135</v>
      </c>
      <c r="C12" s="26">
        <f>COUNTIF('Test status'!Y:Y,$B12)</f>
        <v>0</v>
      </c>
      <c r="D12" s="26">
        <f>COUNTIF('Test status'!Z:Z,$B12)</f>
        <v>0</v>
      </c>
      <c r="E12" s="26">
        <f>COUNTIF('Test status'!AA:AA,$B12)</f>
        <v>0</v>
      </c>
      <c r="F12" s="26">
        <f>COUNTIF('Test status'!AB:AB,$B12)</f>
        <v>0</v>
      </c>
      <c r="G12" s="26">
        <f>COUNTIF('Test status'!AC:AC,$B12)</f>
        <v>0</v>
      </c>
      <c r="H12" s="26">
        <f>COUNTIF('Test status'!AD:AD,$B12)</f>
        <v>0</v>
      </c>
      <c r="I12" s="26">
        <f>COUNTIF('Test status'!AE:AE,$B12)</f>
        <v>0</v>
      </c>
      <c r="J12" s="26">
        <f>COUNTIF('Test status'!AF:AF,$B12)</f>
        <v>0</v>
      </c>
      <c r="K12" s="26">
        <f>COUNTIF('Test status'!AG:AG,$B12)</f>
        <v>0</v>
      </c>
      <c r="L12" s="26">
        <f>COUNTIF('Test status'!AH:AH,$B12)</f>
        <v>0</v>
      </c>
      <c r="M12" s="26">
        <f>COUNTIF('Test status'!AI:AI,$B12)</f>
        <v>0</v>
      </c>
      <c r="N12" s="26">
        <f>COUNTIF('Test status'!AJ:AJ,$B12)</f>
        <v>0</v>
      </c>
      <c r="O12" s="26">
        <f>COUNTIF('Test status'!AK:AK,$B12)</f>
        <v>0</v>
      </c>
      <c r="P12" s="26">
        <f>COUNTIF('Test status'!AL:AL,$B12)</f>
        <v>0</v>
      </c>
      <c r="Q12" s="26">
        <f>COUNTIF('Test status'!AM:AM,$B12)</f>
        <v>0</v>
      </c>
      <c r="R12" s="16">
        <f t="shared" si="0"/>
        <v>0</v>
      </c>
      <c r="S12" s="16"/>
      <c r="T12" s="9" t="s">
        <v>135</v>
      </c>
      <c r="U12" s="17">
        <f>IF('Test status'!$I$10=TRUE,IF(NOT(ISBLANK(C12)),SUM(C12),""),0)</f>
        <v>0</v>
      </c>
      <c r="V12" s="17">
        <f>IF('Test status'!$J$10=TRUE,IF(NOT(ISBLANK(D12)),SUM(C12:D12),""),0)</f>
        <v>0</v>
      </c>
      <c r="W12" s="17">
        <f>IF('Test status'!$K$10=TRUE,IF(NOT(ISBLANK(E12)),SUM(C12:E12),""),0)</f>
        <v>0</v>
      </c>
      <c r="X12" s="17">
        <f>IF('Test status'!$L$10=TRUE,IF(NOT(ISBLANK(F12)),SUM(C12:F12),""),0)</f>
        <v>0</v>
      </c>
      <c r="Y12" s="17">
        <f>IF('Test status'!$M$10=TRUE,IF(NOT(ISBLANK(G12)),SUM(C12:G12),""),0)</f>
        <v>0</v>
      </c>
      <c r="Z12" s="17">
        <f>IF('Test status'!$N$10=TRUE,IF(NOT(ISBLANK(H12)),SUM(C12:H12),""),0)</f>
        <v>0</v>
      </c>
      <c r="AA12" s="17">
        <f>IF('Test status'!$O$10=TRUE,IF(NOT(ISBLANK(I12)),SUM(C12:I12),""),0)</f>
        <v>0</v>
      </c>
      <c r="AB12" s="17">
        <f>IF('Test status'!$P$10=TRUE,IF(NOT(ISBLANK(J12)),SUM(C12:J12),""),0)</f>
        <v>0</v>
      </c>
      <c r="AC12" s="17">
        <f>IF('Test status'!$Q$10=TRUE,IF(NOT(ISBLANK(K12)),SUM(C12:K12),""),0)</f>
        <v>0</v>
      </c>
      <c r="AD12" s="17">
        <f>IF('Test status'!$R$10=TRUE,IF(NOT(ISBLANK(L12)),SUM(C12:L12),""),0)</f>
        <v>0</v>
      </c>
      <c r="AE12" s="17">
        <f>IF('Test status'!$S$10=TRUE,IF(NOT(ISBLANK(M12)),SUM(C12:M12),""),0)</f>
        <v>0</v>
      </c>
      <c r="AF12" s="17">
        <f>IF('Test status'!$T$10=TRUE,IF(NOT(ISBLANK(N12)),SUM(C12:N12),""),0)</f>
        <v>0</v>
      </c>
      <c r="AG12" s="17">
        <f>IF('Test status'!$U$10=TRUE,IF(NOT(ISBLANK(O12)),SUM(C12:O12),""),0)</f>
        <v>0</v>
      </c>
      <c r="AH12" s="17">
        <f>IF('Test status'!$V$10=TRUE,IF(NOT(ISBLANK(P12)),SUM(C12:P12),""),0)</f>
        <v>0</v>
      </c>
      <c r="AI12" s="17">
        <f>IF('Test status'!$W$10=TRUE,IF(NOT(ISBLANK(Q12)),SUM(C12:Q12),""),0)</f>
        <v>0</v>
      </c>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row>
    <row r="13" spans="1:82" x14ac:dyDescent="0.2">
      <c r="A13" s="17"/>
      <c r="B13" s="9" t="s">
        <v>191</v>
      </c>
      <c r="C13" s="26">
        <f>COUNTIF('Test status'!Y:Y,$B13)</f>
        <v>0</v>
      </c>
      <c r="D13" s="26">
        <f>COUNTIF('Test status'!Z:Z,$B13)</f>
        <v>0</v>
      </c>
      <c r="E13" s="26">
        <f>COUNTIF('Test status'!AA:AA,$B13)</f>
        <v>0</v>
      </c>
      <c r="F13" s="26">
        <f>COUNTIF('Test status'!AB:AB,$B13)</f>
        <v>0</v>
      </c>
      <c r="G13" s="26">
        <f>COUNTIF('Test status'!AC:AC,$B13)</f>
        <v>0</v>
      </c>
      <c r="H13" s="26">
        <f>COUNTIF('Test status'!AD:AD,$B13)</f>
        <v>0</v>
      </c>
      <c r="I13" s="26">
        <f>COUNTIF('Test status'!AE:AE,$B13)</f>
        <v>0</v>
      </c>
      <c r="J13" s="26">
        <f>COUNTIF('Test status'!AF:AF,$B13)</f>
        <v>0</v>
      </c>
      <c r="K13" s="26">
        <f>COUNTIF('Test status'!AG:AG,$B13)</f>
        <v>0</v>
      </c>
      <c r="L13" s="26">
        <f>COUNTIF('Test status'!AH:AH,$B13)</f>
        <v>0</v>
      </c>
      <c r="M13" s="26">
        <f>COUNTIF('Test status'!AI:AI,$B13)</f>
        <v>0</v>
      </c>
      <c r="N13" s="26">
        <f>COUNTIF('Test status'!AJ:AJ,$B13)</f>
        <v>0</v>
      </c>
      <c r="O13" s="26">
        <f>COUNTIF('Test status'!AK:AK,$B13)</f>
        <v>0</v>
      </c>
      <c r="P13" s="26">
        <f>COUNTIF('Test status'!AL:AL,$B13)</f>
        <v>0</v>
      </c>
      <c r="Q13" s="26">
        <f>COUNTIF('Test status'!AM:AM,$B13)</f>
        <v>0</v>
      </c>
      <c r="R13" s="16">
        <f t="shared" si="0"/>
        <v>0</v>
      </c>
      <c r="S13" s="16"/>
      <c r="T13" s="9" t="s">
        <v>191</v>
      </c>
      <c r="U13" s="17">
        <f>IF('Test status'!$I$10=TRUE,IF(NOT(ISBLANK(C13)),SUM(C13),""),0)</f>
        <v>0</v>
      </c>
      <c r="V13" s="17">
        <f>IF('Test status'!$J$10=TRUE,IF(NOT(ISBLANK(D13)),SUM(C13:D13),""),0)</f>
        <v>0</v>
      </c>
      <c r="W13" s="17">
        <f>IF('Test status'!$K$10=TRUE,IF(NOT(ISBLANK(E13)),SUM(C13:E13),""),0)</f>
        <v>0</v>
      </c>
      <c r="X13" s="17">
        <f>IF('Test status'!$L$10=TRUE,IF(NOT(ISBLANK(F13)),SUM(C13:F13),""),0)</f>
        <v>0</v>
      </c>
      <c r="Y13" s="17">
        <f>IF('Test status'!$M$10=TRUE,IF(NOT(ISBLANK(G13)),SUM(C13:G13),""),0)</f>
        <v>0</v>
      </c>
      <c r="Z13" s="17">
        <f>IF('Test status'!$N$10=TRUE,IF(NOT(ISBLANK(H13)),SUM(C13:H13),""),0)</f>
        <v>0</v>
      </c>
      <c r="AA13" s="17">
        <f>IF('Test status'!$O$10=TRUE,IF(NOT(ISBLANK(I13)),SUM(C13:I13),""),0)</f>
        <v>0</v>
      </c>
      <c r="AB13" s="17">
        <f>IF('Test status'!$P$10=TRUE,IF(NOT(ISBLANK(J13)),SUM(C13:J13),""),0)</f>
        <v>0</v>
      </c>
      <c r="AC13" s="17">
        <f>IF('Test status'!$Q$10=TRUE,IF(NOT(ISBLANK(K13)),SUM(C13:K13),""),0)</f>
        <v>0</v>
      </c>
      <c r="AD13" s="17">
        <f>IF('Test status'!$R$10=TRUE,IF(NOT(ISBLANK(L13)),SUM(C13:L13),""),0)</f>
        <v>0</v>
      </c>
      <c r="AE13" s="17">
        <f>IF('Test status'!$S$10=TRUE,IF(NOT(ISBLANK(M13)),SUM(C13:M13),""),0)</f>
        <v>0</v>
      </c>
      <c r="AF13" s="17">
        <f>IF('Test status'!$T$10=TRUE,IF(NOT(ISBLANK(N13)),SUM(C13:N13),""),0)</f>
        <v>0</v>
      </c>
      <c r="AG13" s="17">
        <f>IF('Test status'!$U$10=TRUE,IF(NOT(ISBLANK(O13)),SUM(C13:O13),""),0)</f>
        <v>0</v>
      </c>
      <c r="AH13" s="17">
        <f>IF('Test status'!$V$10=TRUE,IF(NOT(ISBLANK(P13)),SUM(C13:P13),""),0)</f>
        <v>0</v>
      </c>
      <c r="AI13" s="17">
        <f>IF('Test status'!$W$10=TRUE,IF(NOT(ISBLANK(Q13)),SUM(C13:Q13),""),0)</f>
        <v>0</v>
      </c>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row>
    <row r="14" spans="1:82" x14ac:dyDescent="0.2">
      <c r="A14" s="17"/>
      <c r="B14" s="9" t="s">
        <v>30</v>
      </c>
      <c r="C14" s="26">
        <f>COUNTIF('Test status'!Y:Y,$B14)</f>
        <v>0</v>
      </c>
      <c r="D14" s="26">
        <f>COUNTIF('Test status'!Z:Z,$B14)</f>
        <v>0</v>
      </c>
      <c r="E14" s="26">
        <f>COUNTIF('Test status'!AA:AA,$B14)</f>
        <v>0</v>
      </c>
      <c r="F14" s="26">
        <f>COUNTIF('Test status'!AB:AB,$B14)</f>
        <v>0</v>
      </c>
      <c r="G14" s="26">
        <f>COUNTIF('Test status'!AC:AC,$B14)</f>
        <v>0</v>
      </c>
      <c r="H14" s="26">
        <f>COUNTIF('Test status'!AD:AD,$B14)</f>
        <v>0</v>
      </c>
      <c r="I14" s="26">
        <f>COUNTIF('Test status'!AE:AE,$B14)</f>
        <v>0</v>
      </c>
      <c r="J14" s="26">
        <f>COUNTIF('Test status'!AF:AF,$B14)</f>
        <v>0</v>
      </c>
      <c r="K14" s="26">
        <f>COUNTIF('Test status'!AG:AG,$B14)</f>
        <v>0</v>
      </c>
      <c r="L14" s="26">
        <f>COUNTIF('Test status'!AH:AH,$B14)</f>
        <v>0</v>
      </c>
      <c r="M14" s="26">
        <f>COUNTIF('Test status'!AI:AI,$B14)</f>
        <v>0</v>
      </c>
      <c r="N14" s="26">
        <f>COUNTIF('Test status'!AJ:AJ,$B14)</f>
        <v>0</v>
      </c>
      <c r="O14" s="26">
        <f>COUNTIF('Test status'!AK:AK,$B14)</f>
        <v>0</v>
      </c>
      <c r="P14" s="26">
        <f>COUNTIF('Test status'!AL:AL,$B14)</f>
        <v>0</v>
      </c>
      <c r="Q14" s="26">
        <f>COUNTIF('Test status'!AM:AM,$B14)</f>
        <v>0</v>
      </c>
      <c r="R14" s="16">
        <f t="shared" ref="R14:R19" si="1">SUM(C14:Q14)</f>
        <v>0</v>
      </c>
      <c r="S14" s="16"/>
      <c r="T14" s="9" t="s">
        <v>30</v>
      </c>
      <c r="U14" s="17">
        <f>IF('Test status'!$I$10=TRUE,IF(NOT(ISBLANK(C14)),SUM(C14),""),0)</f>
        <v>0</v>
      </c>
      <c r="V14" s="17">
        <f>IF('Test status'!$J$10=TRUE,IF(NOT(ISBLANK(D14)),SUM(C14:D14),""),0)</f>
        <v>0</v>
      </c>
      <c r="W14" s="17">
        <f>IF('Test status'!$K$10=TRUE,IF(NOT(ISBLANK(E14)),SUM(C14:E14),""),0)</f>
        <v>0</v>
      </c>
      <c r="X14" s="17">
        <f>IF('Test status'!$L$10=TRUE,IF(NOT(ISBLANK(F14)),SUM(C14:F14),""),0)</f>
        <v>0</v>
      </c>
      <c r="Y14" s="17">
        <f>IF('Test status'!$M$10=TRUE,IF(NOT(ISBLANK(G14)),SUM(C14:G14),""),0)</f>
        <v>0</v>
      </c>
      <c r="Z14" s="17">
        <f>IF('Test status'!$N$10=TRUE,IF(NOT(ISBLANK(H14)),SUM(C14:H14),""),0)</f>
        <v>0</v>
      </c>
      <c r="AA14" s="17">
        <f>IF('Test status'!$O$10=TRUE,IF(NOT(ISBLANK(I14)),SUM(C14:I14),""),0)</f>
        <v>0</v>
      </c>
      <c r="AB14" s="17">
        <f>IF('Test status'!$P$10=TRUE,IF(NOT(ISBLANK(J14)),SUM(C14:J14),""),0)</f>
        <v>0</v>
      </c>
      <c r="AC14" s="17">
        <f>IF('Test status'!$Q$10=TRUE,IF(NOT(ISBLANK(K14)),SUM(C14:K14),""),0)</f>
        <v>0</v>
      </c>
      <c r="AD14" s="17">
        <f>IF('Test status'!$R$10=TRUE,IF(NOT(ISBLANK(L14)),SUM(C14:L14),""),0)</f>
        <v>0</v>
      </c>
      <c r="AE14" s="17">
        <f>IF('Test status'!$S$10=TRUE,IF(NOT(ISBLANK(M14)),SUM(C14:M14),""),0)</f>
        <v>0</v>
      </c>
      <c r="AF14" s="17">
        <f>IF('Test status'!$T$10=TRUE,IF(NOT(ISBLANK(N14)),SUM(C14:N14),""),0)</f>
        <v>0</v>
      </c>
      <c r="AG14" s="17">
        <f>IF('Test status'!$U$10=TRUE,IF(NOT(ISBLANK(O14)),SUM(C14:O14),""),0)</f>
        <v>0</v>
      </c>
      <c r="AH14" s="17">
        <f>IF('Test status'!$V$10=TRUE,IF(NOT(ISBLANK(P14)),SUM(C14:P14),""),0)</f>
        <v>0</v>
      </c>
      <c r="AI14" s="17">
        <f>IF('Test status'!$W$10=TRUE,IF(NOT(ISBLANK(Q14)),SUM(C14:Q14),""),0)</f>
        <v>0</v>
      </c>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row>
    <row r="15" spans="1:82" x14ac:dyDescent="0.2">
      <c r="A15" s="17"/>
      <c r="B15" s="9" t="s">
        <v>15</v>
      </c>
      <c r="C15" s="26">
        <f>COUNTIF('Test status'!Y:Y,$B15)</f>
        <v>0</v>
      </c>
      <c r="D15" s="26">
        <f>COUNTIF('Test status'!Z:Z,$B15)</f>
        <v>0</v>
      </c>
      <c r="E15" s="26">
        <f>COUNTIF('Test status'!AA:AA,$B15)</f>
        <v>0</v>
      </c>
      <c r="F15" s="26">
        <f>COUNTIF('Test status'!AB:AB,$B15)</f>
        <v>0</v>
      </c>
      <c r="G15" s="26">
        <f>COUNTIF('Test status'!AC:AC,$B15)</f>
        <v>0</v>
      </c>
      <c r="H15" s="26">
        <f>COUNTIF('Test status'!AD:AD,$B15)</f>
        <v>0</v>
      </c>
      <c r="I15" s="26">
        <f>COUNTIF('Test status'!AE:AE,$B15)</f>
        <v>0</v>
      </c>
      <c r="J15" s="26">
        <f>COUNTIF('Test status'!AF:AF,$B15)</f>
        <v>0</v>
      </c>
      <c r="K15" s="26">
        <f>COUNTIF('Test status'!AG:AG,$B15)</f>
        <v>0</v>
      </c>
      <c r="L15" s="26">
        <f>COUNTIF('Test status'!AH:AH,$B15)</f>
        <v>0</v>
      </c>
      <c r="M15" s="26">
        <f>COUNTIF('Test status'!AI:AI,$B15)</f>
        <v>0</v>
      </c>
      <c r="N15" s="26">
        <f>COUNTIF('Test status'!AJ:AJ,$B15)</f>
        <v>0</v>
      </c>
      <c r="O15" s="26">
        <f>COUNTIF('Test status'!AK:AK,$B15)</f>
        <v>0</v>
      </c>
      <c r="P15" s="26">
        <f>COUNTIF('Test status'!AL:AL,$B15)</f>
        <v>0</v>
      </c>
      <c r="Q15" s="26">
        <f>COUNTIF('Test status'!AM:AM,$B15)</f>
        <v>0</v>
      </c>
      <c r="R15" s="16">
        <f t="shared" si="1"/>
        <v>0</v>
      </c>
      <c r="S15" s="16"/>
      <c r="T15" s="9" t="s">
        <v>15</v>
      </c>
      <c r="U15" s="17">
        <f>IF('Test status'!$I$10=TRUE,IF(NOT(ISBLANK(C15)),SUM(C15),""),0)</f>
        <v>0</v>
      </c>
      <c r="V15" s="17">
        <f>IF('Test status'!$J$10=TRUE,IF(NOT(ISBLANK(D15)),SUM(C15:D15),""),0)</f>
        <v>0</v>
      </c>
      <c r="W15" s="17">
        <f>IF('Test status'!$K$10=TRUE,IF(NOT(ISBLANK(E15)),SUM(C15:E15),""),0)</f>
        <v>0</v>
      </c>
      <c r="X15" s="17">
        <f>IF('Test status'!$L$10=TRUE,IF(NOT(ISBLANK(F15)),SUM(C15:F15),""),0)</f>
        <v>0</v>
      </c>
      <c r="Y15" s="17">
        <f>IF('Test status'!$M$10=TRUE,IF(NOT(ISBLANK(G15)),SUM(C15:G15),""),0)</f>
        <v>0</v>
      </c>
      <c r="Z15" s="17">
        <f>IF('Test status'!$N$10=TRUE,IF(NOT(ISBLANK(H15)),SUM(C15:H15),""),0)</f>
        <v>0</v>
      </c>
      <c r="AA15" s="17">
        <f>IF('Test status'!$O$10=TRUE,IF(NOT(ISBLANK(I15)),SUM(C15:I15),""),0)</f>
        <v>0</v>
      </c>
      <c r="AB15" s="17">
        <f>IF('Test status'!$P$10=TRUE,IF(NOT(ISBLANK(J15)),SUM(C15:J15),""),0)</f>
        <v>0</v>
      </c>
      <c r="AC15" s="17">
        <f>IF('Test status'!$Q$10=TRUE,IF(NOT(ISBLANK(K15)),SUM(C15:K15),""),0)</f>
        <v>0</v>
      </c>
      <c r="AD15" s="17">
        <f>IF('Test status'!$R$10=TRUE,IF(NOT(ISBLANK(L15)),SUM(C15:L15),""),0)</f>
        <v>0</v>
      </c>
      <c r="AE15" s="17">
        <f>IF('Test status'!$S$10=TRUE,IF(NOT(ISBLANK(M15)),SUM(C15:M15),""),0)</f>
        <v>0</v>
      </c>
      <c r="AF15" s="17">
        <f>IF('Test status'!$T$10=TRUE,IF(NOT(ISBLANK(N15)),SUM(C15:N15),""),0)</f>
        <v>0</v>
      </c>
      <c r="AG15" s="17">
        <f>IF('Test status'!$U$10=TRUE,IF(NOT(ISBLANK(O15)),SUM(C15:O15),""),0)</f>
        <v>0</v>
      </c>
      <c r="AH15" s="17">
        <f>IF('Test status'!$V$10=TRUE,IF(NOT(ISBLANK(P15)),SUM(C15:P15),""),0)</f>
        <v>0</v>
      </c>
      <c r="AI15" s="17">
        <f>IF('Test status'!$W$10=TRUE,IF(NOT(ISBLANK(Q15)),SUM(C15:Q15),""),0)</f>
        <v>0</v>
      </c>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row>
    <row r="16" spans="1:82" x14ac:dyDescent="0.2">
      <c r="A16" s="17"/>
      <c r="B16" s="9" t="s">
        <v>152</v>
      </c>
      <c r="C16" s="26">
        <f>COUNTIF('Test status'!Y:Y,$B16)</f>
        <v>0</v>
      </c>
      <c r="D16" s="26">
        <f>COUNTIF('Test status'!Z:Z,$B16)</f>
        <v>0</v>
      </c>
      <c r="E16" s="26">
        <f>COUNTIF('Test status'!AA:AA,$B16)</f>
        <v>0</v>
      </c>
      <c r="F16" s="26">
        <f>COUNTIF('Test status'!AB:AB,$B16)</f>
        <v>0</v>
      </c>
      <c r="G16" s="26">
        <f>COUNTIF('Test status'!AC:AC,$B16)</f>
        <v>0</v>
      </c>
      <c r="H16" s="26">
        <f>COUNTIF('Test status'!AD:AD,$B16)</f>
        <v>0</v>
      </c>
      <c r="I16" s="26">
        <f>COUNTIF('Test status'!AE:AE,$B16)</f>
        <v>0</v>
      </c>
      <c r="J16" s="26">
        <f>COUNTIF('Test status'!AF:AF,$B16)</f>
        <v>0</v>
      </c>
      <c r="K16" s="26">
        <f>COUNTIF('Test status'!AG:AG,$B16)</f>
        <v>0</v>
      </c>
      <c r="L16" s="26">
        <f>COUNTIF('Test status'!AH:AH,$B16)</f>
        <v>0</v>
      </c>
      <c r="M16" s="26">
        <f>COUNTIF('Test status'!AI:AI,$B16)</f>
        <v>0</v>
      </c>
      <c r="N16" s="26">
        <f>COUNTIF('Test status'!AJ:AJ,$B16)</f>
        <v>0</v>
      </c>
      <c r="O16" s="26">
        <f>COUNTIF('Test status'!AK:AK,$B16)</f>
        <v>0</v>
      </c>
      <c r="P16" s="26">
        <f>COUNTIF('Test status'!AL:AL,$B16)</f>
        <v>0</v>
      </c>
      <c r="Q16" s="26">
        <f>COUNTIF('Test status'!AM:AM,$B16)</f>
        <v>0</v>
      </c>
      <c r="R16" s="16">
        <f t="shared" si="1"/>
        <v>0</v>
      </c>
      <c r="S16" s="16"/>
      <c r="T16" s="9" t="s">
        <v>152</v>
      </c>
      <c r="U16" s="17">
        <f>IF('Test status'!$I$10=TRUE,IF(NOT(ISBLANK(C16)),SUM(C16),""),0)</f>
        <v>0</v>
      </c>
      <c r="V16" s="17">
        <f>IF('Test status'!$J$10=TRUE,IF(NOT(ISBLANK(D16)),SUM(C16:D16),""),0)</f>
        <v>0</v>
      </c>
      <c r="W16" s="17">
        <f>IF('Test status'!$K$10=TRUE,IF(NOT(ISBLANK(E16)),SUM(C16:E16),""),0)</f>
        <v>0</v>
      </c>
      <c r="X16" s="17">
        <f>IF('Test status'!$L$10=TRUE,IF(NOT(ISBLANK(F16)),SUM(C16:F16),""),0)</f>
        <v>0</v>
      </c>
      <c r="Y16" s="17">
        <f>IF('Test status'!$M$10=TRUE,IF(NOT(ISBLANK(G16)),SUM(C16:G16),""),0)</f>
        <v>0</v>
      </c>
      <c r="Z16" s="17">
        <f>IF('Test status'!$N$10=TRUE,IF(NOT(ISBLANK(H16)),SUM(C16:H16),""),0)</f>
        <v>0</v>
      </c>
      <c r="AA16" s="17">
        <f>IF('Test status'!$O$10=TRUE,IF(NOT(ISBLANK(I16)),SUM(C16:I16),""),0)</f>
        <v>0</v>
      </c>
      <c r="AB16" s="17">
        <f>IF('Test status'!$P$10=TRUE,IF(NOT(ISBLANK(J16)),SUM(C16:J16),""),0)</f>
        <v>0</v>
      </c>
      <c r="AC16" s="17">
        <f>IF('Test status'!$Q$10=TRUE,IF(NOT(ISBLANK(K16)),SUM(C16:K16),""),0)</f>
        <v>0</v>
      </c>
      <c r="AD16" s="17">
        <f>IF('Test status'!$R$10=TRUE,IF(NOT(ISBLANK(L16)),SUM(C16:L16),""),0)</f>
        <v>0</v>
      </c>
      <c r="AE16" s="17">
        <f>IF('Test status'!$S$10=TRUE,IF(NOT(ISBLANK(M16)),SUM(C16:M16),""),0)</f>
        <v>0</v>
      </c>
      <c r="AF16" s="17">
        <f>IF('Test status'!$T$10=TRUE,IF(NOT(ISBLANK(N16)),SUM(C16:N16),""),0)</f>
        <v>0</v>
      </c>
      <c r="AG16" s="17">
        <f>IF('Test status'!$U$10=TRUE,IF(NOT(ISBLANK(O16)),SUM(C16:O16),""),0)</f>
        <v>0</v>
      </c>
      <c r="AH16" s="17">
        <f>IF('Test status'!$V$10=TRUE,IF(NOT(ISBLANK(P16)),SUM(C16:P16),""),0)</f>
        <v>0</v>
      </c>
      <c r="AI16" s="17">
        <f>IF('Test status'!$W$10=TRUE,IF(NOT(ISBLANK(Q16)),SUM(C16:Q16),""),0)</f>
        <v>0</v>
      </c>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row>
    <row r="17" spans="1:82" x14ac:dyDescent="0.2">
      <c r="A17" s="17"/>
      <c r="B17" s="9" t="s">
        <v>8</v>
      </c>
      <c r="C17" s="26">
        <f>COUNTIF('Test status'!Y:Y,$B17)</f>
        <v>0</v>
      </c>
      <c r="D17" s="26">
        <f>COUNTIF('Test status'!Z:Z,$B17)</f>
        <v>0</v>
      </c>
      <c r="E17" s="26">
        <f>COUNTIF('Test status'!AA:AA,$B17)</f>
        <v>0</v>
      </c>
      <c r="F17" s="26">
        <f>COUNTIF('Test status'!AB:AB,$B17)</f>
        <v>0</v>
      </c>
      <c r="G17" s="26">
        <f>COUNTIF('Test status'!AC:AC,$B17)</f>
        <v>0</v>
      </c>
      <c r="H17" s="26">
        <f>COUNTIF('Test status'!AD:AD,$B17)</f>
        <v>0</v>
      </c>
      <c r="I17" s="26">
        <f>COUNTIF('Test status'!AE:AE,$B17)</f>
        <v>0</v>
      </c>
      <c r="J17" s="26">
        <f>COUNTIF('Test status'!AF:AF,$B17)</f>
        <v>0</v>
      </c>
      <c r="K17" s="26">
        <f>COUNTIF('Test status'!AG:AG,$B17)</f>
        <v>0</v>
      </c>
      <c r="L17" s="26">
        <f>COUNTIF('Test status'!AH:AH,$B17)</f>
        <v>0</v>
      </c>
      <c r="M17" s="26">
        <f>COUNTIF('Test status'!AI:AI,$B17)</f>
        <v>0</v>
      </c>
      <c r="N17" s="26">
        <f>COUNTIF('Test status'!AJ:AJ,$B17)</f>
        <v>0</v>
      </c>
      <c r="O17" s="26">
        <f>COUNTIF('Test status'!AK:AK,$B17)</f>
        <v>0</v>
      </c>
      <c r="P17" s="26">
        <f>COUNTIF('Test status'!AL:AL,$B17)</f>
        <v>0</v>
      </c>
      <c r="Q17" s="26">
        <f>COUNTIF('Test status'!AM:AM,$B17)</f>
        <v>0</v>
      </c>
      <c r="R17" s="16">
        <f t="shared" si="1"/>
        <v>0</v>
      </c>
      <c r="S17" s="16"/>
      <c r="T17" s="9" t="s">
        <v>8</v>
      </c>
      <c r="U17" s="17">
        <f>IF('Test status'!$I$10=TRUE,IF(NOT(ISBLANK(C17)),SUM(C17),""),0)</f>
        <v>0</v>
      </c>
      <c r="V17" s="17">
        <f>IF('Test status'!$J$10=TRUE,IF(NOT(ISBLANK(D17)),SUM(C17:D17),""),0)</f>
        <v>0</v>
      </c>
      <c r="W17" s="17">
        <f>IF('Test status'!$K$10=TRUE,IF(NOT(ISBLANK(E17)),SUM(C17:E17),""),0)</f>
        <v>0</v>
      </c>
      <c r="X17" s="17">
        <f>IF('Test status'!$L$10=TRUE,IF(NOT(ISBLANK(F17)),SUM(C17:F17),""),0)</f>
        <v>0</v>
      </c>
      <c r="Y17" s="17">
        <f>IF('Test status'!$M$10=TRUE,IF(NOT(ISBLANK(G17)),SUM(C17:G17),""),0)</f>
        <v>0</v>
      </c>
      <c r="Z17" s="17">
        <f>IF('Test status'!$N$10=TRUE,IF(NOT(ISBLANK(H17)),SUM(C17:H17),""),0)</f>
        <v>0</v>
      </c>
      <c r="AA17" s="17">
        <f>IF('Test status'!$O$10=TRUE,IF(NOT(ISBLANK(I17)),SUM(C17:I17),""),0)</f>
        <v>0</v>
      </c>
      <c r="AB17" s="17">
        <f>IF('Test status'!$P$10=TRUE,IF(NOT(ISBLANK(J17)),SUM(C17:J17),""),0)</f>
        <v>0</v>
      </c>
      <c r="AC17" s="17">
        <f>IF('Test status'!$Q$10=TRUE,IF(NOT(ISBLANK(K17)),SUM(C17:K17),""),0)</f>
        <v>0</v>
      </c>
      <c r="AD17" s="17">
        <f>IF('Test status'!$R$10=TRUE,IF(NOT(ISBLANK(L17)),SUM(C17:L17),""),0)</f>
        <v>0</v>
      </c>
      <c r="AE17" s="17">
        <f>IF('Test status'!$S$10=TRUE,IF(NOT(ISBLANK(M17)),SUM(C17:M17),""),0)</f>
        <v>0</v>
      </c>
      <c r="AF17" s="17">
        <f>IF('Test status'!$T$10=TRUE,IF(NOT(ISBLANK(N17)),SUM(C17:N17),""),0)</f>
        <v>0</v>
      </c>
      <c r="AG17" s="17">
        <f>IF('Test status'!$U$10=TRUE,IF(NOT(ISBLANK(O17)),SUM(C17:O17),""),0)</f>
        <v>0</v>
      </c>
      <c r="AH17" s="17">
        <f>IF('Test status'!$V$10=TRUE,IF(NOT(ISBLANK(P17)),SUM(C17:P17),""),0)</f>
        <v>0</v>
      </c>
      <c r="AI17" s="17">
        <f>IF('Test status'!$W$10=TRUE,IF(NOT(ISBLANK(Q17)),SUM(C17:Q17),""),0)</f>
        <v>0</v>
      </c>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row>
    <row r="18" spans="1:82" x14ac:dyDescent="0.2">
      <c r="A18" s="17"/>
      <c r="B18" s="9" t="s">
        <v>9</v>
      </c>
      <c r="C18" s="26">
        <f>COUNTIF('Test status'!Y:Y,$B18)</f>
        <v>0</v>
      </c>
      <c r="D18" s="26">
        <f>COUNTIF('Test status'!Z:Z,$B18)</f>
        <v>0</v>
      </c>
      <c r="E18" s="26">
        <f>COUNTIF('Test status'!AA:AA,$B18)</f>
        <v>0</v>
      </c>
      <c r="F18" s="26">
        <f>COUNTIF('Test status'!AB:AB,$B18)</f>
        <v>0</v>
      </c>
      <c r="G18" s="26">
        <f>COUNTIF('Test status'!AC:AC,$B18)</f>
        <v>0</v>
      </c>
      <c r="H18" s="26">
        <f>COUNTIF('Test status'!AD:AD,$B18)</f>
        <v>0</v>
      </c>
      <c r="I18" s="26">
        <f>COUNTIF('Test status'!AE:AE,$B18)</f>
        <v>0</v>
      </c>
      <c r="J18" s="26">
        <f>COUNTIF('Test status'!AF:AF,$B18)</f>
        <v>0</v>
      </c>
      <c r="K18" s="26">
        <f>COUNTIF('Test status'!AG:AG,$B18)</f>
        <v>0</v>
      </c>
      <c r="L18" s="26">
        <f>COUNTIF('Test status'!AH:AH,$B18)</f>
        <v>0</v>
      </c>
      <c r="M18" s="26">
        <f>COUNTIF('Test status'!AI:AI,$B18)</f>
        <v>0</v>
      </c>
      <c r="N18" s="26">
        <f>COUNTIF('Test status'!AJ:AJ,$B18)</f>
        <v>0</v>
      </c>
      <c r="O18" s="26">
        <f>COUNTIF('Test status'!AK:AK,$B18)</f>
        <v>0</v>
      </c>
      <c r="P18" s="26">
        <f>COUNTIF('Test status'!AL:AL,$B18)</f>
        <v>0</v>
      </c>
      <c r="Q18" s="26">
        <f>COUNTIF('Test status'!AM:AM,$B18)</f>
        <v>0</v>
      </c>
      <c r="R18" s="16">
        <f t="shared" si="1"/>
        <v>0</v>
      </c>
      <c r="S18" s="16"/>
      <c r="T18" s="9" t="s">
        <v>9</v>
      </c>
      <c r="U18" s="17">
        <f>IF('Test status'!$I$10=TRUE,IF(NOT(ISBLANK(C18)),SUM(C18),""),0)</f>
        <v>0</v>
      </c>
      <c r="V18" s="17">
        <f>IF('Test status'!$J$10=TRUE,IF(NOT(ISBLANK(D18)),SUM(C18:D18),""),0)</f>
        <v>0</v>
      </c>
      <c r="W18" s="17">
        <f>IF('Test status'!$K$10=TRUE,IF(NOT(ISBLANK(E18)),SUM(C18:E18),""),0)</f>
        <v>0</v>
      </c>
      <c r="X18" s="17">
        <f>IF('Test status'!$L$10=TRUE,IF(NOT(ISBLANK(F18)),SUM(C18:F18),""),0)</f>
        <v>0</v>
      </c>
      <c r="Y18" s="17">
        <f>IF('Test status'!$M$10=TRUE,IF(NOT(ISBLANK(G18)),SUM(C18:G18),""),0)</f>
        <v>0</v>
      </c>
      <c r="Z18" s="17">
        <f>IF('Test status'!$N$10=TRUE,IF(NOT(ISBLANK(H18)),SUM(C18:H18),""),0)</f>
        <v>0</v>
      </c>
      <c r="AA18" s="17">
        <f>IF('Test status'!$O$10=TRUE,IF(NOT(ISBLANK(I18)),SUM(C18:I18),""),0)</f>
        <v>0</v>
      </c>
      <c r="AB18" s="17">
        <f>IF('Test status'!$P$10=TRUE,IF(NOT(ISBLANK(J18)),SUM(C18:J18),""),0)</f>
        <v>0</v>
      </c>
      <c r="AC18" s="17">
        <f>IF('Test status'!$Q$10=TRUE,IF(NOT(ISBLANK(K18)),SUM(C18:K18),""),0)</f>
        <v>0</v>
      </c>
      <c r="AD18" s="17">
        <f>IF('Test status'!$R$10=TRUE,IF(NOT(ISBLANK(L18)),SUM(C18:L18),""),0)</f>
        <v>0</v>
      </c>
      <c r="AE18" s="17">
        <f>IF('Test status'!$S$10=TRUE,IF(NOT(ISBLANK(M18)),SUM(C18:M18),""),0)</f>
        <v>0</v>
      </c>
      <c r="AF18" s="17">
        <f>IF('Test status'!$T$10=TRUE,IF(NOT(ISBLANK(N18)),SUM(C18:N18),""),0)</f>
        <v>0</v>
      </c>
      <c r="AG18" s="17">
        <f>IF('Test status'!$U$10=TRUE,IF(NOT(ISBLANK(O18)),SUM(C18:O18),""),0)</f>
        <v>0</v>
      </c>
      <c r="AH18" s="17">
        <f>IF('Test status'!$V$10=TRUE,IF(NOT(ISBLANK(P18)),SUM(C18:P18),""),0)</f>
        <v>0</v>
      </c>
      <c r="AI18" s="17">
        <f>IF('Test status'!$W$10=TRUE,IF(NOT(ISBLANK(Q18)),SUM(C18:Q18),""),0)</f>
        <v>0</v>
      </c>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row>
    <row r="19" spans="1:82" x14ac:dyDescent="0.2">
      <c r="A19" s="17"/>
      <c r="B19" s="9" t="s">
        <v>94</v>
      </c>
      <c r="C19" s="26">
        <f t="shared" ref="C19:L19" si="2">C7-SUM(C8:C18)</f>
        <v>0</v>
      </c>
      <c r="D19" s="26">
        <f t="shared" si="2"/>
        <v>0</v>
      </c>
      <c r="E19" s="26">
        <f t="shared" si="2"/>
        <v>0</v>
      </c>
      <c r="F19" s="26">
        <f t="shared" si="2"/>
        <v>0</v>
      </c>
      <c r="G19" s="26">
        <f t="shared" si="2"/>
        <v>0</v>
      </c>
      <c r="H19" s="26">
        <f t="shared" si="2"/>
        <v>0</v>
      </c>
      <c r="I19" s="26">
        <f t="shared" si="2"/>
        <v>0</v>
      </c>
      <c r="J19" s="26">
        <f t="shared" si="2"/>
        <v>0</v>
      </c>
      <c r="K19" s="26">
        <f t="shared" si="2"/>
        <v>0</v>
      </c>
      <c r="L19" s="26">
        <f t="shared" si="2"/>
        <v>0</v>
      </c>
      <c r="M19" s="26">
        <f>M7-SUM(M8:M18)</f>
        <v>0</v>
      </c>
      <c r="N19" s="26">
        <f>N7-SUM(N8:N18)</f>
        <v>0</v>
      </c>
      <c r="O19" s="26">
        <f>O7-SUM(O8:O18)</f>
        <v>0</v>
      </c>
      <c r="P19" s="26">
        <f>P7-SUM(P8:P18)</f>
        <v>0</v>
      </c>
      <c r="Q19" s="26">
        <f>Q7-SUM(Q8:Q18)</f>
        <v>0</v>
      </c>
      <c r="R19" s="16">
        <f t="shared" si="1"/>
        <v>0</v>
      </c>
      <c r="S19" s="16"/>
      <c r="T19" s="9" t="s">
        <v>94</v>
      </c>
      <c r="U19" s="17">
        <f>IF('Test status'!$I$10=TRUE,IF(NOT(ISBLANK(C19)),SUM(C19),""),0)</f>
        <v>0</v>
      </c>
      <c r="V19" s="17">
        <f>IF('Test status'!$J$10=TRUE,IF(NOT(ISBLANK(D19)),SUM(C19:D19),""),0)</f>
        <v>0</v>
      </c>
      <c r="W19" s="17">
        <f>IF('Test status'!$K$10=TRUE,IF(NOT(ISBLANK(E19)),SUM(C19:E19),""),0)</f>
        <v>0</v>
      </c>
      <c r="X19" s="17">
        <f>IF('Test status'!$L$10=TRUE,IF(NOT(ISBLANK(F19)),SUM(C19:F19),""),0)</f>
        <v>0</v>
      </c>
      <c r="Y19" s="17">
        <f>IF('Test status'!$M$10=TRUE,IF(NOT(ISBLANK(G19)),SUM(C19:G19),""),0)</f>
        <v>0</v>
      </c>
      <c r="Z19" s="17">
        <f>IF('Test status'!$N$10=TRUE,IF(NOT(ISBLANK(H19)),SUM(C19:H19),""),0)</f>
        <v>0</v>
      </c>
      <c r="AA19" s="17">
        <f>IF('Test status'!$O$10=TRUE,IF(NOT(ISBLANK(I19)),SUM(C19:I19),""),0)</f>
        <v>0</v>
      </c>
      <c r="AB19" s="17">
        <f>IF('Test status'!$P$10=TRUE,IF(NOT(ISBLANK(J19)),SUM(C19:J19),""),0)</f>
        <v>0</v>
      </c>
      <c r="AC19" s="17">
        <f>IF('Test status'!$Q$10=TRUE,IF(NOT(ISBLANK(K19)),SUM(C19:K19),""),0)</f>
        <v>0</v>
      </c>
      <c r="AD19" s="17">
        <f>IF('Test status'!$R$10=TRUE,IF(NOT(ISBLANK(L19)),SUM(C19:L19),""),0)</f>
        <v>0</v>
      </c>
      <c r="AE19" s="17">
        <f>IF('Test status'!$S$10=TRUE,IF(NOT(ISBLANK(M19)),SUM(C19:M19),""),0)</f>
        <v>0</v>
      </c>
      <c r="AF19" s="17">
        <f>IF('Test status'!$T$10=TRUE,IF(NOT(ISBLANK(N19)),SUM(C19:N19),""),0)</f>
        <v>0</v>
      </c>
      <c r="AG19" s="17">
        <f>IF('Test status'!$U$10=TRUE,IF(NOT(ISBLANK(O19)),SUM(C19:O19),""),0)</f>
        <v>0</v>
      </c>
      <c r="AH19" s="17">
        <f>IF('Test status'!$V$10=TRUE,IF(NOT(ISBLANK(P19)),SUM(C19:P19),""),0)</f>
        <v>0</v>
      </c>
      <c r="AI19" s="17">
        <f>IF('Test status'!$W$10=TRUE,IF(NOT(ISBLANK(Q19)),SUM(C19:Q19),""),0)</f>
        <v>0</v>
      </c>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row>
    <row r="20" spans="1:82" x14ac:dyDescent="0.2">
      <c r="A20" s="17"/>
      <c r="B20" s="9"/>
      <c r="C20" s="26"/>
      <c r="D20" s="26"/>
      <c r="E20" s="26"/>
      <c r="F20" s="26"/>
      <c r="G20" s="26"/>
      <c r="H20" s="26"/>
      <c r="I20" s="26"/>
      <c r="J20" s="26"/>
      <c r="K20" s="26"/>
      <c r="L20" s="26"/>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row>
    <row r="21" spans="1:82" x14ac:dyDescent="0.2">
      <c r="A21" s="17"/>
      <c r="B21" s="22" t="s">
        <v>134</v>
      </c>
      <c r="C21" s="23"/>
      <c r="D21" s="21"/>
      <c r="E21" s="21"/>
      <c r="F21" s="21"/>
      <c r="G21" s="21"/>
      <c r="H21" s="21"/>
      <c r="I21" s="21"/>
      <c r="J21" s="21"/>
      <c r="K21" s="21"/>
      <c r="L21" s="21"/>
      <c r="M21" s="21"/>
      <c r="N21" s="21"/>
      <c r="O21" s="21"/>
      <c r="P21" s="21"/>
      <c r="Q21" s="21"/>
      <c r="R21" s="21"/>
      <c r="S21" s="21"/>
      <c r="T21" s="44" t="s">
        <v>29</v>
      </c>
      <c r="U21" s="45"/>
      <c r="V21" s="45"/>
      <c r="W21" s="45"/>
      <c r="X21" s="45"/>
      <c r="Y21" s="45"/>
      <c r="Z21" s="45"/>
      <c r="AA21" s="45"/>
      <c r="AB21" s="45"/>
      <c r="AC21" s="45"/>
      <c r="AD21" s="45"/>
      <c r="AE21" s="45"/>
      <c r="AF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row>
    <row r="22" spans="1:82" x14ac:dyDescent="0.2">
      <c r="A22" s="17"/>
      <c r="B22" s="9" t="s">
        <v>190</v>
      </c>
      <c r="C22" s="16">
        <f>COUNTIF('Test status'!Y:Y,B22)</f>
        <v>0</v>
      </c>
      <c r="D22" s="16">
        <f>COUNTIF('Test status'!Z:Z,B22)</f>
        <v>0</v>
      </c>
      <c r="E22" s="16">
        <f>COUNTIF('Test status'!AA:AA,$B22)</f>
        <v>0</v>
      </c>
      <c r="F22" s="16">
        <f>COUNTIF('Test status'!AB:AB,$B22)</f>
        <v>0</v>
      </c>
      <c r="G22" s="16">
        <f>COUNTIF('Test status'!AC:AC,$B22)</f>
        <v>0</v>
      </c>
      <c r="H22" s="16">
        <f>COUNTIF('Test status'!AD:AD,$B22)</f>
        <v>0</v>
      </c>
      <c r="I22" s="16">
        <f>COUNTIF('Test status'!AE:AE,$B22)</f>
        <v>0</v>
      </c>
      <c r="J22" s="16">
        <f>COUNTIF('Test status'!AF:AF,$B22)</f>
        <v>0</v>
      </c>
      <c r="K22" s="16">
        <f>COUNTIF('Test status'!AG:AG,$B22)</f>
        <v>0</v>
      </c>
      <c r="L22" s="16">
        <f>COUNTIF('Test status'!AH:AH,$B22)</f>
        <v>0</v>
      </c>
      <c r="M22" s="16">
        <f>COUNTIF('Test status'!AI:AI,$B22)</f>
        <v>0</v>
      </c>
      <c r="N22" s="16">
        <f>COUNTIF('Test status'!AJ:AJ,$B22)</f>
        <v>0</v>
      </c>
      <c r="O22" s="16">
        <f>COUNTIF('Test status'!AK:AK,$B22)</f>
        <v>0</v>
      </c>
      <c r="P22" s="16">
        <f>COUNTIF('Test status'!AL:AL,$B22)</f>
        <v>0</v>
      </c>
      <c r="Q22" s="16">
        <f>COUNTIF('Test status'!AM:AM,$B22)</f>
        <v>0</v>
      </c>
      <c r="R22" s="16">
        <f t="shared" ref="R22:R29" si="3">SUM(C22:Q22)</f>
        <v>0</v>
      </c>
      <c r="S22" s="16"/>
      <c r="T22" s="9" t="s">
        <v>81</v>
      </c>
      <c r="U22" s="46">
        <f>C22+C23</f>
        <v>0</v>
      </c>
      <c r="V22" s="46">
        <f t="shared" ref="V22:AI22" si="4">D22+D23</f>
        <v>0</v>
      </c>
      <c r="W22" s="46">
        <f t="shared" si="4"/>
        <v>0</v>
      </c>
      <c r="X22" s="46">
        <f t="shared" si="4"/>
        <v>0</v>
      </c>
      <c r="Y22" s="46">
        <f t="shared" si="4"/>
        <v>0</v>
      </c>
      <c r="Z22" s="46">
        <f t="shared" si="4"/>
        <v>0</v>
      </c>
      <c r="AA22" s="46">
        <f t="shared" si="4"/>
        <v>0</v>
      </c>
      <c r="AB22" s="46">
        <f t="shared" si="4"/>
        <v>0</v>
      </c>
      <c r="AC22" s="46">
        <f t="shared" si="4"/>
        <v>0</v>
      </c>
      <c r="AD22" s="46">
        <f t="shared" si="4"/>
        <v>0</v>
      </c>
      <c r="AE22" s="46">
        <f t="shared" si="4"/>
        <v>0</v>
      </c>
      <c r="AF22" s="46">
        <f t="shared" si="4"/>
        <v>0</v>
      </c>
      <c r="AG22" s="46">
        <f t="shared" si="4"/>
        <v>0</v>
      </c>
      <c r="AH22" s="46">
        <f t="shared" si="4"/>
        <v>0</v>
      </c>
      <c r="AI22" s="46">
        <f t="shared" si="4"/>
        <v>0</v>
      </c>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row>
    <row r="23" spans="1:82" x14ac:dyDescent="0.2">
      <c r="A23" s="17"/>
      <c r="B23" s="9" t="s">
        <v>193</v>
      </c>
      <c r="C23" s="16">
        <f>COUNTIF('Test status'!Y:Y,B23)</f>
        <v>0</v>
      </c>
      <c r="D23" s="16">
        <f>COUNTIF('Test status'!Z:Z,B23)</f>
        <v>0</v>
      </c>
      <c r="E23" s="16">
        <f>COUNTIF('Test status'!AA:AA,$B23)</f>
        <v>0</v>
      </c>
      <c r="F23" s="16">
        <f>COUNTIF('Test status'!AB:AB,$B23)</f>
        <v>0</v>
      </c>
      <c r="G23" s="16">
        <f>COUNTIF('Test status'!AC:AC,$B23)</f>
        <v>0</v>
      </c>
      <c r="H23" s="16">
        <f>COUNTIF('Test status'!AD:AD,$B23)</f>
        <v>0</v>
      </c>
      <c r="I23" s="16">
        <f>COUNTIF('Test status'!AE:AE,$B23)</f>
        <v>0</v>
      </c>
      <c r="J23" s="16">
        <f>COUNTIF('Test status'!AF:AF,$B23)</f>
        <v>0</v>
      </c>
      <c r="K23" s="16">
        <f>COUNTIF('Test status'!AG:AG,$B23)</f>
        <v>0</v>
      </c>
      <c r="L23" s="16">
        <f>COUNTIF('Test status'!AH:AH,$B23)</f>
        <v>0</v>
      </c>
      <c r="M23" s="16">
        <f>COUNTIF('Test status'!AI:AI,$B23)</f>
        <v>0</v>
      </c>
      <c r="N23" s="16">
        <f>COUNTIF('Test status'!AJ:AJ,$B23)</f>
        <v>0</v>
      </c>
      <c r="O23" s="16">
        <f>COUNTIF('Test status'!AK:AK,$B23)</f>
        <v>0</v>
      </c>
      <c r="P23" s="16">
        <f>COUNTIF('Test status'!AL:AL,$B23)</f>
        <v>0</v>
      </c>
      <c r="Q23" s="16">
        <f>COUNTIF('Test status'!AM:AM,$B23)</f>
        <v>0</v>
      </c>
      <c r="R23" s="16">
        <f t="shared" si="3"/>
        <v>0</v>
      </c>
      <c r="S23" s="16"/>
      <c r="T23" s="9" t="s">
        <v>82</v>
      </c>
      <c r="U23" s="46">
        <f t="shared" ref="U23:AI23" si="5">C24+C25</f>
        <v>0</v>
      </c>
      <c r="V23" s="46">
        <f t="shared" si="5"/>
        <v>0</v>
      </c>
      <c r="W23" s="46">
        <f t="shared" si="5"/>
        <v>0</v>
      </c>
      <c r="X23" s="46">
        <f t="shared" si="5"/>
        <v>0</v>
      </c>
      <c r="Y23" s="46">
        <f t="shared" si="5"/>
        <v>0</v>
      </c>
      <c r="Z23" s="46">
        <f t="shared" si="5"/>
        <v>0</v>
      </c>
      <c r="AA23" s="46">
        <f t="shared" si="5"/>
        <v>0</v>
      </c>
      <c r="AB23" s="46">
        <f t="shared" si="5"/>
        <v>0</v>
      </c>
      <c r="AC23" s="46">
        <f t="shared" si="5"/>
        <v>0</v>
      </c>
      <c r="AD23" s="46">
        <f t="shared" si="5"/>
        <v>0</v>
      </c>
      <c r="AE23" s="46">
        <f t="shared" si="5"/>
        <v>0</v>
      </c>
      <c r="AF23" s="46">
        <f t="shared" si="5"/>
        <v>0</v>
      </c>
      <c r="AG23" s="46">
        <f t="shared" si="5"/>
        <v>0</v>
      </c>
      <c r="AH23" s="46">
        <f t="shared" si="5"/>
        <v>0</v>
      </c>
      <c r="AI23" s="46">
        <f t="shared" si="5"/>
        <v>0</v>
      </c>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row>
    <row r="24" spans="1:82" x14ac:dyDescent="0.2">
      <c r="A24" s="17"/>
      <c r="B24" s="9" t="s">
        <v>156</v>
      </c>
      <c r="C24" s="16">
        <f>COUNTIF('Test status'!Y:Y,B24)</f>
        <v>0</v>
      </c>
      <c r="D24" s="16">
        <f>COUNTIF('Test status'!Z:Z,B24)</f>
        <v>0</v>
      </c>
      <c r="E24" s="16">
        <f>COUNTIF('Test status'!AA:AA,$B24)</f>
        <v>0</v>
      </c>
      <c r="F24" s="16">
        <f>COUNTIF('Test status'!AB:AB,$B24)</f>
        <v>0</v>
      </c>
      <c r="G24" s="16">
        <f>COUNTIF('Test status'!AC:AC,$B24)</f>
        <v>0</v>
      </c>
      <c r="H24" s="16">
        <f>COUNTIF('Test status'!AD:AD,$B24)</f>
        <v>0</v>
      </c>
      <c r="I24" s="16">
        <f>COUNTIF('Test status'!AE:AE,$B24)</f>
        <v>0</v>
      </c>
      <c r="J24" s="16">
        <f>COUNTIF('Test status'!AF:AF,$B24)</f>
        <v>0</v>
      </c>
      <c r="K24" s="16">
        <f>COUNTIF('Test status'!AG:AG,$B24)</f>
        <v>0</v>
      </c>
      <c r="L24" s="16">
        <f>COUNTIF('Test status'!AH:AH,$B24)</f>
        <v>0</v>
      </c>
      <c r="M24" s="16">
        <f>COUNTIF('Test status'!AI:AI,$B24)</f>
        <v>0</v>
      </c>
      <c r="N24" s="16">
        <f>COUNTIF('Test status'!AJ:AJ,$B24)</f>
        <v>0</v>
      </c>
      <c r="O24" s="16">
        <f>COUNTIF('Test status'!AK:AK,$B24)</f>
        <v>0</v>
      </c>
      <c r="P24" s="16">
        <f>COUNTIF('Test status'!AL:AL,$B24)</f>
        <v>0</v>
      </c>
      <c r="Q24" s="16">
        <f>COUNTIF('Test status'!AM:AM,$B24)</f>
        <v>0</v>
      </c>
      <c r="R24" s="16">
        <f t="shared" si="3"/>
        <v>0</v>
      </c>
      <c r="S24" s="16"/>
      <c r="T24" s="9" t="s">
        <v>135</v>
      </c>
      <c r="U24" s="46">
        <f>C26</f>
        <v>0</v>
      </c>
      <c r="V24" s="46">
        <f t="shared" ref="V24:AI24" si="6">D26</f>
        <v>0</v>
      </c>
      <c r="W24" s="46">
        <f t="shared" si="6"/>
        <v>0</v>
      </c>
      <c r="X24" s="46">
        <f t="shared" si="6"/>
        <v>0</v>
      </c>
      <c r="Y24" s="46">
        <f t="shared" si="6"/>
        <v>0</v>
      </c>
      <c r="Z24" s="46">
        <f t="shared" si="6"/>
        <v>0</v>
      </c>
      <c r="AA24" s="46">
        <f t="shared" si="6"/>
        <v>0</v>
      </c>
      <c r="AB24" s="46">
        <f t="shared" si="6"/>
        <v>0</v>
      </c>
      <c r="AC24" s="46">
        <f t="shared" si="6"/>
        <v>0</v>
      </c>
      <c r="AD24" s="46">
        <f t="shared" si="6"/>
        <v>0</v>
      </c>
      <c r="AE24" s="46">
        <f t="shared" si="6"/>
        <v>0</v>
      </c>
      <c r="AF24" s="46">
        <f t="shared" si="6"/>
        <v>0</v>
      </c>
      <c r="AG24" s="46">
        <f t="shared" si="6"/>
        <v>0</v>
      </c>
      <c r="AH24" s="46">
        <f t="shared" si="6"/>
        <v>0</v>
      </c>
      <c r="AI24" s="46">
        <f t="shared" si="6"/>
        <v>0</v>
      </c>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row>
    <row r="25" spans="1:82" x14ac:dyDescent="0.2">
      <c r="A25" s="17"/>
      <c r="B25" s="9" t="s">
        <v>192</v>
      </c>
      <c r="C25" s="16">
        <f>COUNTIF('Test status'!Y:Y,B25)</f>
        <v>0</v>
      </c>
      <c r="D25" s="16">
        <f>COUNTIF('Test status'!Z:Z,B25)</f>
        <v>0</v>
      </c>
      <c r="E25" s="16">
        <f>COUNTIF('Test status'!AA:AA,$B25)</f>
        <v>0</v>
      </c>
      <c r="F25" s="16">
        <f>COUNTIF('Test status'!AB:AB,$B25)</f>
        <v>0</v>
      </c>
      <c r="G25" s="16">
        <f>COUNTIF('Test status'!AC:AC,$B25)</f>
        <v>0</v>
      </c>
      <c r="H25" s="16">
        <f>COUNTIF('Test status'!AD:AD,$B25)</f>
        <v>0</v>
      </c>
      <c r="I25" s="16">
        <f>COUNTIF('Test status'!AE:AE,$B25)</f>
        <v>0</v>
      </c>
      <c r="J25" s="16">
        <f>COUNTIF('Test status'!AF:AF,$B25)</f>
        <v>0</v>
      </c>
      <c r="K25" s="16">
        <f>COUNTIF('Test status'!AG:AG,$B25)</f>
        <v>0</v>
      </c>
      <c r="L25" s="16">
        <f>COUNTIF('Test status'!AH:AH,$B25)</f>
        <v>0</v>
      </c>
      <c r="M25" s="16">
        <f>COUNTIF('Test status'!AI:AI,$B25)</f>
        <v>0</v>
      </c>
      <c r="N25" s="16">
        <f>COUNTIF('Test status'!AJ:AJ,$B25)</f>
        <v>0</v>
      </c>
      <c r="O25" s="16">
        <f>COUNTIF('Test status'!AK:AK,$B25)</f>
        <v>0</v>
      </c>
      <c r="P25" s="16">
        <f>COUNTIF('Test status'!AL:AL,$B25)</f>
        <v>0</v>
      </c>
      <c r="Q25" s="16">
        <f>COUNTIF('Test status'!AM:AM,$B25)</f>
        <v>0</v>
      </c>
      <c r="R25" s="16">
        <f>SUM(C25:Q25)</f>
        <v>0</v>
      </c>
      <c r="S25" s="16"/>
      <c r="T25" s="9" t="s">
        <v>16</v>
      </c>
      <c r="U25" s="46">
        <f>C27+C28+C29</f>
        <v>0</v>
      </c>
      <c r="V25" s="46">
        <f t="shared" ref="V25:AI25" si="7">D27+D28+D29</f>
        <v>0</v>
      </c>
      <c r="W25" s="46">
        <f t="shared" si="7"/>
        <v>0</v>
      </c>
      <c r="X25" s="46">
        <f t="shared" si="7"/>
        <v>0</v>
      </c>
      <c r="Y25" s="46">
        <f t="shared" si="7"/>
        <v>0</v>
      </c>
      <c r="Z25" s="46">
        <f t="shared" si="7"/>
        <v>0</v>
      </c>
      <c r="AA25" s="46">
        <f t="shared" si="7"/>
        <v>0</v>
      </c>
      <c r="AB25" s="46">
        <f t="shared" si="7"/>
        <v>0</v>
      </c>
      <c r="AC25" s="46">
        <f t="shared" si="7"/>
        <v>0</v>
      </c>
      <c r="AD25" s="46">
        <f t="shared" si="7"/>
        <v>0</v>
      </c>
      <c r="AE25" s="46">
        <f t="shared" si="7"/>
        <v>0</v>
      </c>
      <c r="AF25" s="46">
        <f t="shared" si="7"/>
        <v>0</v>
      </c>
      <c r="AG25" s="46">
        <f t="shared" si="7"/>
        <v>0</v>
      </c>
      <c r="AH25" s="46">
        <f t="shared" si="7"/>
        <v>0</v>
      </c>
      <c r="AI25" s="46">
        <f t="shared" si="7"/>
        <v>0</v>
      </c>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row>
    <row r="26" spans="1:82" x14ac:dyDescent="0.2">
      <c r="A26" s="17"/>
      <c r="B26" s="9" t="s">
        <v>135</v>
      </c>
      <c r="C26" s="16">
        <f>COUNTIF('Test status'!Y:Y,B26)</f>
        <v>0</v>
      </c>
      <c r="D26" s="16">
        <f>COUNTIF('Test status'!Z:Z,B26)</f>
        <v>0</v>
      </c>
      <c r="E26" s="16">
        <f>COUNTIF('Test status'!AA:AA,$B26)</f>
        <v>0</v>
      </c>
      <c r="F26" s="16">
        <f>COUNTIF('Test status'!AB:AB,$B26)</f>
        <v>0</v>
      </c>
      <c r="G26" s="16">
        <f>COUNTIF('Test status'!AC:AC,$B26)</f>
        <v>0</v>
      </c>
      <c r="H26" s="16">
        <f>COUNTIF('Test status'!AD:AD,$B26)</f>
        <v>0</v>
      </c>
      <c r="I26" s="16">
        <f>COUNTIF('Test status'!AE:AE,$B26)</f>
        <v>0</v>
      </c>
      <c r="J26" s="16">
        <f>COUNTIF('Test status'!AF:AF,$B26)</f>
        <v>0</v>
      </c>
      <c r="K26" s="16">
        <f>COUNTIF('Test status'!AG:AG,$B26)</f>
        <v>0</v>
      </c>
      <c r="L26" s="16">
        <f>COUNTIF('Test status'!AH:AH,$B26)</f>
        <v>0</v>
      </c>
      <c r="M26" s="16">
        <f>COUNTIF('Test status'!AI:AI,$B26)</f>
        <v>0</v>
      </c>
      <c r="N26" s="16">
        <f>COUNTIF('Test status'!AJ:AJ,$B26)</f>
        <v>0</v>
      </c>
      <c r="O26" s="16">
        <f>COUNTIF('Test status'!AK:AK,$B26)</f>
        <v>0</v>
      </c>
      <c r="P26" s="16">
        <f>COUNTIF('Test status'!AL:AL,$B26)</f>
        <v>0</v>
      </c>
      <c r="Q26" s="16">
        <f>COUNTIF('Test status'!AM:AM,$B26)</f>
        <v>0</v>
      </c>
      <c r="R26" s="16">
        <f>SUM(C26:Q26)</f>
        <v>0</v>
      </c>
      <c r="S26" s="16"/>
      <c r="T26" s="9" t="s">
        <v>116</v>
      </c>
      <c r="U26" s="46">
        <f>C16+C17+C18</f>
        <v>0</v>
      </c>
      <c r="V26" s="46">
        <f t="shared" ref="V26:AI26" si="8">D16+D17+D18</f>
        <v>0</v>
      </c>
      <c r="W26" s="46">
        <f t="shared" si="8"/>
        <v>0</v>
      </c>
      <c r="X26" s="46">
        <f t="shared" si="8"/>
        <v>0</v>
      </c>
      <c r="Y26" s="46">
        <f t="shared" si="8"/>
        <v>0</v>
      </c>
      <c r="Z26" s="46">
        <f t="shared" si="8"/>
        <v>0</v>
      </c>
      <c r="AA26" s="46">
        <f t="shared" si="8"/>
        <v>0</v>
      </c>
      <c r="AB26" s="46">
        <f t="shared" si="8"/>
        <v>0</v>
      </c>
      <c r="AC26" s="46">
        <f t="shared" si="8"/>
        <v>0</v>
      </c>
      <c r="AD26" s="46">
        <f t="shared" si="8"/>
        <v>0</v>
      </c>
      <c r="AE26" s="46">
        <f t="shared" si="8"/>
        <v>0</v>
      </c>
      <c r="AF26" s="46">
        <f t="shared" si="8"/>
        <v>0</v>
      </c>
      <c r="AG26" s="46">
        <f t="shared" si="8"/>
        <v>0</v>
      </c>
      <c r="AH26" s="46">
        <f t="shared" si="8"/>
        <v>0</v>
      </c>
      <c r="AI26" s="46">
        <f t="shared" si="8"/>
        <v>0</v>
      </c>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row>
    <row r="27" spans="1:82" x14ac:dyDescent="0.2">
      <c r="A27" s="17"/>
      <c r="B27" s="9" t="s">
        <v>191</v>
      </c>
      <c r="C27" s="16">
        <f>COUNTIF('Test status'!Y:Y,B27)</f>
        <v>0</v>
      </c>
      <c r="D27" s="16">
        <f>COUNTIF('Test status'!Z:Z,$B27)</f>
        <v>0</v>
      </c>
      <c r="E27" s="16">
        <f>COUNTIF('Test status'!AA:AA,$B27)</f>
        <v>0</v>
      </c>
      <c r="F27" s="16">
        <f>COUNTIF('Test status'!AB:AB,$B27)</f>
        <v>0</v>
      </c>
      <c r="G27" s="16">
        <f>COUNTIF('Test status'!AC:AC,$B27)</f>
        <v>0</v>
      </c>
      <c r="H27" s="16">
        <f>COUNTIF('Test status'!AD:AD,$B27)</f>
        <v>0</v>
      </c>
      <c r="I27" s="16">
        <f>COUNTIF('Test status'!AE:AE,$B27)</f>
        <v>0</v>
      </c>
      <c r="J27" s="16">
        <f>COUNTIF('Test status'!AF:AF,$B27)</f>
        <v>0</v>
      </c>
      <c r="K27" s="16">
        <f>COUNTIF('Test status'!AG:AG,$B27)</f>
        <v>0</v>
      </c>
      <c r="L27" s="16">
        <f>COUNTIF('Test status'!AH:AH,$B27)</f>
        <v>0</v>
      </c>
      <c r="M27" s="16">
        <f>COUNTIF('Test status'!AI:AI,$B27)</f>
        <v>0</v>
      </c>
      <c r="N27" s="16">
        <f>COUNTIF('Test status'!AJ:AJ,$B27)</f>
        <v>0</v>
      </c>
      <c r="O27" s="16">
        <f>COUNTIF('Test status'!AK:AK,$B27)</f>
        <v>0</v>
      </c>
      <c r="P27" s="16">
        <f>COUNTIF('Test status'!AL:AL,$B27)</f>
        <v>0</v>
      </c>
      <c r="Q27" s="16">
        <f>COUNTIF('Test status'!AM:AM,$B27)</f>
        <v>0</v>
      </c>
      <c r="R27" s="16">
        <f>SUM(C27:Q27)</f>
        <v>0</v>
      </c>
      <c r="S27" s="16"/>
      <c r="T27" s="9" t="s">
        <v>94</v>
      </c>
      <c r="U27" s="46">
        <f>C19</f>
        <v>0</v>
      </c>
      <c r="V27" s="46">
        <f t="shared" ref="V27:AI27" si="9">D19</f>
        <v>0</v>
      </c>
      <c r="W27" s="46">
        <f t="shared" si="9"/>
        <v>0</v>
      </c>
      <c r="X27" s="46">
        <f t="shared" si="9"/>
        <v>0</v>
      </c>
      <c r="Y27" s="46">
        <f t="shared" si="9"/>
        <v>0</v>
      </c>
      <c r="Z27" s="46">
        <f t="shared" si="9"/>
        <v>0</v>
      </c>
      <c r="AA27" s="46">
        <f t="shared" si="9"/>
        <v>0</v>
      </c>
      <c r="AB27" s="46">
        <f t="shared" si="9"/>
        <v>0</v>
      </c>
      <c r="AC27" s="46">
        <f t="shared" si="9"/>
        <v>0</v>
      </c>
      <c r="AD27" s="46">
        <f t="shared" si="9"/>
        <v>0</v>
      </c>
      <c r="AE27" s="46">
        <f t="shared" si="9"/>
        <v>0</v>
      </c>
      <c r="AF27" s="46">
        <f t="shared" si="9"/>
        <v>0</v>
      </c>
      <c r="AG27" s="46">
        <f t="shared" si="9"/>
        <v>0</v>
      </c>
      <c r="AH27" s="46">
        <f t="shared" si="9"/>
        <v>0</v>
      </c>
      <c r="AI27" s="46">
        <f t="shared" si="9"/>
        <v>0</v>
      </c>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row>
    <row r="28" spans="1:82" x14ac:dyDescent="0.2">
      <c r="A28" s="17"/>
      <c r="B28" s="9" t="s">
        <v>30</v>
      </c>
      <c r="C28" s="16">
        <f>COUNTIF('Test status'!Y:Y,B28)</f>
        <v>0</v>
      </c>
      <c r="D28" s="16">
        <f>COUNTIF('Test status'!Z:Z,$B28)</f>
        <v>0</v>
      </c>
      <c r="E28" s="16">
        <f>COUNTIF('Test status'!AA:AA,$B28)</f>
        <v>0</v>
      </c>
      <c r="F28" s="16">
        <f>COUNTIF('Test status'!AB:AB,$B28)</f>
        <v>0</v>
      </c>
      <c r="G28" s="16">
        <f>COUNTIF('Test status'!AC:AC,$B28)</f>
        <v>0</v>
      </c>
      <c r="H28" s="16">
        <f>COUNTIF('Test status'!AD:AD,$B28)</f>
        <v>0</v>
      </c>
      <c r="I28" s="16">
        <f>COUNTIF('Test status'!AE:AE,$B28)</f>
        <v>0</v>
      </c>
      <c r="J28" s="16">
        <f>COUNTIF('Test status'!AF:AF,$B28)</f>
        <v>0</v>
      </c>
      <c r="K28" s="16">
        <f>COUNTIF('Test status'!AG:AG,$B28)</f>
        <v>0</v>
      </c>
      <c r="L28" s="16">
        <f>COUNTIF('Test status'!AH:AH,$B28)</f>
        <v>0</v>
      </c>
      <c r="M28" s="16">
        <f>COUNTIF('Test status'!AI:AI,$B28)</f>
        <v>0</v>
      </c>
      <c r="N28" s="16">
        <f>COUNTIF('Test status'!AJ:AJ,$B28)</f>
        <v>0</v>
      </c>
      <c r="O28" s="16">
        <f>COUNTIF('Test status'!AK:AK,$B28)</f>
        <v>0</v>
      </c>
      <c r="P28" s="16">
        <f>COUNTIF('Test status'!AL:AL,$B28)</f>
        <v>0</v>
      </c>
      <c r="Q28" s="16">
        <f>COUNTIF('Test status'!AM:AM,$B28)</f>
        <v>0</v>
      </c>
      <c r="R28" s="16">
        <f>SUM(C28:Q28)</f>
        <v>0</v>
      </c>
      <c r="S28" s="16"/>
      <c r="T28" s="9"/>
      <c r="U28" s="46"/>
      <c r="V28" s="46"/>
      <c r="W28" s="46"/>
      <c r="X28" s="46"/>
      <c r="Y28" s="46"/>
      <c r="Z28" s="46"/>
      <c r="AA28" s="46"/>
      <c r="AB28" s="46"/>
      <c r="AC28" s="46"/>
      <c r="AD28" s="46"/>
      <c r="AE28" s="46"/>
      <c r="AF28" s="46"/>
      <c r="AG28" s="46"/>
      <c r="AH28" s="46"/>
      <c r="AI28" s="46"/>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row>
    <row r="29" spans="1:82" x14ac:dyDescent="0.2">
      <c r="A29" s="17"/>
      <c r="B29" s="9" t="s">
        <v>15</v>
      </c>
      <c r="C29" s="16">
        <f>COUNTIF('Test status'!Y:Y,B29)</f>
        <v>0</v>
      </c>
      <c r="D29" s="16">
        <f>COUNTIF('Test status'!Z:Z,$B29)</f>
        <v>0</v>
      </c>
      <c r="E29" s="16">
        <f>COUNTIF('Test status'!AA:AA,$B29)</f>
        <v>0</v>
      </c>
      <c r="F29" s="16">
        <f>COUNTIF('Test status'!AB:AB,$B29)</f>
        <v>0</v>
      </c>
      <c r="G29" s="16">
        <f>COUNTIF('Test status'!AC:AC,$B29)</f>
        <v>0</v>
      </c>
      <c r="H29" s="16">
        <f>COUNTIF('Test status'!AD:AD,$B29)</f>
        <v>0</v>
      </c>
      <c r="I29" s="16">
        <f>COUNTIF('Test status'!AE:AE,$B29)</f>
        <v>0</v>
      </c>
      <c r="J29" s="16">
        <f>COUNTIF('Test status'!AF:AF,$B29)</f>
        <v>0</v>
      </c>
      <c r="K29" s="16">
        <f>COUNTIF('Test status'!AG:AG,$B29)</f>
        <v>0</v>
      </c>
      <c r="L29" s="16">
        <f>COUNTIF('Test status'!AH:AH,$B29)</f>
        <v>0</v>
      </c>
      <c r="M29" s="16">
        <f>COUNTIF('Test status'!AI:AI,$B29)</f>
        <v>0</v>
      </c>
      <c r="N29" s="16">
        <f>COUNTIF('Test status'!AJ:AJ,$B29)</f>
        <v>0</v>
      </c>
      <c r="O29" s="16">
        <f>COUNTIF('Test status'!AK:AK,$B29)</f>
        <v>0</v>
      </c>
      <c r="P29" s="16">
        <f>COUNTIF('Test status'!AL:AL,$B29)</f>
        <v>0</v>
      </c>
      <c r="Q29" s="16">
        <f>COUNTIF('Test status'!AM:AM,$B29)</f>
        <v>0</v>
      </c>
      <c r="R29" s="16">
        <f t="shared" si="3"/>
        <v>0</v>
      </c>
      <c r="S29" s="16"/>
      <c r="T29" s="9"/>
      <c r="U29" s="46"/>
      <c r="V29" s="46"/>
      <c r="W29" s="46"/>
      <c r="X29" s="46"/>
      <c r="Y29" s="46"/>
      <c r="Z29" s="46"/>
      <c r="AA29" s="46"/>
      <c r="AB29" s="46"/>
      <c r="AC29" s="46"/>
      <c r="AD29" s="46"/>
      <c r="AE29" s="46"/>
      <c r="AF29" s="46"/>
      <c r="AG29" s="46"/>
      <c r="AH29" s="46"/>
      <c r="AI29" s="46"/>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row>
    <row r="30" spans="1:82" x14ac:dyDescent="0.2">
      <c r="A30" s="17"/>
      <c r="B30" s="10"/>
      <c r="C30" s="16"/>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row>
    <row r="31" spans="1:82" x14ac:dyDescent="0.2">
      <c r="A31" s="17"/>
      <c r="B31" s="10"/>
      <c r="C31" s="16"/>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row>
    <row r="32" spans="1:82" x14ac:dyDescent="0.2">
      <c r="A32" s="17"/>
      <c r="B32" s="10"/>
      <c r="C32" s="16"/>
      <c r="D32" s="16"/>
      <c r="E32" s="16"/>
      <c r="F32" s="16"/>
      <c r="G32" s="16"/>
      <c r="H32" s="16"/>
      <c r="I32" s="16"/>
      <c r="J32" s="16"/>
      <c r="K32" s="16"/>
      <c r="L32" s="16"/>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row>
    <row r="33" spans="1:82" x14ac:dyDescent="0.2">
      <c r="A33" s="17"/>
      <c r="B33" s="10"/>
      <c r="C33" s="26"/>
      <c r="D33" s="26"/>
      <c r="E33" s="26"/>
      <c r="F33" s="26"/>
      <c r="G33" s="26"/>
      <c r="H33" s="26"/>
      <c r="I33" s="26"/>
      <c r="J33" s="26"/>
      <c r="K33" s="26"/>
      <c r="L33" s="26"/>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row>
    <row r="34" spans="1:82" x14ac:dyDescent="0.2">
      <c r="A34" s="17"/>
      <c r="B34" s="11"/>
      <c r="C34" s="26"/>
      <c r="D34" s="26"/>
      <c r="E34" s="26"/>
      <c r="F34" s="26"/>
      <c r="G34" s="26"/>
      <c r="H34" s="26"/>
      <c r="I34" s="26"/>
      <c r="J34" s="26"/>
      <c r="K34" s="26"/>
      <c r="L34" s="26"/>
      <c r="M34" s="11"/>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row>
    <row r="35" spans="1:82" x14ac:dyDescent="0.2">
      <c r="A35" s="17"/>
      <c r="B35" s="10"/>
      <c r="C35" s="27"/>
      <c r="D35" s="27"/>
      <c r="E35" s="27"/>
      <c r="F35" s="27"/>
      <c r="G35" s="27"/>
      <c r="H35" s="27"/>
      <c r="I35" s="27"/>
      <c r="J35" s="27"/>
      <c r="K35" s="27"/>
      <c r="L35" s="2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row>
    <row r="36" spans="1:82" x14ac:dyDescent="0.2">
      <c r="A36" s="17"/>
      <c r="B36" s="10"/>
      <c r="C36" s="16"/>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row>
    <row r="37" spans="1:82" x14ac:dyDescent="0.2">
      <c r="A37" s="17"/>
      <c r="B37" s="10"/>
      <c r="C37" s="16"/>
      <c r="D37" s="17"/>
      <c r="E37" s="17"/>
      <c r="F37" s="17"/>
      <c r="G37" s="10"/>
      <c r="H37" s="17"/>
      <c r="I37" s="17"/>
      <c r="J37" s="17"/>
      <c r="K37" s="17"/>
      <c r="L37" s="17"/>
      <c r="M37" s="10"/>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row>
    <row r="38" spans="1:82" x14ac:dyDescent="0.2">
      <c r="A38" s="17"/>
      <c r="B38" s="10"/>
      <c r="C38" s="16"/>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row>
    <row r="39" spans="1:82" x14ac:dyDescent="0.2">
      <c r="A39" s="17"/>
      <c r="B39" s="10"/>
      <c r="C39" s="16"/>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row>
    <row r="40" spans="1:82" x14ac:dyDescent="0.2">
      <c r="A40" s="17"/>
      <c r="B40" s="10"/>
      <c r="C40" s="16"/>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row>
    <row r="41" spans="1:82" x14ac:dyDescent="0.2">
      <c r="A41" s="17"/>
      <c r="B41" s="10"/>
      <c r="C41" s="16"/>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row>
    <row r="42" spans="1:82" x14ac:dyDescent="0.2">
      <c r="A42" s="17"/>
      <c r="B42" s="10"/>
      <c r="C42" s="16"/>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row>
    <row r="43" spans="1:82" x14ac:dyDescent="0.2">
      <c r="A43" s="17"/>
      <c r="B43" s="10"/>
      <c r="C43" s="16"/>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row>
    <row r="44" spans="1:82" x14ac:dyDescent="0.2">
      <c r="A44" s="17"/>
      <c r="B44" s="10"/>
      <c r="C44" s="16"/>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row>
    <row r="45" spans="1:82" x14ac:dyDescent="0.2">
      <c r="A45" s="17"/>
      <c r="B45" s="10"/>
      <c r="C45" s="16"/>
      <c r="D45" s="17"/>
      <c r="E45" s="17"/>
      <c r="F45" s="17"/>
      <c r="G45" s="10"/>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row>
    <row r="46" spans="1:82" x14ac:dyDescent="0.2">
      <c r="A46" s="17"/>
      <c r="B46" s="10"/>
      <c r="C46" s="16"/>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row>
    <row r="47" spans="1:82" x14ac:dyDescent="0.2">
      <c r="A47" s="17"/>
      <c r="B47" s="10"/>
      <c r="C47" s="16"/>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row>
    <row r="48" spans="1:82" x14ac:dyDescent="0.2">
      <c r="A48" s="17"/>
      <c r="B48" s="10"/>
      <c r="C48" s="16"/>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row>
    <row r="49" spans="1:82" x14ac:dyDescent="0.2">
      <c r="A49" s="17"/>
      <c r="B49" s="10"/>
      <c r="C49" s="16"/>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row>
    <row r="50" spans="1:82" x14ac:dyDescent="0.2">
      <c r="A50" s="17"/>
      <c r="B50" s="10"/>
      <c r="C50" s="16"/>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row>
    <row r="51" spans="1:82" x14ac:dyDescent="0.2">
      <c r="A51" s="17"/>
      <c r="B51" s="10"/>
      <c r="C51" s="16"/>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row>
    <row r="52" spans="1:82" x14ac:dyDescent="0.2">
      <c r="A52" s="17"/>
      <c r="B52" s="10"/>
      <c r="C52" s="16"/>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row>
    <row r="53" spans="1:82" x14ac:dyDescent="0.2">
      <c r="A53" s="17"/>
      <c r="B53" s="10"/>
      <c r="C53" s="16"/>
      <c r="D53" s="17"/>
      <c r="E53" s="17"/>
      <c r="F53" s="17"/>
      <c r="G53" s="10"/>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row>
    <row r="54" spans="1:82" x14ac:dyDescent="0.2">
      <c r="A54" s="17"/>
      <c r="B54" s="10"/>
      <c r="C54" s="16"/>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row r="55" spans="1:82" x14ac:dyDescent="0.2">
      <c r="A55" s="17"/>
      <c r="B55" s="10"/>
      <c r="C55" s="16"/>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row>
    <row r="56" spans="1:82" x14ac:dyDescent="0.2">
      <c r="A56" s="17"/>
      <c r="B56" s="10"/>
      <c r="C56" s="16"/>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row>
    <row r="57" spans="1:82" x14ac:dyDescent="0.2">
      <c r="A57" s="17"/>
      <c r="B57" s="10"/>
      <c r="C57" s="16"/>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row>
    <row r="58" spans="1:82" x14ac:dyDescent="0.2">
      <c r="A58" s="17"/>
      <c r="B58" s="10"/>
      <c r="C58" s="16"/>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row>
    <row r="59" spans="1:82" x14ac:dyDescent="0.2">
      <c r="A59" s="17"/>
      <c r="B59" s="10"/>
      <c r="C59" s="16"/>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row>
    <row r="60" spans="1:82" x14ac:dyDescent="0.2">
      <c r="A60" s="17"/>
      <c r="B60" s="10"/>
      <c r="C60" s="16"/>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row>
    <row r="61" spans="1:82" x14ac:dyDescent="0.2">
      <c r="A61" s="17"/>
      <c r="B61" s="11"/>
      <c r="C61" s="16"/>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row>
    <row r="62" spans="1:82" x14ac:dyDescent="0.2">
      <c r="A62" s="17"/>
      <c r="B62" s="10"/>
      <c r="C62" s="16"/>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row>
    <row r="63" spans="1:82" x14ac:dyDescent="0.2">
      <c r="A63" s="17"/>
      <c r="B63" s="10"/>
      <c r="C63" s="16"/>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row>
    <row r="64" spans="1:82" x14ac:dyDescent="0.2">
      <c r="A64" s="17"/>
      <c r="B64" s="10"/>
      <c r="C64" s="16"/>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row>
    <row r="65" spans="1:82" x14ac:dyDescent="0.2">
      <c r="A65" s="17"/>
      <c r="B65" s="10"/>
      <c r="C65" s="16"/>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row>
    <row r="66" spans="1:82" x14ac:dyDescent="0.2">
      <c r="A66" s="17"/>
      <c r="B66" s="10"/>
      <c r="C66" s="16"/>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row>
    <row r="67" spans="1:82" x14ac:dyDescent="0.2">
      <c r="A67" s="17"/>
      <c r="B67" s="10"/>
      <c r="C67" s="16"/>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row>
    <row r="68" spans="1:82" x14ac:dyDescent="0.2">
      <c r="A68" s="17"/>
      <c r="B68" s="10"/>
      <c r="C68" s="16"/>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row>
    <row r="69" spans="1:82" x14ac:dyDescent="0.2">
      <c r="A69" s="17"/>
      <c r="B69" s="10"/>
      <c r="C69" s="16"/>
      <c r="D69" s="17"/>
      <c r="E69" s="17"/>
      <c r="F69" s="17"/>
      <c r="G69" s="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row>
    <row r="70" spans="1:82" x14ac:dyDescent="0.2">
      <c r="A70" s="17"/>
      <c r="B70" s="10"/>
      <c r="C70" s="16"/>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row>
    <row r="71" spans="1:82" x14ac:dyDescent="0.2">
      <c r="A71" s="17"/>
      <c r="B71" s="10"/>
      <c r="C71" s="16"/>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row>
    <row r="72" spans="1:82" x14ac:dyDescent="0.2">
      <c r="A72" s="17"/>
      <c r="B72" s="10"/>
      <c r="C72" s="16"/>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row>
    <row r="73" spans="1:82" x14ac:dyDescent="0.2">
      <c r="A73" s="17"/>
      <c r="B73" s="10"/>
      <c r="C73" s="16"/>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row>
    <row r="74" spans="1:82" x14ac:dyDescent="0.2">
      <c r="A74" s="17"/>
      <c r="B74" s="10"/>
      <c r="C74" s="16"/>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row>
    <row r="75" spans="1:82" x14ac:dyDescent="0.2">
      <c r="A75" s="17"/>
      <c r="B75" s="10"/>
      <c r="C75" s="1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row>
    <row r="76" spans="1:82" x14ac:dyDescent="0.2">
      <c r="A76" s="17"/>
      <c r="B76" s="10"/>
      <c r="C76" s="16"/>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row>
    <row r="77" spans="1:82" x14ac:dyDescent="0.2">
      <c r="A77" s="17"/>
      <c r="B77" s="10"/>
      <c r="C77" s="1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row>
    <row r="78" spans="1:82" x14ac:dyDescent="0.2">
      <c r="A78" s="17"/>
      <c r="B78" s="10"/>
      <c r="C78" s="16"/>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row>
    <row r="79" spans="1:82" x14ac:dyDescent="0.2">
      <c r="A79" s="17"/>
      <c r="B79" s="10"/>
      <c r="C79" s="16"/>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row>
    <row r="80" spans="1:82" x14ac:dyDescent="0.2">
      <c r="A80" s="17"/>
      <c r="B80" s="10"/>
      <c r="C80" s="16"/>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row>
    <row r="81" spans="1:82" x14ac:dyDescent="0.2">
      <c r="A81" s="17"/>
      <c r="B81" s="10"/>
      <c r="C81" s="16"/>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row>
    <row r="82" spans="1:82" x14ac:dyDescent="0.2">
      <c r="A82" s="17"/>
      <c r="B82" s="10"/>
      <c r="C82" s="16"/>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row>
    <row r="83" spans="1:82" x14ac:dyDescent="0.2">
      <c r="A83" s="17"/>
      <c r="B83" s="10"/>
      <c r="C83" s="16"/>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row>
    <row r="84" spans="1:82" x14ac:dyDescent="0.2">
      <c r="A84" s="17"/>
      <c r="B84" s="10"/>
      <c r="C84" s="16"/>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row>
    <row r="85" spans="1:82" x14ac:dyDescent="0.2">
      <c r="A85" s="17"/>
      <c r="B85" s="10"/>
      <c r="C85" s="16"/>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row>
    <row r="86" spans="1:82" x14ac:dyDescent="0.2">
      <c r="A86" s="17"/>
      <c r="B86" s="10"/>
      <c r="C86" s="16"/>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row>
    <row r="87" spans="1:82" x14ac:dyDescent="0.2">
      <c r="A87" s="17"/>
      <c r="B87" s="10"/>
      <c r="C87" s="16"/>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row>
    <row r="88" spans="1:82" x14ac:dyDescent="0.2">
      <c r="A88" s="17"/>
      <c r="B88" s="10"/>
      <c r="C88" s="16"/>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row>
    <row r="89" spans="1:82" x14ac:dyDescent="0.2">
      <c r="A89" s="17"/>
      <c r="B89" s="10"/>
      <c r="C89" s="16"/>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row>
    <row r="90" spans="1:82" x14ac:dyDescent="0.2">
      <c r="A90" s="17"/>
      <c r="B90" s="10"/>
      <c r="C90" s="16"/>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row>
    <row r="91" spans="1:82" x14ac:dyDescent="0.2">
      <c r="A91" s="17"/>
      <c r="B91" s="10"/>
      <c r="C91" s="16"/>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row>
    <row r="92" spans="1:82" x14ac:dyDescent="0.2">
      <c r="A92" s="17"/>
      <c r="B92" s="10"/>
      <c r="C92" s="16"/>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row>
    <row r="93" spans="1:82" x14ac:dyDescent="0.2">
      <c r="A93" s="17"/>
      <c r="B93" s="10"/>
      <c r="C93" s="16"/>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row>
    <row r="94" spans="1:82" x14ac:dyDescent="0.2">
      <c r="A94" s="17"/>
      <c r="B94" s="10"/>
      <c r="C94" s="16"/>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row>
    <row r="95" spans="1:82" x14ac:dyDescent="0.2">
      <c r="A95" s="17"/>
      <c r="B95" s="10"/>
      <c r="C95" s="16"/>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row>
    <row r="96" spans="1:82" x14ac:dyDescent="0.2">
      <c r="A96" s="17"/>
      <c r="B96" s="10"/>
      <c r="C96" s="16"/>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row>
    <row r="97" spans="1:82" x14ac:dyDescent="0.2">
      <c r="A97" s="17"/>
      <c r="B97" s="10"/>
      <c r="C97" s="16"/>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row>
    <row r="98" spans="1:82" x14ac:dyDescent="0.2">
      <c r="A98" s="17"/>
      <c r="B98" s="10"/>
      <c r="C98" s="16"/>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row>
    <row r="99" spans="1:82" x14ac:dyDescent="0.2">
      <c r="A99" s="17"/>
      <c r="B99" s="10"/>
      <c r="C99" s="16"/>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row>
    <row r="100" spans="1:82" x14ac:dyDescent="0.2">
      <c r="A100" s="17"/>
      <c r="B100" s="10"/>
      <c r="C100" s="16"/>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row>
    <row r="101" spans="1:82" x14ac:dyDescent="0.2">
      <c r="A101" s="17"/>
      <c r="B101" s="10"/>
      <c r="C101" s="16"/>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row>
    <row r="102" spans="1:82" x14ac:dyDescent="0.2">
      <c r="A102" s="17"/>
      <c r="B102" s="10"/>
      <c r="C102" s="16"/>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row>
    <row r="103" spans="1:82" x14ac:dyDescent="0.2">
      <c r="A103" s="17"/>
      <c r="B103" s="10"/>
      <c r="C103" s="16"/>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row>
    <row r="104" spans="1:82" x14ac:dyDescent="0.2">
      <c r="A104" s="17"/>
      <c r="B104" s="10"/>
      <c r="C104" s="16"/>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row>
    <row r="105" spans="1:82" x14ac:dyDescent="0.2">
      <c r="A105" s="17"/>
      <c r="B105" s="10"/>
      <c r="C105" s="16"/>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row>
    <row r="106" spans="1:82" x14ac:dyDescent="0.2">
      <c r="A106" s="17"/>
      <c r="B106" s="10"/>
      <c r="C106" s="16"/>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row>
    <row r="107" spans="1:82" x14ac:dyDescent="0.2">
      <c r="A107" s="17"/>
      <c r="B107" s="10"/>
      <c r="C107" s="16"/>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row>
    <row r="108" spans="1:82" x14ac:dyDescent="0.2">
      <c r="A108" s="17"/>
      <c r="B108" s="10"/>
      <c r="C108" s="16"/>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row>
    <row r="109" spans="1:82" x14ac:dyDescent="0.2">
      <c r="A109" s="17"/>
      <c r="B109" s="10"/>
      <c r="C109" s="16"/>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row>
  </sheetData>
  <phoneticPr fontId="0" type="noConversion"/>
  <dataValidations xWindow="100" yWindow="347" count="2">
    <dataValidation allowBlank="1" sqref="C7:S19" xr:uid="{00000000-0002-0000-1800-000000000000}"/>
    <dataValidation type="whole" allowBlank="1" showInputMessage="1" showErrorMessage="1" sqref="C22:S29" xr:uid="{00000000-0002-0000-1800-000001000000}">
      <formula1>0</formula1>
      <formula2>0</formula2>
    </dataValidation>
  </dataValidations>
  <pageMargins left="0.75" right="0.75" top="1" bottom="1" header="0.5" footer="0.5"/>
  <pageSetup paperSize="9" scale="52" orientation="landscape"/>
  <headerFooter alignWithMargins="0"/>
  <rowBreaks count="1" manualBreakCount="1">
    <brk id="59" max="16383" man="1"/>
  </rowBreaks>
  <colBreaks count="1" manualBreakCount="1">
    <brk id="12" max="1048575" man="1"/>
  </colBreaks>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Kwaliteit_na_Run">
    <pageSetUpPr fitToPage="1"/>
  </sheetPr>
  <dimension ref="A1:AG70"/>
  <sheetViews>
    <sheetView showGridLines="0" showRowColHeaders="0" zoomScale="95" workbookViewId="0"/>
  </sheetViews>
  <sheetFormatPr defaultColWidth="11.42578125" defaultRowHeight="12.75" x14ac:dyDescent="0.2"/>
  <cols>
    <col min="1" max="1" width="1" style="8" customWidth="1"/>
    <col min="2" max="16384" width="11.42578125" style="8"/>
  </cols>
  <sheetData>
    <row r="1" spans="1:33" x14ac:dyDescent="0.2">
      <c r="A1" s="47" t="s">
        <v>83</v>
      </c>
      <c r="B1" s="47"/>
      <c r="C1" s="47"/>
      <c r="D1" s="47"/>
      <c r="E1" s="47"/>
      <c r="F1" s="47"/>
      <c r="G1" s="47"/>
      <c r="H1" s="47"/>
      <c r="I1" s="47"/>
      <c r="J1" s="47"/>
      <c r="K1" s="47"/>
      <c r="L1" s="47"/>
      <c r="M1" s="47"/>
      <c r="N1" s="47"/>
      <c r="O1" s="47"/>
      <c r="P1" s="47"/>
      <c r="Q1" s="47"/>
      <c r="R1" s="47"/>
      <c r="S1" s="47"/>
      <c r="T1" s="48"/>
      <c r="U1" s="48"/>
      <c r="V1" s="48"/>
      <c r="W1" s="48"/>
      <c r="X1" s="48"/>
      <c r="Y1" s="48"/>
      <c r="Z1" s="48"/>
      <c r="AA1" s="48"/>
      <c r="AB1" s="48"/>
      <c r="AC1" s="48"/>
      <c r="AD1" s="48"/>
      <c r="AE1" s="48"/>
      <c r="AF1" s="48"/>
      <c r="AG1" s="48"/>
    </row>
    <row r="2" spans="1:33" x14ac:dyDescent="0.2">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row>
    <row r="3" spans="1:33" x14ac:dyDescent="0.2">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row>
    <row r="4" spans="1:33" x14ac:dyDescent="0.2">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row>
    <row r="5" spans="1:33" x14ac:dyDescent="0.2">
      <c r="A5" s="48"/>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row>
    <row r="6" spans="1:33" x14ac:dyDescent="0.2">
      <c r="A6" s="48"/>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row>
    <row r="7" spans="1:33" x14ac:dyDescent="0.2">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row>
    <row r="8" spans="1:33" x14ac:dyDescent="0.2">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row>
    <row r="9" spans="1:33" x14ac:dyDescent="0.2">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row>
    <row r="11" spans="1:33"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row>
    <row r="12" spans="1:33"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row>
    <row r="13" spans="1:33" x14ac:dyDescent="0.2">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row>
    <row r="14" spans="1:33"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x14ac:dyDescent="0.2">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x14ac:dyDescent="0.2">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x14ac:dyDescent="0.2">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row>
    <row r="19" spans="1:33"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row>
    <row r="20" spans="1:33"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row>
    <row r="21" spans="1:33" x14ac:dyDescent="0.2">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x14ac:dyDescent="0.2">
      <c r="A27" s="48"/>
      <c r="B27" s="48"/>
      <c r="C27" s="51" t="s">
        <v>77</v>
      </c>
      <c r="D27" s="51" t="s">
        <v>78</v>
      </c>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x14ac:dyDescent="0.2">
      <c r="A28" s="48"/>
      <c r="B28" s="48"/>
      <c r="C28" s="50" t="s">
        <v>190</v>
      </c>
      <c r="D28" s="50" t="s">
        <v>181</v>
      </c>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x14ac:dyDescent="0.2">
      <c r="A29" s="48"/>
      <c r="B29" s="48"/>
      <c r="C29" s="50" t="s">
        <v>193</v>
      </c>
      <c r="D29" s="50" t="s">
        <v>184</v>
      </c>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row>
    <row r="30" spans="1:33" x14ac:dyDescent="0.2">
      <c r="A30" s="48"/>
      <c r="B30" s="48"/>
      <c r="C30" s="50" t="s">
        <v>156</v>
      </c>
      <c r="D30" s="50" t="s">
        <v>180</v>
      </c>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row>
    <row r="31" spans="1:33" x14ac:dyDescent="0.2">
      <c r="A31" s="48"/>
      <c r="B31" s="48"/>
      <c r="C31" s="50" t="s">
        <v>192</v>
      </c>
      <c r="D31" s="50" t="s">
        <v>28</v>
      </c>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x14ac:dyDescent="0.2">
      <c r="A32" s="48"/>
      <c r="B32" s="48"/>
      <c r="C32" s="50" t="s">
        <v>135</v>
      </c>
      <c r="D32" s="50" t="s">
        <v>153</v>
      </c>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x14ac:dyDescent="0.2">
      <c r="A33" s="48"/>
      <c r="B33" s="48"/>
      <c r="C33" s="50" t="s">
        <v>191</v>
      </c>
      <c r="D33" s="50" t="s">
        <v>155</v>
      </c>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x14ac:dyDescent="0.2">
      <c r="A34" s="48"/>
      <c r="B34" s="48"/>
      <c r="C34" s="50" t="s">
        <v>30</v>
      </c>
      <c r="D34" s="50" t="s">
        <v>188</v>
      </c>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row>
    <row r="35" spans="1:33" x14ac:dyDescent="0.2">
      <c r="A35" s="48"/>
      <c r="B35" s="48"/>
      <c r="C35" s="50" t="s">
        <v>15</v>
      </c>
      <c r="D35" s="50" t="s">
        <v>79</v>
      </c>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row>
    <row r="36" spans="1:33" x14ac:dyDescent="0.2">
      <c r="A36" s="48"/>
      <c r="B36" s="48"/>
      <c r="C36" s="50" t="s">
        <v>152</v>
      </c>
      <c r="D36" s="50" t="s">
        <v>80</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row>
    <row r="37" spans="1:33" x14ac:dyDescent="0.2">
      <c r="A37" s="48"/>
      <c r="B37" s="48"/>
      <c r="C37" s="50" t="s">
        <v>8</v>
      </c>
      <c r="D37" s="50" t="s">
        <v>17</v>
      </c>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row>
    <row r="38" spans="1:33" x14ac:dyDescent="0.2">
      <c r="A38" s="48"/>
      <c r="B38" s="48"/>
      <c r="C38" s="50" t="s">
        <v>9</v>
      </c>
      <c r="D38" s="50" t="s">
        <v>75</v>
      </c>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row>
    <row r="39" spans="1:33" x14ac:dyDescent="0.2">
      <c r="A39" s="48"/>
      <c r="B39" s="48"/>
      <c r="C39" s="50" t="s">
        <v>94</v>
      </c>
      <c r="D39" s="48" t="s">
        <v>76</v>
      </c>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row>
    <row r="40" spans="1:33"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row>
    <row r="41" spans="1:33"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row>
    <row r="42" spans="1:33"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x14ac:dyDescent="0.2">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row>
    <row r="45" spans="1:33" x14ac:dyDescent="0.2">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row>
    <row r="46" spans="1:33" x14ac:dyDescent="0.2">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row>
    <row r="47" spans="1:33" x14ac:dyDescent="0.2">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row>
    <row r="48" spans="1:33"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row>
    <row r="49" spans="1:33" x14ac:dyDescent="0.2">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row>
    <row r="50" spans="1:33"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x14ac:dyDescent="0.2">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x14ac:dyDescent="0.2">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row>
    <row r="54" spans="1:33"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row>
    <row r="55" spans="1:33"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row>
    <row r="56" spans="1:33"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row>
    <row r="58" spans="1:33"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row>
    <row r="59" spans="1:33"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row>
    <row r="63" spans="1:33"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row>
    <row r="64" spans="1:33"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row>
    <row r="65" spans="1:33"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row>
    <row r="66" spans="1:33"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row>
    <row r="69" spans="1:33"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row>
    <row r="70" spans="1:33"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row>
  </sheetData>
  <dataConsolidate/>
  <phoneticPr fontId="0" type="noConversion"/>
  <pageMargins left="0.75" right="0.75" top="1" bottom="1" header="0.5" footer="0.5"/>
  <pageSetup paperSize="9" scale="81" orientation="landscape"/>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Kwaliteitsontwikkeling">
    <pageSetUpPr fitToPage="1"/>
  </sheetPr>
  <dimension ref="A1:AM91"/>
  <sheetViews>
    <sheetView showGridLines="0" showRowColHeaders="0" zoomScale="80" workbookViewId="0"/>
  </sheetViews>
  <sheetFormatPr defaultColWidth="11.42578125" defaultRowHeight="12.75" x14ac:dyDescent="0.2"/>
  <cols>
    <col min="1" max="1" width="1" style="7" customWidth="1"/>
    <col min="2" max="16384" width="11.42578125" style="7"/>
  </cols>
  <sheetData>
    <row r="1" spans="1:39" x14ac:dyDescent="0.2">
      <c r="A1" s="30" t="s">
        <v>185</v>
      </c>
      <c r="B1" s="43" t="s">
        <v>84</v>
      </c>
      <c r="C1" s="30"/>
      <c r="D1" s="30"/>
      <c r="E1" s="30"/>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x14ac:dyDescent="0.2">
      <c r="A2" s="30"/>
      <c r="B2" s="30"/>
      <c r="C2" s="30"/>
      <c r="D2" s="30"/>
      <c r="E2" s="30"/>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x14ac:dyDescent="0.2">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x14ac:dyDescent="0.2">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2">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2">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sheetData>
  <phoneticPr fontId="0" type="noConversion"/>
  <pageMargins left="0.75" right="0.75" top="1" bottom="1" header="0.5" footer="0.5"/>
  <pageSetup paperSize="9" scale="79" orientation="landscape"/>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Pivot_table_Test_status">
    <pageSetUpPr fitToPage="1"/>
  </sheetPr>
  <dimension ref="A1:W1"/>
  <sheetViews>
    <sheetView workbookViewId="0">
      <selection activeCell="C6" sqref="C6"/>
    </sheetView>
  </sheetViews>
  <sheetFormatPr defaultColWidth="8.7109375" defaultRowHeight="12.75" x14ac:dyDescent="0.2"/>
  <cols>
    <col min="1" max="1" width="21.7109375" customWidth="1"/>
    <col min="2" max="2" width="20.28515625" customWidth="1"/>
    <col min="3" max="3" width="14" customWidth="1"/>
    <col min="8" max="8" width="9.28515625" bestFit="1" customWidth="1"/>
  </cols>
  <sheetData>
    <row r="1" spans="1:23" ht="35.25" customHeight="1" x14ac:dyDescent="0.2">
      <c r="A1" s="6"/>
      <c r="B1" s="6"/>
      <c r="C1" s="6"/>
      <c r="D1" s="6"/>
      <c r="E1" s="48"/>
      <c r="F1" s="48"/>
      <c r="G1" s="48"/>
      <c r="H1" s="48"/>
      <c r="I1" s="48"/>
      <c r="J1" s="48"/>
      <c r="K1" s="48"/>
      <c r="L1" s="48"/>
      <c r="M1" s="48"/>
      <c r="N1" s="48"/>
      <c r="O1" s="48"/>
      <c r="P1" s="48"/>
      <c r="Q1" s="48"/>
      <c r="R1" s="48"/>
      <c r="S1" s="48"/>
      <c r="T1" s="48"/>
      <c r="U1" s="48"/>
      <c r="V1" s="48"/>
      <c r="W1" s="48"/>
    </row>
  </sheetData>
  <phoneticPr fontId="1" type="noConversion"/>
  <pageMargins left="0.75" right="0.75" top="1" bottom="1" header="0.5" footer="0.5"/>
  <pageSetup paperSize="9" scale="55" orientation="landscape"/>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outlinePr summaryBelow="0"/>
    <pageSetUpPr fitToPage="1"/>
  </sheetPr>
  <dimension ref="A1:H55"/>
  <sheetViews>
    <sheetView workbookViewId="0">
      <pane ySplit="7" topLeftCell="A8" activePane="bottomLeft" state="frozen"/>
      <selection pane="bottomLeft" activeCell="B4" sqref="B4"/>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3075</v>
      </c>
      <c r="E1" s="83"/>
      <c r="F1" s="83" t="s">
        <v>49</v>
      </c>
      <c r="G1" s="83" t="s">
        <v>195</v>
      </c>
      <c r="H1" s="83" t="s">
        <v>196</v>
      </c>
    </row>
    <row r="2" spans="1:8" s="99" customFormat="1" x14ac:dyDescent="0.2">
      <c r="A2" s="83" t="s">
        <v>43</v>
      </c>
      <c r="B2" s="83" t="str">
        <f>Clusterkaart!B3</f>
        <v>2.11</v>
      </c>
      <c r="C2" s="83" t="s">
        <v>149</v>
      </c>
      <c r="D2" s="83" t="s">
        <v>3075</v>
      </c>
      <c r="E2" s="83"/>
      <c r="F2" s="100" t="s">
        <v>57</v>
      </c>
      <c r="G2" s="100" t="s">
        <v>57</v>
      </c>
      <c r="H2" s="100" t="s">
        <v>57</v>
      </c>
    </row>
    <row r="3" spans="1:8" s="99" customFormat="1" x14ac:dyDescent="0.2">
      <c r="A3" s="83" t="s">
        <v>14</v>
      </c>
      <c r="B3" s="103">
        <f>Clusterkaart!B4</f>
        <v>41228</v>
      </c>
      <c r="C3" s="83" t="s">
        <v>41</v>
      </c>
      <c r="D3" s="103">
        <v>41921</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3</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67" t="s">
        <v>158</v>
      </c>
      <c r="B10" s="266" t="str">
        <f ca="1">CONCATENATE(VLOOKUP("*ID",C:D,2,FALSE),"C",COUNTIF(OFFSET(A$1,0,0,ROW(),1), "*conditie")*10)</f>
        <v>PRE111C10</v>
      </c>
      <c r="C10" s="296" t="s">
        <v>3077</v>
      </c>
      <c r="D10" s="297"/>
      <c r="E10" s="297"/>
      <c r="F10" s="267" t="s">
        <v>141</v>
      </c>
      <c r="G10" s="267" t="s">
        <v>19</v>
      </c>
      <c r="H10" s="267"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68" t="s">
        <v>159</v>
      </c>
      <c r="B14" s="268" t="str">
        <f ca="1">CONCATENATE(VLOOKUP("*ID",C:D,2,FALSE),"C",COUNTIF(OFFSET(A$1,0,0,ROW(),1), "*conditie")*10)&amp; "T" &amp;(COUNTIF(OFFSET(B$1,0,0,ROW()-1,1),CONCATENATE(VLOOKUP("*ID",C:D,2,FALSE),"C",COUNTIF(OFFSET(A$1,0,0,ROW(),1), "*conditie")*10)&amp; "T*") +1) * 10</f>
        <v>PRE111C10T10</v>
      </c>
      <c r="C14" s="295" t="s">
        <v>3078</v>
      </c>
      <c r="D14" s="295"/>
      <c r="E14" s="295"/>
      <c r="F14" s="268" t="s">
        <v>141</v>
      </c>
      <c r="G14" s="268" t="s">
        <v>19</v>
      </c>
      <c r="H14" s="268" t="s">
        <v>197</v>
      </c>
    </row>
    <row r="15" spans="1:8" hidden="1" outlineLevel="2" x14ac:dyDescent="0.2">
      <c r="A15" s="110"/>
      <c r="B15" s="122"/>
      <c r="C15" s="152"/>
    </row>
    <row r="16" spans="1:8" hidden="1" outlineLevel="2" x14ac:dyDescent="0.2">
      <c r="A16" s="110" t="s">
        <v>109</v>
      </c>
      <c r="B16" s="131"/>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3075</v>
      </c>
      <c r="C24" s="152"/>
    </row>
    <row r="25" spans="1:8" s="123" customFormat="1" hidden="1" outlineLevel="2" x14ac:dyDescent="0.2">
      <c r="A25" s="126"/>
      <c r="B25" s="200"/>
    </row>
    <row r="26" spans="1:8" s="123" customFormat="1" ht="15" hidden="1" outlineLevel="2" x14ac:dyDescent="0.25">
      <c r="A26" s="110" t="s">
        <v>40</v>
      </c>
      <c r="B26" s="240"/>
    </row>
    <row r="27" spans="1:8" s="123" customFormat="1" hidden="1" outlineLevel="2" x14ac:dyDescent="0.2">
      <c r="A27" s="126"/>
    </row>
    <row r="28" spans="1:8" s="88" customFormat="1" outlineLevel="1" collapsed="1" x14ac:dyDescent="0.2">
      <c r="A28" s="268" t="s">
        <v>159</v>
      </c>
      <c r="B28" s="268" t="str">
        <f ca="1">CONCATENATE(VLOOKUP("*ID",C:D,2,FALSE),"C",COUNTIF(OFFSET(A$1,0,0,ROW(),1), "*conditie")*10)&amp; "T" &amp;(COUNTIF(OFFSET(B$1,0,0,ROW()-1,1),CONCATENATE(VLOOKUP("*ID",C:D,2,FALSE),"C",COUNTIF(OFFSET(A$1,0,0,ROW(),1), "*conditie")*10)&amp; "T*") +1) * 10</f>
        <v>PRE111C10T20</v>
      </c>
      <c r="C28" s="295" t="s">
        <v>3079</v>
      </c>
      <c r="D28" s="295"/>
      <c r="E28" s="295"/>
      <c r="F28" s="268" t="s">
        <v>141</v>
      </c>
      <c r="G28" s="268" t="s">
        <v>19</v>
      </c>
      <c r="H28" s="268" t="s">
        <v>197</v>
      </c>
    </row>
    <row r="29" spans="1:8" hidden="1" outlineLevel="2" x14ac:dyDescent="0.2">
      <c r="A29" s="110"/>
      <c r="B29" s="122"/>
      <c r="C29" s="152"/>
    </row>
    <row r="30" spans="1:8" hidden="1" outlineLevel="2" x14ac:dyDescent="0.2">
      <c r="A30" s="110" t="s">
        <v>109</v>
      </c>
      <c r="B30" s="131"/>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3075</v>
      </c>
      <c r="C38" s="152"/>
    </row>
    <row r="39" spans="1:8" s="123" customFormat="1" hidden="1" outlineLevel="2" x14ac:dyDescent="0.2">
      <c r="A39" s="126"/>
      <c r="B39" s="200"/>
    </row>
    <row r="40" spans="1:8" s="123" customFormat="1" ht="15" hidden="1" outlineLevel="2" x14ac:dyDescent="0.25">
      <c r="A40" s="110" t="s">
        <v>40</v>
      </c>
      <c r="B40" s="240"/>
    </row>
    <row r="41" spans="1:8" s="123" customFormat="1" hidden="1" outlineLevel="2" x14ac:dyDescent="0.2">
      <c r="A41" s="126"/>
    </row>
    <row r="42" spans="1:8" s="88" customFormat="1" outlineLevel="1" collapsed="1" x14ac:dyDescent="0.2">
      <c r="A42" s="268" t="s">
        <v>159</v>
      </c>
      <c r="B42" s="268" t="str">
        <f ca="1">CONCATENATE(VLOOKUP("*ID",C:D,2,FALSE),"C",COUNTIF(OFFSET(A$1,0,0,ROW(),1), "*conditie")*10)&amp; "T" &amp;(COUNTIF(OFFSET(B$1,0,0,ROW()-1,1),CONCATENATE(VLOOKUP("*ID",C:D,2,FALSE),"C",COUNTIF(OFFSET(A$1,0,0,ROW(),1), "*conditie")*10)&amp; "T*") +1) * 10</f>
        <v>PRE111C10T30</v>
      </c>
      <c r="C42" s="295" t="s">
        <v>3080</v>
      </c>
      <c r="D42" s="295"/>
      <c r="E42" s="295"/>
      <c r="F42" s="268" t="s">
        <v>141</v>
      </c>
      <c r="G42" s="268" t="s">
        <v>19</v>
      </c>
      <c r="H42" s="268" t="s">
        <v>197</v>
      </c>
    </row>
    <row r="43" spans="1:8" hidden="1" outlineLevel="2" x14ac:dyDescent="0.2">
      <c r="A43" s="110"/>
      <c r="B43" s="122"/>
      <c r="C43" s="152"/>
    </row>
    <row r="44" spans="1:8" hidden="1" outlineLevel="2" x14ac:dyDescent="0.2">
      <c r="A44" s="110" t="s">
        <v>109</v>
      </c>
      <c r="B44" s="131"/>
      <c r="C44" s="152"/>
    </row>
    <row r="45" spans="1:8" hidden="1" outlineLevel="2" x14ac:dyDescent="0.2">
      <c r="A45" s="110"/>
      <c r="B45" s="122"/>
      <c r="C45" s="152"/>
    </row>
    <row r="46" spans="1:8" hidden="1" outlineLevel="2" x14ac:dyDescent="0.2">
      <c r="A46" s="110" t="s">
        <v>111</v>
      </c>
      <c r="B46" s="122" t="s">
        <v>108</v>
      </c>
      <c r="C46" s="152"/>
    </row>
    <row r="47" spans="1:8" hidden="1" outlineLevel="2" x14ac:dyDescent="0.2">
      <c r="A47" s="110"/>
      <c r="B47" s="122"/>
      <c r="C47" s="152"/>
    </row>
    <row r="48" spans="1:8" hidden="1" outlineLevel="2" x14ac:dyDescent="0.2">
      <c r="A48" s="110" t="s">
        <v>32</v>
      </c>
      <c r="B48" s="125" t="s">
        <v>227</v>
      </c>
      <c r="C48" s="125"/>
      <c r="D48" s="125"/>
      <c r="E48" s="125"/>
      <c r="F48" s="125"/>
      <c r="G48" s="125"/>
    </row>
    <row r="49" spans="1:3" hidden="1" outlineLevel="2" x14ac:dyDescent="0.2">
      <c r="A49" s="110"/>
      <c r="B49" s="122"/>
      <c r="C49" s="152"/>
    </row>
    <row r="50" spans="1:3" hidden="1" outlineLevel="2" x14ac:dyDescent="0.2">
      <c r="A50" s="111" t="s">
        <v>33</v>
      </c>
      <c r="B50" s="122" t="s">
        <v>194</v>
      </c>
      <c r="C50" s="152"/>
    </row>
    <row r="51" spans="1:3" hidden="1" outlineLevel="2" x14ac:dyDescent="0.2">
      <c r="A51" s="110"/>
      <c r="B51" s="122"/>
      <c r="C51" s="152"/>
    </row>
    <row r="52" spans="1:3" hidden="1" outlineLevel="2" x14ac:dyDescent="0.2">
      <c r="A52" s="110" t="s">
        <v>138</v>
      </c>
      <c r="B52" s="131" t="s">
        <v>3075</v>
      </c>
      <c r="C52" s="152"/>
    </row>
    <row r="53" spans="1:3" s="123" customFormat="1" hidden="1" outlineLevel="2" x14ac:dyDescent="0.2">
      <c r="A53" s="126"/>
      <c r="B53" s="200"/>
    </row>
    <row r="54" spans="1:3" s="123" customFormat="1" ht="15" hidden="1" outlineLevel="2" x14ac:dyDescent="0.25">
      <c r="A54" s="110" t="s">
        <v>40</v>
      </c>
      <c r="B54" s="240"/>
    </row>
    <row r="55" spans="1:3" s="123" customFormat="1" hidden="1" outlineLevel="2" x14ac:dyDescent="0.2">
      <c r="A55" s="126"/>
    </row>
  </sheetData>
  <mergeCells count="4">
    <mergeCell ref="C42:E42"/>
    <mergeCell ref="C10:E10"/>
    <mergeCell ref="C14:E14"/>
    <mergeCell ref="C28:E28"/>
  </mergeCells>
  <dataValidations count="4">
    <dataValidation type="list" allowBlank="1" showInputMessage="1" showErrorMessage="1" sqref="D5" xr:uid="{00000000-0002-0000-1C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42" xr:uid="{00000000-0002-0000-1C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42" xr:uid="{00000000-0002-0000-1C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42" xr:uid="{00000000-0002-0000-1C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outlinePr summaryBelow="0"/>
    <pageSetUpPr fitToPage="1"/>
  </sheetPr>
  <dimension ref="A1:H1948"/>
  <sheetViews>
    <sheetView workbookViewId="0">
      <pane ySplit="7" topLeftCell="A1256" activePane="bottomLeft" state="frozen"/>
      <selection pane="bottomLeft" activeCell="C1370" sqref="C1370"/>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37" style="36" customWidth="1"/>
    <col min="6" max="20" width="27.7109375" style="89" customWidth="1"/>
    <col min="21" max="16384" width="11.42578125" style="89"/>
  </cols>
  <sheetData>
    <row r="1" spans="1:8" s="99" customFormat="1" x14ac:dyDescent="0.2">
      <c r="A1" s="83" t="s">
        <v>36</v>
      </c>
      <c r="B1" s="83" t="str">
        <f>Clusterkaart!B1</f>
        <v>Nieuwe Precondities</v>
      </c>
      <c r="C1" s="83" t="s">
        <v>148</v>
      </c>
      <c r="D1" s="83" t="str">
        <f>Clusterkaart!D1&amp;"01"</f>
        <v>NPRE01</v>
      </c>
      <c r="E1" s="83"/>
      <c r="F1" s="83" t="s">
        <v>49</v>
      </c>
      <c r="G1" s="83" t="s">
        <v>195</v>
      </c>
      <c r="H1" s="83" t="s">
        <v>196</v>
      </c>
    </row>
    <row r="2" spans="1:8" s="99" customFormat="1" x14ac:dyDescent="0.2">
      <c r="A2" s="83" t="s">
        <v>43</v>
      </c>
      <c r="B2" s="83" t="str">
        <f>Clusterkaart!B3</f>
        <v>2.11</v>
      </c>
      <c r="C2" s="83" t="s">
        <v>149</v>
      </c>
      <c r="D2" s="83" t="s">
        <v>474</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39</v>
      </c>
      <c r="C6" s="83"/>
      <c r="D6" s="83"/>
      <c r="E6" s="83"/>
      <c r="F6" s="100" t="s">
        <v>144</v>
      </c>
      <c r="G6" s="101" t="s">
        <v>20</v>
      </c>
      <c r="H6" s="100" t="s">
        <v>51</v>
      </c>
    </row>
    <row r="7" spans="1:8" s="99" customFormat="1" x14ac:dyDescent="0.2">
      <c r="A7" s="83" t="s">
        <v>146</v>
      </c>
      <c r="B7" s="83">
        <f>COUNTIF(A:A,"testgeval")+COUNTIF(A:A,"test geval")</f>
        <v>118</v>
      </c>
      <c r="C7" s="83"/>
      <c r="D7" s="83"/>
      <c r="E7" s="83"/>
      <c r="F7" s="115"/>
      <c r="G7" s="100" t="s">
        <v>19</v>
      </c>
      <c r="H7" s="116" t="s">
        <v>65</v>
      </c>
    </row>
    <row r="8" spans="1:8" s="36" customFormat="1" x14ac:dyDescent="0.2">
      <c r="A8" s="117" t="s">
        <v>53</v>
      </c>
      <c r="B8" s="118" t="s">
        <v>54</v>
      </c>
      <c r="D8" s="119"/>
    </row>
    <row r="9" spans="1:8" x14ac:dyDescent="0.2">
      <c r="A9" s="117"/>
      <c r="B9" s="120"/>
      <c r="C9" s="36"/>
      <c r="D9" s="119"/>
    </row>
    <row r="10" spans="1:8" s="99" customFormat="1" x14ac:dyDescent="0.2">
      <c r="A10" s="121" t="s">
        <v>158</v>
      </c>
      <c r="B10" s="113" t="str">
        <f ca="1">CONCATENATE(VLOOKUP("*ID",C:D,2,FALSE),"C",COUNTIF(OFFSET(A$1,0,0,ROW(),1), "*conditie")*10)</f>
        <v>NPRE01C10</v>
      </c>
      <c r="C10" s="296" t="s">
        <v>222</v>
      </c>
      <c r="D10" s="297"/>
      <c r="E10" s="297"/>
      <c r="F10" s="121" t="s">
        <v>141</v>
      </c>
      <c r="G10" s="121" t="s">
        <v>19</v>
      </c>
      <c r="H10" s="121" t="s">
        <v>197</v>
      </c>
    </row>
    <row r="11" spans="1:8" s="99" customFormat="1" outlineLevel="1" x14ac:dyDescent="0.2">
      <c r="A11" s="110"/>
      <c r="B11" s="118"/>
      <c r="C11" s="102"/>
    </row>
    <row r="12" spans="1:8" s="99" customFormat="1" outlineLevel="1" x14ac:dyDescent="0.2">
      <c r="A12" s="110" t="s">
        <v>55</v>
      </c>
      <c r="B12" s="127"/>
      <c r="C12" s="89"/>
    </row>
    <row r="13" spans="1:8" s="99" customFormat="1" outlineLevel="1" x14ac:dyDescent="0.2">
      <c r="A13" s="110"/>
      <c r="B13" s="118"/>
      <c r="C13" s="102"/>
    </row>
    <row r="14" spans="1:8" s="88" customFormat="1" outlineLevel="1" collapsed="1" x14ac:dyDescent="0.2">
      <c r="A14" s="114" t="s">
        <v>159</v>
      </c>
      <c r="B14" s="114" t="str">
        <f ca="1">CONCATENATE(VLOOKUP("*ID",C:D,2,FALSE),"C",COUNTIF(OFFSET(A$1,0,0,ROW(),1), "*conditie")*10)&amp; "T" &amp;(COUNTIF(OFFSET(B$1,0,0,ROW()-1,1),CONCATENATE(VLOOKUP("*ID",C:D,2,FALSE),"C",COUNTIF(OFFSET(A$1,0,0,ROW(),1), "*conditie")*10)&amp; "T*") +1) * 10</f>
        <v>NPRE01C10T10</v>
      </c>
      <c r="C14" s="295" t="s">
        <v>179</v>
      </c>
      <c r="D14" s="295"/>
      <c r="E14" s="295"/>
      <c r="F14" s="114" t="s">
        <v>141</v>
      </c>
      <c r="G14" s="114" t="s">
        <v>19</v>
      </c>
      <c r="H14" s="114" t="s">
        <v>197</v>
      </c>
    </row>
    <row r="15" spans="1:8" hidden="1" outlineLevel="2" x14ac:dyDescent="0.2">
      <c r="A15" s="110"/>
      <c r="B15" s="122"/>
      <c r="C15" s="36"/>
    </row>
    <row r="16" spans="1:8" hidden="1" outlineLevel="2" x14ac:dyDescent="0.2">
      <c r="A16" s="110" t="s">
        <v>109</v>
      </c>
      <c r="B16" s="122" t="s">
        <v>110</v>
      </c>
      <c r="C16" s="36"/>
    </row>
    <row r="17" spans="1:8" hidden="1" outlineLevel="2" x14ac:dyDescent="0.2">
      <c r="A17" s="110"/>
      <c r="B17" s="122"/>
      <c r="C17" s="36"/>
    </row>
    <row r="18" spans="1:8" hidden="1" outlineLevel="2" x14ac:dyDescent="0.2">
      <c r="A18" s="110" t="s">
        <v>111</v>
      </c>
      <c r="B18" s="122" t="s">
        <v>108</v>
      </c>
      <c r="C18" s="36"/>
    </row>
    <row r="19" spans="1:8" hidden="1" outlineLevel="2" x14ac:dyDescent="0.2">
      <c r="A19" s="110"/>
      <c r="B19" s="122"/>
      <c r="C19" s="36"/>
    </row>
    <row r="20" spans="1:8" hidden="1" outlineLevel="2" x14ac:dyDescent="0.2">
      <c r="A20" s="110"/>
      <c r="B20" s="123"/>
      <c r="C20" s="123"/>
      <c r="D20" s="123"/>
      <c r="E20" s="124"/>
      <c r="F20" s="123"/>
      <c r="G20" s="123"/>
    </row>
    <row r="21" spans="1:8" hidden="1" outlineLevel="2" x14ac:dyDescent="0.2">
      <c r="A21" s="110" t="s">
        <v>32</v>
      </c>
      <c r="B21" s="125" t="s">
        <v>227</v>
      </c>
      <c r="C21" s="125"/>
      <c r="D21" s="125"/>
      <c r="E21" s="125"/>
      <c r="F21" s="125"/>
      <c r="G21" s="125"/>
    </row>
    <row r="22" spans="1:8" hidden="1" outlineLevel="2" x14ac:dyDescent="0.2">
      <c r="A22" s="110"/>
      <c r="B22" s="122"/>
      <c r="C22" s="36"/>
    </row>
    <row r="23" spans="1:8" hidden="1" outlineLevel="2" x14ac:dyDescent="0.2">
      <c r="A23" s="111" t="s">
        <v>33</v>
      </c>
      <c r="B23" s="122" t="s">
        <v>194</v>
      </c>
      <c r="C23" s="36"/>
    </row>
    <row r="24" spans="1:8" hidden="1" outlineLevel="2" x14ac:dyDescent="0.2">
      <c r="A24" s="110"/>
      <c r="B24" s="122"/>
      <c r="C24" s="36"/>
    </row>
    <row r="25" spans="1:8" hidden="1" outlineLevel="2" x14ac:dyDescent="0.2">
      <c r="A25" s="110" t="s">
        <v>138</v>
      </c>
      <c r="B25" s="131" t="s">
        <v>207</v>
      </c>
      <c r="C25" s="36"/>
    </row>
    <row r="26" spans="1:8" s="123" customFormat="1" hidden="1" outlineLevel="2" x14ac:dyDescent="0.2">
      <c r="A26" s="126"/>
    </row>
    <row r="27" spans="1:8" hidden="1" outlineLevel="2" x14ac:dyDescent="0.2">
      <c r="A27" s="110" t="s">
        <v>157</v>
      </c>
      <c r="B27" s="221" t="s">
        <v>2557</v>
      </c>
      <c r="C27" s="36"/>
    </row>
    <row r="28" spans="1:8" s="123" customFormat="1" hidden="1" outlineLevel="2" x14ac:dyDescent="0.2">
      <c r="A28" s="126"/>
    </row>
    <row r="29" spans="1:8" s="88" customFormat="1" outlineLevel="1" collapsed="1" x14ac:dyDescent="0.2">
      <c r="A29" s="114" t="s">
        <v>159</v>
      </c>
      <c r="B29" s="114" t="str">
        <f ca="1">CONCATENATE(VLOOKUP("*ID",C:D,2,FALSE),"C",COUNTIF(OFFSET(A$1,0,0,ROW(),1), "*conditie")*10)&amp; "T" &amp;(COUNTIF(OFFSET(B$1,0,0,ROW()-1,1),CONCATENATE(VLOOKUP("*ID",C:D,2,FALSE),"C",COUNTIF(OFFSET(A$1,0,0,ROW(),1), "*conditie")*10)&amp; "T*") +1) * 10</f>
        <v>NPRE01C10T20</v>
      </c>
      <c r="C29" s="295" t="s">
        <v>202</v>
      </c>
      <c r="D29" s="295"/>
      <c r="E29" s="295"/>
      <c r="F29" s="114" t="s">
        <v>141</v>
      </c>
      <c r="G29" s="114" t="s">
        <v>19</v>
      </c>
      <c r="H29" s="114" t="s">
        <v>197</v>
      </c>
    </row>
    <row r="30" spans="1:8" hidden="1" outlineLevel="2" x14ac:dyDescent="0.2">
      <c r="A30" s="110"/>
      <c r="B30" s="122"/>
      <c r="C30" s="36"/>
    </row>
    <row r="31" spans="1:8" hidden="1" outlineLevel="2" x14ac:dyDescent="0.2">
      <c r="A31" s="110" t="s">
        <v>109</v>
      </c>
      <c r="B31" s="122" t="s">
        <v>110</v>
      </c>
      <c r="C31" s="36"/>
    </row>
    <row r="32" spans="1:8" hidden="1" outlineLevel="2" x14ac:dyDescent="0.2">
      <c r="A32" s="110"/>
      <c r="B32" s="122"/>
      <c r="C32" s="36"/>
    </row>
    <row r="33" spans="1:8" hidden="1" outlineLevel="2" x14ac:dyDescent="0.2">
      <c r="A33" s="110" t="s">
        <v>111</v>
      </c>
      <c r="B33" s="131" t="s">
        <v>452</v>
      </c>
      <c r="C33" s="36"/>
    </row>
    <row r="34" spans="1:8" hidden="1" outlineLevel="2" x14ac:dyDescent="0.2">
      <c r="A34" s="110"/>
      <c r="B34" s="122"/>
      <c r="C34" s="36"/>
    </row>
    <row r="35" spans="1:8" hidden="1" outlineLevel="2" x14ac:dyDescent="0.2">
      <c r="A35" s="110"/>
      <c r="B35" s="123"/>
      <c r="C35" s="123"/>
      <c r="D35" s="123"/>
      <c r="E35" s="124"/>
      <c r="F35" s="123"/>
      <c r="G35" s="123"/>
    </row>
    <row r="36" spans="1:8" hidden="1" outlineLevel="2" x14ac:dyDescent="0.2">
      <c r="A36" s="110" t="s">
        <v>32</v>
      </c>
      <c r="B36" s="125" t="s">
        <v>227</v>
      </c>
      <c r="C36" s="125"/>
      <c r="D36" s="125"/>
      <c r="E36" s="125"/>
      <c r="F36" s="125"/>
      <c r="G36" s="125"/>
    </row>
    <row r="37" spans="1:8" hidden="1" outlineLevel="2" x14ac:dyDescent="0.2">
      <c r="A37" s="110"/>
      <c r="B37" s="122"/>
      <c r="C37" s="36"/>
    </row>
    <row r="38" spans="1:8" hidden="1" outlineLevel="2" x14ac:dyDescent="0.2">
      <c r="A38" s="111" t="s">
        <v>33</v>
      </c>
      <c r="B38" s="122" t="s">
        <v>194</v>
      </c>
      <c r="C38" s="36"/>
    </row>
    <row r="39" spans="1:8" hidden="1" outlineLevel="2" x14ac:dyDescent="0.2">
      <c r="A39" s="110"/>
      <c r="B39" s="122"/>
      <c r="C39" s="36"/>
    </row>
    <row r="40" spans="1:8" hidden="1" outlineLevel="2" x14ac:dyDescent="0.2">
      <c r="A40" s="110" t="s">
        <v>138</v>
      </c>
      <c r="B40" s="131" t="s">
        <v>207</v>
      </c>
      <c r="C40" s="36"/>
    </row>
    <row r="41" spans="1:8" s="123" customFormat="1" hidden="1" outlineLevel="2" x14ac:dyDescent="0.2">
      <c r="A41" s="126"/>
    </row>
    <row r="42" spans="1:8" hidden="1" outlineLevel="2" x14ac:dyDescent="0.2">
      <c r="A42" s="110" t="s">
        <v>157</v>
      </c>
      <c r="B42" s="221" t="s">
        <v>2558</v>
      </c>
      <c r="C42" s="36"/>
    </row>
    <row r="43" spans="1:8" s="123" customFormat="1" hidden="1" outlineLevel="2" x14ac:dyDescent="0.2">
      <c r="A43" s="126"/>
    </row>
    <row r="44" spans="1:8" s="88" customFormat="1" outlineLevel="1" collapsed="1" x14ac:dyDescent="0.2">
      <c r="A44" s="114" t="s">
        <v>159</v>
      </c>
      <c r="B44" s="114" t="str">
        <f ca="1">CONCATENATE(VLOOKUP("*ID",C:D,2,FALSE),"C",COUNTIF(OFFSET(A$1,0,0,ROW(),1), "*conditie")*10)&amp; "T" &amp;(COUNTIF(OFFSET(B$1,0,0,ROW()-1,1),CONCATENATE(VLOOKUP("*ID",C:D,2,FALSE),"C",COUNTIF(OFFSET(A$1,0,0,ROW(),1), "*conditie")*10)&amp; "T*") +1) * 10</f>
        <v>NPRE01C10T30</v>
      </c>
      <c r="C44" s="295" t="s">
        <v>203</v>
      </c>
      <c r="D44" s="295"/>
      <c r="E44" s="295"/>
      <c r="F44" s="114" t="s">
        <v>141</v>
      </c>
      <c r="G44" s="114" t="s">
        <v>19</v>
      </c>
      <c r="H44" s="114" t="s">
        <v>197</v>
      </c>
    </row>
    <row r="45" spans="1:8" hidden="1" outlineLevel="2" x14ac:dyDescent="0.2">
      <c r="A45" s="110"/>
      <c r="B45" s="122"/>
      <c r="C45" s="36"/>
    </row>
    <row r="46" spans="1:8" hidden="1" outlineLevel="2" x14ac:dyDescent="0.2">
      <c r="A46" s="110" t="s">
        <v>109</v>
      </c>
      <c r="B46" s="122" t="s">
        <v>110</v>
      </c>
      <c r="C46" s="36"/>
    </row>
    <row r="47" spans="1:8" hidden="1" outlineLevel="2" x14ac:dyDescent="0.2">
      <c r="A47" s="110"/>
      <c r="B47" s="122"/>
      <c r="C47" s="36"/>
    </row>
    <row r="48" spans="1:8" hidden="1" outlineLevel="2" x14ac:dyDescent="0.2">
      <c r="A48" s="110" t="s">
        <v>111</v>
      </c>
      <c r="B48" s="122" t="s">
        <v>108</v>
      </c>
      <c r="C48" s="36"/>
    </row>
    <row r="49" spans="1:8" hidden="1" outlineLevel="2" x14ac:dyDescent="0.2">
      <c r="A49" s="110"/>
      <c r="B49" s="122"/>
      <c r="C49" s="36"/>
    </row>
    <row r="50" spans="1:8" hidden="1" outlineLevel="2" x14ac:dyDescent="0.2">
      <c r="A50" s="110"/>
      <c r="B50" s="123"/>
      <c r="C50" s="123"/>
      <c r="D50" s="123"/>
      <c r="E50" s="124"/>
      <c r="F50" s="123"/>
      <c r="G50" s="123"/>
    </row>
    <row r="51" spans="1:8" hidden="1" outlineLevel="2" x14ac:dyDescent="0.2">
      <c r="A51" s="110" t="s">
        <v>32</v>
      </c>
      <c r="B51" s="125" t="s">
        <v>227</v>
      </c>
      <c r="C51" s="125"/>
      <c r="D51" s="125"/>
      <c r="E51" s="125"/>
      <c r="F51" s="125"/>
      <c r="G51" s="125"/>
    </row>
    <row r="52" spans="1:8" hidden="1" outlineLevel="2" x14ac:dyDescent="0.2">
      <c r="A52" s="110"/>
      <c r="B52" s="122"/>
      <c r="C52" s="36"/>
    </row>
    <row r="53" spans="1:8" hidden="1" outlineLevel="2" x14ac:dyDescent="0.2">
      <c r="A53" s="111" t="s">
        <v>33</v>
      </c>
      <c r="B53" s="122" t="s">
        <v>194</v>
      </c>
      <c r="C53" s="36"/>
    </row>
    <row r="54" spans="1:8" hidden="1" outlineLevel="2" x14ac:dyDescent="0.2">
      <c r="A54" s="110"/>
      <c r="B54" s="122"/>
      <c r="C54" s="36"/>
    </row>
    <row r="55" spans="1:8" hidden="1" outlineLevel="2" x14ac:dyDescent="0.2">
      <c r="A55" s="110" t="s">
        <v>138</v>
      </c>
      <c r="B55" s="131" t="s">
        <v>204</v>
      </c>
      <c r="C55" s="36"/>
    </row>
    <row r="56" spans="1:8" s="123" customFormat="1" hidden="1" outlineLevel="2" x14ac:dyDescent="0.2">
      <c r="A56" s="126"/>
    </row>
    <row r="57" spans="1:8" hidden="1" outlineLevel="2" x14ac:dyDescent="0.2">
      <c r="A57" s="110" t="s">
        <v>157</v>
      </c>
      <c r="B57" s="127" t="s">
        <v>234</v>
      </c>
      <c r="C57" s="36"/>
    </row>
    <row r="58" spans="1:8" s="123" customFormat="1" hidden="1" outlineLevel="2" x14ac:dyDescent="0.2">
      <c r="A58" s="126"/>
    </row>
    <row r="59" spans="1:8" s="99" customFormat="1" x14ac:dyDescent="0.2">
      <c r="A59" s="121" t="s">
        <v>158</v>
      </c>
      <c r="B59" s="113" t="str">
        <f ca="1">CONCATENATE(VLOOKUP("*ID",C:D,2,FALSE),"C",COUNTIF(OFFSET(A$1,0,0,ROW(),1), "*conditie")*10)</f>
        <v>NPRE01C20</v>
      </c>
      <c r="C59" s="296" t="s">
        <v>223</v>
      </c>
      <c r="D59" s="297"/>
      <c r="E59" s="297"/>
      <c r="F59" s="121" t="s">
        <v>141</v>
      </c>
      <c r="G59" s="121" t="s">
        <v>19</v>
      </c>
      <c r="H59" s="121" t="s">
        <v>197</v>
      </c>
    </row>
    <row r="60" spans="1:8" s="99" customFormat="1" outlineLevel="1" x14ac:dyDescent="0.2">
      <c r="A60" s="110"/>
      <c r="B60" s="118"/>
      <c r="C60" s="102"/>
    </row>
    <row r="61" spans="1:8" s="99" customFormat="1" outlineLevel="1" x14ac:dyDescent="0.2">
      <c r="A61" s="110" t="s">
        <v>55</v>
      </c>
      <c r="B61" s="129"/>
      <c r="C61" s="132"/>
    </row>
    <row r="62" spans="1:8" s="99" customFormat="1" outlineLevel="1" x14ac:dyDescent="0.2">
      <c r="A62" s="110"/>
      <c r="B62" s="118"/>
      <c r="C62" s="102"/>
    </row>
    <row r="63" spans="1:8" s="88" customFormat="1" outlineLevel="1" collapsed="1" x14ac:dyDescent="0.2">
      <c r="A63" s="114" t="s">
        <v>159</v>
      </c>
      <c r="B63" s="114" t="str">
        <f ca="1">CONCATENATE(VLOOKUP("*ID",C:D,2,FALSE),"C",COUNTIF(OFFSET(A$1,0,0,ROW(),1), "*conditie")*10)&amp; "T" &amp;(COUNTIF(OFFSET(B$1,0,0,ROW()-1,1),CONCATENATE(VLOOKUP("*ID",C:D,2,FALSE),"C",COUNTIF(OFFSET(A$1,0,0,ROW(),1), "*conditie")*10)&amp; "T*") +1) * 10</f>
        <v>NPRE01C20T10</v>
      </c>
      <c r="C63" s="295" t="s">
        <v>205</v>
      </c>
      <c r="D63" s="295"/>
      <c r="E63" s="295"/>
      <c r="F63" s="114" t="s">
        <v>141</v>
      </c>
      <c r="G63" s="114" t="s">
        <v>19</v>
      </c>
      <c r="H63" s="114" t="s">
        <v>197</v>
      </c>
    </row>
    <row r="64" spans="1:8" hidden="1" outlineLevel="2" x14ac:dyDescent="0.2">
      <c r="A64" s="110"/>
      <c r="B64" s="122"/>
      <c r="C64" s="36"/>
    </row>
    <row r="65" spans="1:8" hidden="1" outlineLevel="2" x14ac:dyDescent="0.2">
      <c r="A65" s="110" t="s">
        <v>109</v>
      </c>
      <c r="B65" s="122" t="s">
        <v>110</v>
      </c>
      <c r="C65" s="36"/>
    </row>
    <row r="66" spans="1:8" hidden="1" outlineLevel="2" x14ac:dyDescent="0.2">
      <c r="A66" s="110"/>
      <c r="B66" s="122"/>
      <c r="C66" s="36"/>
    </row>
    <row r="67" spans="1:8" hidden="1" outlineLevel="2" x14ac:dyDescent="0.2">
      <c r="A67" s="110" t="s">
        <v>111</v>
      </c>
      <c r="B67" s="122" t="s">
        <v>108</v>
      </c>
      <c r="C67" s="36"/>
    </row>
    <row r="68" spans="1:8" hidden="1" outlineLevel="2" x14ac:dyDescent="0.2">
      <c r="A68" s="110"/>
      <c r="B68" s="122"/>
      <c r="C68" s="36"/>
    </row>
    <row r="69" spans="1:8" hidden="1" outlineLevel="2" x14ac:dyDescent="0.2">
      <c r="A69" s="110"/>
      <c r="B69" s="123"/>
      <c r="C69" s="123"/>
      <c r="D69" s="123"/>
      <c r="E69" s="124"/>
      <c r="F69" s="123"/>
      <c r="G69" s="123"/>
    </row>
    <row r="70" spans="1:8" hidden="1" outlineLevel="2" x14ac:dyDescent="0.2">
      <c r="A70" s="110" t="s">
        <v>32</v>
      </c>
      <c r="B70" s="125" t="s">
        <v>227</v>
      </c>
      <c r="C70" s="125"/>
      <c r="D70" s="125"/>
      <c r="E70" s="125"/>
      <c r="F70" s="125"/>
      <c r="G70" s="125"/>
    </row>
    <row r="71" spans="1:8" hidden="1" outlineLevel="2" x14ac:dyDescent="0.2">
      <c r="A71" s="110"/>
      <c r="B71" s="122"/>
      <c r="C71" s="36"/>
    </row>
    <row r="72" spans="1:8" hidden="1" outlineLevel="2" x14ac:dyDescent="0.2">
      <c r="A72" s="111" t="s">
        <v>33</v>
      </c>
      <c r="B72" s="122" t="s">
        <v>194</v>
      </c>
      <c r="C72" s="36"/>
    </row>
    <row r="73" spans="1:8" hidden="1" outlineLevel="2" x14ac:dyDescent="0.2">
      <c r="A73" s="110"/>
      <c r="B73" s="122"/>
      <c r="C73" s="36"/>
    </row>
    <row r="74" spans="1:8" hidden="1" outlineLevel="2" x14ac:dyDescent="0.2">
      <c r="A74" s="110" t="s">
        <v>138</v>
      </c>
      <c r="B74" s="131" t="s">
        <v>2560</v>
      </c>
      <c r="C74" s="36"/>
    </row>
    <row r="75" spans="1:8" s="123" customFormat="1" hidden="1" outlineLevel="2" x14ac:dyDescent="0.2">
      <c r="A75" s="126"/>
    </row>
    <row r="76" spans="1:8" hidden="1" outlineLevel="2" x14ac:dyDescent="0.2">
      <c r="A76" s="110" t="s">
        <v>40</v>
      </c>
      <c r="B76" s="221" t="s">
        <v>2559</v>
      </c>
      <c r="C76" s="36"/>
    </row>
    <row r="77" spans="1:8" s="123" customFormat="1" hidden="1" outlineLevel="2" x14ac:dyDescent="0.2">
      <c r="A77" s="126"/>
    </row>
    <row r="78" spans="1:8" s="88" customFormat="1" outlineLevel="1" collapsed="1" x14ac:dyDescent="0.2">
      <c r="A78" s="114" t="s">
        <v>159</v>
      </c>
      <c r="B78" s="114" t="str">
        <f ca="1">CONCATENATE(VLOOKUP("*ID",C:D,2,FALSE),"C",COUNTIF(OFFSET(A$1,0,0,ROW(),1), "*conditie")*10)&amp; "T" &amp;(COUNTIF(OFFSET(B$1,0,0,ROW()-1,1),CONCATENATE(VLOOKUP("*ID",C:D,2,FALSE),"C",COUNTIF(OFFSET(A$1,0,0,ROW(),1), "*conditie")*10)&amp; "T*") +1) * 10</f>
        <v>NPRE01C20T20</v>
      </c>
      <c r="C78" s="295" t="s">
        <v>206</v>
      </c>
      <c r="D78" s="295"/>
      <c r="E78" s="295"/>
      <c r="F78" s="114" t="s">
        <v>141</v>
      </c>
      <c r="G78" s="114" t="s">
        <v>19</v>
      </c>
      <c r="H78" s="114" t="s">
        <v>197</v>
      </c>
    </row>
    <row r="79" spans="1:8" hidden="1" outlineLevel="2" x14ac:dyDescent="0.2">
      <c r="A79" s="110"/>
      <c r="B79" s="122"/>
      <c r="C79" s="36"/>
    </row>
    <row r="80" spans="1:8" hidden="1" outlineLevel="2" x14ac:dyDescent="0.2">
      <c r="A80" s="110" t="s">
        <v>109</v>
      </c>
      <c r="B80" s="122" t="s">
        <v>110</v>
      </c>
      <c r="C80" s="36"/>
    </row>
    <row r="81" spans="1:8" hidden="1" outlineLevel="2" x14ac:dyDescent="0.2">
      <c r="A81" s="110"/>
      <c r="B81" s="122"/>
      <c r="C81" s="36"/>
    </row>
    <row r="82" spans="1:8" hidden="1" outlineLevel="2" x14ac:dyDescent="0.2">
      <c r="A82" s="110" t="s">
        <v>111</v>
      </c>
      <c r="B82" s="131" t="s">
        <v>453</v>
      </c>
      <c r="C82" s="36"/>
    </row>
    <row r="83" spans="1:8" hidden="1" outlineLevel="2" x14ac:dyDescent="0.2">
      <c r="A83" s="110"/>
      <c r="B83" s="122"/>
      <c r="C83" s="36"/>
    </row>
    <row r="84" spans="1:8" hidden="1" outlineLevel="2" x14ac:dyDescent="0.2">
      <c r="A84" s="110"/>
      <c r="B84" s="123"/>
      <c r="C84" s="123"/>
      <c r="D84" s="123"/>
      <c r="E84" s="124"/>
      <c r="F84" s="123"/>
      <c r="G84" s="123"/>
    </row>
    <row r="85" spans="1:8" hidden="1" outlineLevel="2" x14ac:dyDescent="0.2">
      <c r="A85" s="110" t="s">
        <v>32</v>
      </c>
      <c r="B85" s="125" t="s">
        <v>227</v>
      </c>
      <c r="C85" s="125"/>
      <c r="D85" s="125"/>
      <c r="E85" s="125"/>
      <c r="F85" s="125"/>
      <c r="G85" s="125"/>
    </row>
    <row r="86" spans="1:8" hidden="1" outlineLevel="2" x14ac:dyDescent="0.2">
      <c r="A86" s="110"/>
      <c r="B86" s="122"/>
      <c r="C86" s="36"/>
    </row>
    <row r="87" spans="1:8" hidden="1" outlineLevel="2" x14ac:dyDescent="0.2">
      <c r="A87" s="111" t="s">
        <v>33</v>
      </c>
      <c r="B87" s="122" t="s">
        <v>194</v>
      </c>
      <c r="C87" s="36"/>
    </row>
    <row r="88" spans="1:8" hidden="1" outlineLevel="2" x14ac:dyDescent="0.2">
      <c r="A88" s="110"/>
      <c r="B88" s="122"/>
      <c r="C88" s="36"/>
    </row>
    <row r="89" spans="1:8" hidden="1" outlineLevel="2" x14ac:dyDescent="0.2">
      <c r="A89" s="110" t="s">
        <v>138</v>
      </c>
      <c r="B89" s="131" t="s">
        <v>2561</v>
      </c>
      <c r="C89" s="36"/>
    </row>
    <row r="90" spans="1:8" s="123" customFormat="1" hidden="1" outlineLevel="2" x14ac:dyDescent="0.2">
      <c r="A90" s="126"/>
    </row>
    <row r="91" spans="1:8" hidden="1" outlineLevel="2" x14ac:dyDescent="0.2">
      <c r="A91" s="110" t="s">
        <v>40</v>
      </c>
      <c r="B91" s="221" t="s">
        <v>2559</v>
      </c>
      <c r="C91" s="36"/>
    </row>
    <row r="92" spans="1:8" s="123" customFormat="1" hidden="1" outlineLevel="2" x14ac:dyDescent="0.2">
      <c r="A92" s="126"/>
    </row>
    <row r="93" spans="1:8" s="88" customFormat="1" outlineLevel="1" collapsed="1" x14ac:dyDescent="0.2">
      <c r="A93" s="114" t="s">
        <v>159</v>
      </c>
      <c r="B93" s="114" t="str">
        <f ca="1">CONCATENATE(VLOOKUP("*ID",C:D,2,FALSE),"C",COUNTIF(OFFSET(A$1,0,0,ROW(),1), "*conditie")*10)&amp; "T" &amp;(COUNTIF(OFFSET(B$1,0,0,ROW()-1,1),CONCATENATE(VLOOKUP("*ID",C:D,2,FALSE),"C",COUNTIF(OFFSET(A$1,0,0,ROW(),1), "*conditie")*10)&amp; "T*") +1) * 10</f>
        <v>NPRE01C20T30</v>
      </c>
      <c r="C93" s="295" t="s">
        <v>208</v>
      </c>
      <c r="D93" s="295"/>
      <c r="E93" s="295"/>
      <c r="F93" s="114" t="s">
        <v>141</v>
      </c>
      <c r="G93" s="114" t="s">
        <v>19</v>
      </c>
      <c r="H93" s="114" t="s">
        <v>197</v>
      </c>
    </row>
    <row r="94" spans="1:8" hidden="1" outlineLevel="2" x14ac:dyDescent="0.2">
      <c r="A94" s="110"/>
      <c r="B94" s="122"/>
      <c r="C94" s="36"/>
    </row>
    <row r="95" spans="1:8" hidden="1" outlineLevel="2" x14ac:dyDescent="0.2">
      <c r="A95" s="110" t="s">
        <v>109</v>
      </c>
      <c r="B95" s="122" t="s">
        <v>110</v>
      </c>
      <c r="C95" s="36"/>
    </row>
    <row r="96" spans="1:8" hidden="1" outlineLevel="2" x14ac:dyDescent="0.2">
      <c r="A96" s="110"/>
      <c r="B96" s="122"/>
      <c r="C96" s="36"/>
    </row>
    <row r="97" spans="1:8" hidden="1" outlineLevel="2" x14ac:dyDescent="0.2">
      <c r="A97" s="110" t="s">
        <v>111</v>
      </c>
      <c r="B97" s="122" t="s">
        <v>108</v>
      </c>
      <c r="C97" s="36"/>
    </row>
    <row r="98" spans="1:8" hidden="1" outlineLevel="2" x14ac:dyDescent="0.2">
      <c r="A98" s="110"/>
      <c r="B98" s="122"/>
      <c r="C98" s="36"/>
    </row>
    <row r="99" spans="1:8" hidden="1" outlineLevel="2" x14ac:dyDescent="0.2">
      <c r="A99" s="110"/>
      <c r="B99" s="123"/>
      <c r="C99" s="123"/>
      <c r="D99" s="123"/>
      <c r="E99" s="124"/>
      <c r="F99" s="123"/>
      <c r="G99" s="123"/>
    </row>
    <row r="100" spans="1:8" hidden="1" outlineLevel="2" x14ac:dyDescent="0.2">
      <c r="A100" s="110" t="s">
        <v>32</v>
      </c>
      <c r="B100" s="125" t="s">
        <v>227</v>
      </c>
      <c r="C100" s="125"/>
      <c r="D100" s="125"/>
      <c r="E100" s="125"/>
      <c r="F100" s="125"/>
      <c r="G100" s="125"/>
    </row>
    <row r="101" spans="1:8" hidden="1" outlineLevel="2" x14ac:dyDescent="0.2">
      <c r="A101" s="110"/>
      <c r="B101" s="122"/>
      <c r="C101" s="36"/>
    </row>
    <row r="102" spans="1:8" hidden="1" outlineLevel="2" x14ac:dyDescent="0.2">
      <c r="A102" s="111" t="s">
        <v>33</v>
      </c>
      <c r="B102" s="122" t="s">
        <v>194</v>
      </c>
      <c r="C102" s="36"/>
    </row>
    <row r="103" spans="1:8" hidden="1" outlineLevel="2" x14ac:dyDescent="0.2">
      <c r="A103" s="110"/>
      <c r="B103" s="122"/>
      <c r="C103" s="36"/>
    </row>
    <row r="104" spans="1:8" hidden="1" outlineLevel="2" x14ac:dyDescent="0.2">
      <c r="A104" s="110" t="s">
        <v>138</v>
      </c>
      <c r="B104" s="131" t="s">
        <v>204</v>
      </c>
      <c r="C104" s="36"/>
    </row>
    <row r="105" spans="1:8" s="123" customFormat="1" hidden="1" outlineLevel="2" x14ac:dyDescent="0.2">
      <c r="A105" s="126"/>
    </row>
    <row r="106" spans="1:8" hidden="1" outlineLevel="2" x14ac:dyDescent="0.2">
      <c r="A106" s="110" t="s">
        <v>40</v>
      </c>
      <c r="B106" s="127" t="s">
        <v>234</v>
      </c>
      <c r="C106" s="36"/>
    </row>
    <row r="107" spans="1:8" s="151" customFormat="1" hidden="1" outlineLevel="2" x14ac:dyDescent="0.2">
      <c r="A107" s="110"/>
      <c r="B107" s="127"/>
      <c r="C107" s="152"/>
      <c r="D107" s="152"/>
      <c r="E107" s="152"/>
    </row>
    <row r="108" spans="1:8" s="88" customFormat="1" outlineLevel="1" collapsed="1" x14ac:dyDescent="0.2">
      <c r="A108" s="241" t="s">
        <v>159</v>
      </c>
      <c r="B108" s="241" t="str">
        <f ca="1">CONCATENATE(VLOOKUP("*ID",C:D,2,FALSE),"C",COUNTIF(OFFSET(A$1,0,0,ROW(),1), "*conditie")*10)&amp; "T" &amp;(COUNTIF(OFFSET(B$1,0,0,ROW()-1,1),CONCATENATE(VLOOKUP("*ID",C:D,2,FALSE),"C",COUNTIF(OFFSET(A$1,0,0,ROW(),1), "*conditie")*10)&amp; "T*") +1) * 10</f>
        <v>NPRE01C20T40</v>
      </c>
      <c r="C108" s="295" t="s">
        <v>2941</v>
      </c>
      <c r="D108" s="295"/>
      <c r="E108" s="295"/>
      <c r="F108" s="241" t="s">
        <v>141</v>
      </c>
      <c r="G108" s="241" t="s">
        <v>19</v>
      </c>
      <c r="H108" s="241" t="s">
        <v>197</v>
      </c>
    </row>
    <row r="109" spans="1:8" s="151" customFormat="1" hidden="1" outlineLevel="2" x14ac:dyDescent="0.2">
      <c r="A109" s="110"/>
      <c r="B109" s="122"/>
      <c r="C109" s="152"/>
      <c r="D109" s="152"/>
      <c r="E109" s="152"/>
    </row>
    <row r="110" spans="1:8" s="151" customFormat="1" hidden="1" outlineLevel="2" x14ac:dyDescent="0.2">
      <c r="A110" s="110" t="s">
        <v>109</v>
      </c>
      <c r="B110" s="122" t="s">
        <v>110</v>
      </c>
      <c r="C110" s="152"/>
      <c r="D110" s="152"/>
      <c r="E110" s="152"/>
    </row>
    <row r="111" spans="1:8" s="151" customFormat="1" hidden="1" outlineLevel="2" x14ac:dyDescent="0.2">
      <c r="A111" s="110"/>
      <c r="B111" s="122"/>
      <c r="C111" s="152"/>
      <c r="D111" s="152"/>
      <c r="E111" s="152"/>
    </row>
    <row r="112" spans="1:8" s="151" customFormat="1" hidden="1" outlineLevel="2" x14ac:dyDescent="0.2">
      <c r="A112" s="110" t="s">
        <v>111</v>
      </c>
      <c r="B112" s="122" t="s">
        <v>108</v>
      </c>
      <c r="C112" s="152"/>
      <c r="D112" s="152"/>
      <c r="E112" s="152"/>
    </row>
    <row r="113" spans="1:8" s="151" customFormat="1" hidden="1" outlineLevel="2" x14ac:dyDescent="0.2">
      <c r="A113" s="110"/>
      <c r="B113" s="122"/>
      <c r="C113" s="152"/>
      <c r="D113" s="152"/>
      <c r="E113" s="152"/>
    </row>
    <row r="114" spans="1:8" s="151" customFormat="1" hidden="1" outlineLevel="2" x14ac:dyDescent="0.2">
      <c r="A114" s="110"/>
      <c r="B114" s="123"/>
      <c r="C114" s="123"/>
      <c r="D114" s="123"/>
      <c r="E114" s="124"/>
      <c r="F114" s="123"/>
      <c r="G114" s="123"/>
    </row>
    <row r="115" spans="1:8" s="151" customFormat="1" hidden="1" outlineLevel="2" x14ac:dyDescent="0.2">
      <c r="A115" s="110" t="s">
        <v>32</v>
      </c>
      <c r="B115" s="125" t="s">
        <v>227</v>
      </c>
      <c r="C115" s="125"/>
      <c r="D115" s="125"/>
      <c r="E115" s="125"/>
      <c r="F115" s="125"/>
      <c r="G115" s="125"/>
    </row>
    <row r="116" spans="1:8" s="151" customFormat="1" hidden="1" outlineLevel="2" x14ac:dyDescent="0.2">
      <c r="A116" s="110"/>
      <c r="B116" s="122"/>
      <c r="C116" s="152"/>
      <c r="D116" s="152"/>
      <c r="E116" s="152"/>
    </row>
    <row r="117" spans="1:8" s="151" customFormat="1" hidden="1" outlineLevel="2" x14ac:dyDescent="0.2">
      <c r="A117" s="111" t="s">
        <v>33</v>
      </c>
      <c r="B117" s="122" t="s">
        <v>194</v>
      </c>
      <c r="C117" s="152"/>
      <c r="D117" s="152"/>
      <c r="E117" s="152"/>
    </row>
    <row r="118" spans="1:8" s="151" customFormat="1" hidden="1" outlineLevel="2" x14ac:dyDescent="0.2">
      <c r="A118" s="110"/>
      <c r="B118" s="122"/>
      <c r="C118" s="152"/>
      <c r="D118" s="152"/>
      <c r="E118" s="152"/>
    </row>
    <row r="119" spans="1:8" s="151" customFormat="1" hidden="1" outlineLevel="2" x14ac:dyDescent="0.2">
      <c r="A119" s="110" t="s">
        <v>138</v>
      </c>
      <c r="B119" s="131" t="s">
        <v>204</v>
      </c>
      <c r="C119" s="152"/>
      <c r="D119" s="152"/>
      <c r="E119" s="152"/>
    </row>
    <row r="120" spans="1:8" s="123" customFormat="1" hidden="1" outlineLevel="2" x14ac:dyDescent="0.2">
      <c r="A120" s="126"/>
    </row>
    <row r="121" spans="1:8" s="151" customFormat="1" hidden="1" outlineLevel="2" x14ac:dyDescent="0.2">
      <c r="A121" s="110" t="s">
        <v>40</v>
      </c>
      <c r="B121" s="127" t="s">
        <v>234</v>
      </c>
      <c r="C121" s="152"/>
      <c r="D121" s="152"/>
      <c r="E121" s="152"/>
    </row>
    <row r="122" spans="1:8" s="151" customFormat="1" hidden="1" outlineLevel="2" x14ac:dyDescent="0.2">
      <c r="A122" s="110"/>
      <c r="B122" s="127"/>
      <c r="C122" s="152"/>
      <c r="D122" s="152"/>
      <c r="E122" s="152"/>
    </row>
    <row r="123" spans="1:8" s="88" customFormat="1" outlineLevel="1" collapsed="1" x14ac:dyDescent="0.2">
      <c r="A123" s="241" t="s">
        <v>159</v>
      </c>
      <c r="B123" s="241" t="str">
        <f ca="1">CONCATENATE(VLOOKUP("*ID",C:D,2,FALSE),"C",COUNTIF(OFFSET(A$1,0,0,ROW(),1), "*conditie")*10)&amp; "T" &amp;(COUNTIF(OFFSET(B$1,0,0,ROW()-1,1),CONCATENATE(VLOOKUP("*ID",C:D,2,FALSE),"C",COUNTIF(OFFSET(A$1,0,0,ROW(),1), "*conditie")*10)&amp; "T*") +1) * 10</f>
        <v>NPRE01C20T50</v>
      </c>
      <c r="C123" s="295" t="s">
        <v>2942</v>
      </c>
      <c r="D123" s="295"/>
      <c r="E123" s="295"/>
      <c r="F123" s="241" t="s">
        <v>141</v>
      </c>
      <c r="G123" s="241" t="s">
        <v>19</v>
      </c>
      <c r="H123" s="241" t="s">
        <v>197</v>
      </c>
    </row>
    <row r="124" spans="1:8" s="151" customFormat="1" hidden="1" outlineLevel="2" x14ac:dyDescent="0.2">
      <c r="A124" s="110"/>
      <c r="B124" s="122"/>
      <c r="C124" s="152"/>
      <c r="D124" s="152"/>
      <c r="E124" s="152"/>
    </row>
    <row r="125" spans="1:8" s="151" customFormat="1" hidden="1" outlineLevel="2" x14ac:dyDescent="0.2">
      <c r="A125" s="110" t="s">
        <v>109</v>
      </c>
      <c r="B125" s="122" t="s">
        <v>110</v>
      </c>
      <c r="C125" s="152"/>
      <c r="D125" s="152"/>
      <c r="E125" s="152"/>
    </row>
    <row r="126" spans="1:8" s="151" customFormat="1" hidden="1" outlineLevel="2" x14ac:dyDescent="0.2">
      <c r="A126" s="110"/>
      <c r="B126" s="122"/>
      <c r="C126" s="152"/>
      <c r="D126" s="152"/>
      <c r="E126" s="152"/>
    </row>
    <row r="127" spans="1:8" s="151" customFormat="1" hidden="1" outlineLevel="2" x14ac:dyDescent="0.2">
      <c r="A127" s="110" t="s">
        <v>111</v>
      </c>
      <c r="B127" s="122" t="s">
        <v>108</v>
      </c>
      <c r="C127" s="152"/>
      <c r="D127" s="152"/>
      <c r="E127" s="152"/>
    </row>
    <row r="128" spans="1:8" s="151" customFormat="1" hidden="1" outlineLevel="2" x14ac:dyDescent="0.2">
      <c r="A128" s="110"/>
      <c r="B128" s="122"/>
      <c r="C128" s="152"/>
      <c r="D128" s="152"/>
      <c r="E128" s="152"/>
    </row>
    <row r="129" spans="1:8" s="151" customFormat="1" hidden="1" outlineLevel="2" x14ac:dyDescent="0.2">
      <c r="A129" s="110"/>
      <c r="B129" s="123"/>
      <c r="C129" s="123"/>
      <c r="D129" s="123"/>
      <c r="E129" s="124"/>
      <c r="F129" s="123"/>
      <c r="G129" s="123"/>
    </row>
    <row r="130" spans="1:8" s="151" customFormat="1" hidden="1" outlineLevel="2" x14ac:dyDescent="0.2">
      <c r="A130" s="110" t="s">
        <v>32</v>
      </c>
      <c r="B130" s="125" t="s">
        <v>227</v>
      </c>
      <c r="C130" s="125"/>
      <c r="D130" s="125"/>
      <c r="E130" s="125"/>
      <c r="F130" s="125"/>
      <c r="G130" s="125"/>
    </row>
    <row r="131" spans="1:8" s="151" customFormat="1" hidden="1" outlineLevel="2" x14ac:dyDescent="0.2">
      <c r="A131" s="110"/>
      <c r="B131" s="122"/>
      <c r="C131" s="152"/>
      <c r="D131" s="152"/>
      <c r="E131" s="152"/>
    </row>
    <row r="132" spans="1:8" s="151" customFormat="1" hidden="1" outlineLevel="2" x14ac:dyDescent="0.2">
      <c r="A132" s="111" t="s">
        <v>33</v>
      </c>
      <c r="B132" s="122" t="s">
        <v>194</v>
      </c>
      <c r="C132" s="152"/>
      <c r="D132" s="152"/>
      <c r="E132" s="152"/>
    </row>
    <row r="133" spans="1:8" s="151" customFormat="1" hidden="1" outlineLevel="2" x14ac:dyDescent="0.2">
      <c r="A133" s="110"/>
      <c r="B133" s="122"/>
      <c r="C133" s="152"/>
      <c r="D133" s="152"/>
      <c r="E133" s="152"/>
    </row>
    <row r="134" spans="1:8" s="151" customFormat="1" hidden="1" outlineLevel="2" x14ac:dyDescent="0.2">
      <c r="A134" s="110" t="s">
        <v>138</v>
      </c>
      <c r="B134" s="131"/>
      <c r="C134" s="152"/>
      <c r="D134" s="152"/>
      <c r="E134" s="152"/>
    </row>
    <row r="135" spans="1:8" s="123" customFormat="1" hidden="1" outlineLevel="2" x14ac:dyDescent="0.2">
      <c r="A135" s="126"/>
    </row>
    <row r="136" spans="1:8" s="151" customFormat="1" hidden="1" outlineLevel="2" x14ac:dyDescent="0.2">
      <c r="A136" s="110" t="s">
        <v>40</v>
      </c>
      <c r="B136" s="221" t="s">
        <v>2559</v>
      </c>
      <c r="C136" s="152"/>
      <c r="D136" s="152"/>
      <c r="E136" s="152"/>
    </row>
    <row r="137" spans="1:8" s="151" customFormat="1" hidden="1" outlineLevel="2" x14ac:dyDescent="0.2">
      <c r="A137" s="110"/>
      <c r="B137" s="221"/>
      <c r="C137" s="152"/>
      <c r="D137" s="152"/>
      <c r="E137" s="152"/>
    </row>
    <row r="138" spans="1:8" s="88" customFormat="1" outlineLevel="1" collapsed="1" x14ac:dyDescent="0.2">
      <c r="A138" s="241" t="s">
        <v>159</v>
      </c>
      <c r="B138" s="241" t="str">
        <f ca="1">CONCATENATE(VLOOKUP("*ID",C:D,2,FALSE),"C",COUNTIF(OFFSET(A$1,0,0,ROW(),1), "*conditie")*10)&amp; "T" &amp;(COUNTIF(OFFSET(B$1,0,0,ROW()-1,1),CONCATENATE(VLOOKUP("*ID",C:D,2,FALSE),"C",COUNTIF(OFFSET(A$1,0,0,ROW(),1), "*conditie")*10)&amp; "T*") +1) * 10</f>
        <v>NPRE01C20T60</v>
      </c>
      <c r="C138" s="295" t="s">
        <v>2943</v>
      </c>
      <c r="D138" s="295"/>
      <c r="E138" s="295"/>
      <c r="F138" s="241" t="s">
        <v>141</v>
      </c>
      <c r="G138" s="241" t="s">
        <v>19</v>
      </c>
      <c r="H138" s="241" t="s">
        <v>197</v>
      </c>
    </row>
    <row r="139" spans="1:8" s="151" customFormat="1" hidden="1" outlineLevel="2" x14ac:dyDescent="0.2">
      <c r="A139" s="110"/>
      <c r="B139" s="122"/>
      <c r="C139" s="152"/>
      <c r="D139" s="152"/>
      <c r="E139" s="152"/>
    </row>
    <row r="140" spans="1:8" s="151" customFormat="1" hidden="1" outlineLevel="2" x14ac:dyDescent="0.2">
      <c r="A140" s="110" t="s">
        <v>109</v>
      </c>
      <c r="B140" s="122" t="s">
        <v>110</v>
      </c>
      <c r="C140" s="152"/>
      <c r="D140" s="152"/>
      <c r="E140" s="152"/>
    </row>
    <row r="141" spans="1:8" s="151" customFormat="1" hidden="1" outlineLevel="2" x14ac:dyDescent="0.2">
      <c r="A141" s="110"/>
      <c r="B141" s="122"/>
      <c r="C141" s="152"/>
      <c r="D141" s="152"/>
      <c r="E141" s="152"/>
    </row>
    <row r="142" spans="1:8" s="151" customFormat="1" hidden="1" outlineLevel="2" x14ac:dyDescent="0.2">
      <c r="A142" s="110" t="s">
        <v>111</v>
      </c>
      <c r="B142" s="122" t="s">
        <v>108</v>
      </c>
      <c r="C142" s="152"/>
      <c r="D142" s="152"/>
      <c r="E142" s="152"/>
    </row>
    <row r="143" spans="1:8" s="151" customFormat="1" hidden="1" outlineLevel="2" x14ac:dyDescent="0.2">
      <c r="A143" s="110"/>
      <c r="B143" s="122"/>
      <c r="C143" s="152"/>
      <c r="D143" s="152"/>
      <c r="E143" s="152"/>
    </row>
    <row r="144" spans="1:8" s="151" customFormat="1" hidden="1" outlineLevel="2" x14ac:dyDescent="0.2">
      <c r="A144" s="110"/>
      <c r="B144" s="123"/>
      <c r="C144" s="123"/>
      <c r="D144" s="123"/>
      <c r="E144" s="124"/>
      <c r="F144" s="123"/>
      <c r="G144" s="123"/>
    </row>
    <row r="145" spans="1:8" s="151" customFormat="1" hidden="1" outlineLevel="2" x14ac:dyDescent="0.2">
      <c r="A145" s="110" t="s">
        <v>32</v>
      </c>
      <c r="B145" s="125" t="s">
        <v>227</v>
      </c>
      <c r="C145" s="125"/>
      <c r="D145" s="125"/>
      <c r="E145" s="125"/>
      <c r="F145" s="125"/>
      <c r="G145" s="125"/>
    </row>
    <row r="146" spans="1:8" s="151" customFormat="1" hidden="1" outlineLevel="2" x14ac:dyDescent="0.2">
      <c r="A146" s="110"/>
      <c r="B146" s="122"/>
      <c r="C146" s="152"/>
      <c r="D146" s="152"/>
      <c r="E146" s="152"/>
    </row>
    <row r="147" spans="1:8" s="151" customFormat="1" hidden="1" outlineLevel="2" x14ac:dyDescent="0.2">
      <c r="A147" s="111" t="s">
        <v>33</v>
      </c>
      <c r="B147" s="122" t="s">
        <v>194</v>
      </c>
      <c r="C147" s="152"/>
      <c r="D147" s="152"/>
      <c r="E147" s="152"/>
    </row>
    <row r="148" spans="1:8" s="151" customFormat="1" hidden="1" outlineLevel="2" x14ac:dyDescent="0.2">
      <c r="A148" s="110"/>
      <c r="B148" s="122"/>
      <c r="C148" s="152"/>
      <c r="D148" s="152"/>
      <c r="E148" s="152"/>
    </row>
    <row r="149" spans="1:8" s="151" customFormat="1" hidden="1" outlineLevel="2" x14ac:dyDescent="0.2">
      <c r="A149" s="110" t="s">
        <v>138</v>
      </c>
      <c r="B149" s="131"/>
      <c r="C149" s="152"/>
      <c r="D149" s="152"/>
      <c r="E149" s="152"/>
    </row>
    <row r="150" spans="1:8" s="123" customFormat="1" hidden="1" outlineLevel="2" x14ac:dyDescent="0.2">
      <c r="A150" s="126"/>
    </row>
    <row r="151" spans="1:8" s="151" customFormat="1" hidden="1" outlineLevel="2" x14ac:dyDescent="0.2">
      <c r="A151" s="110" t="s">
        <v>40</v>
      </c>
      <c r="B151" s="127" t="s">
        <v>234</v>
      </c>
      <c r="C151" s="152"/>
      <c r="D151" s="152"/>
      <c r="E151" s="152"/>
    </row>
    <row r="152" spans="1:8" s="151" customFormat="1" hidden="1" outlineLevel="2" x14ac:dyDescent="0.2">
      <c r="A152" s="110"/>
      <c r="B152" s="127"/>
      <c r="C152" s="152"/>
      <c r="D152" s="152"/>
      <c r="E152" s="152"/>
    </row>
    <row r="153" spans="1:8" s="88" customFormat="1" outlineLevel="1" collapsed="1" x14ac:dyDescent="0.2">
      <c r="A153" s="241" t="s">
        <v>159</v>
      </c>
      <c r="B153" s="241" t="str">
        <f ca="1">CONCATENATE(VLOOKUP("*ID",C:D,2,FALSE),"C",COUNTIF(OFFSET(A$1,0,0,ROW(),1), "*conditie")*10)&amp; "T" &amp;(COUNTIF(OFFSET(B$1,0,0,ROW()-1,1),CONCATENATE(VLOOKUP("*ID",C:D,2,FALSE),"C",COUNTIF(OFFSET(A$1,0,0,ROW(),1), "*conditie")*10)&amp; "T*") +1) * 10</f>
        <v>NPRE01C20T70</v>
      </c>
      <c r="C153" s="295" t="s">
        <v>2944</v>
      </c>
      <c r="D153" s="295"/>
      <c r="E153" s="295"/>
      <c r="F153" s="241" t="s">
        <v>141</v>
      </c>
      <c r="G153" s="241" t="s">
        <v>19</v>
      </c>
      <c r="H153" s="241" t="s">
        <v>197</v>
      </c>
    </row>
    <row r="154" spans="1:8" s="151" customFormat="1" hidden="1" outlineLevel="2" x14ac:dyDescent="0.2">
      <c r="A154" s="110"/>
      <c r="B154" s="122"/>
      <c r="C154" s="152"/>
      <c r="D154" s="152"/>
      <c r="E154" s="152"/>
    </row>
    <row r="155" spans="1:8" s="151" customFormat="1" hidden="1" outlineLevel="2" x14ac:dyDescent="0.2">
      <c r="A155" s="110" t="s">
        <v>109</v>
      </c>
      <c r="B155" s="122" t="s">
        <v>110</v>
      </c>
      <c r="C155" s="152"/>
      <c r="D155" s="152"/>
      <c r="E155" s="152"/>
    </row>
    <row r="156" spans="1:8" s="151" customFormat="1" hidden="1" outlineLevel="2" x14ac:dyDescent="0.2">
      <c r="A156" s="110"/>
      <c r="B156" s="122"/>
      <c r="C156" s="152"/>
      <c r="D156" s="152"/>
      <c r="E156" s="152"/>
    </row>
    <row r="157" spans="1:8" s="151" customFormat="1" hidden="1" outlineLevel="2" x14ac:dyDescent="0.2">
      <c r="A157" s="110" t="s">
        <v>111</v>
      </c>
      <c r="B157" s="122" t="s">
        <v>108</v>
      </c>
      <c r="C157" s="152"/>
      <c r="D157" s="152"/>
      <c r="E157" s="152"/>
    </row>
    <row r="158" spans="1:8" s="151" customFormat="1" hidden="1" outlineLevel="2" x14ac:dyDescent="0.2">
      <c r="A158" s="110"/>
      <c r="B158" s="122"/>
      <c r="C158" s="152"/>
      <c r="D158" s="152"/>
      <c r="E158" s="152"/>
    </row>
    <row r="159" spans="1:8" s="151" customFormat="1" hidden="1" outlineLevel="2" x14ac:dyDescent="0.2">
      <c r="A159" s="110"/>
      <c r="B159" s="123"/>
      <c r="C159" s="123"/>
      <c r="D159" s="123"/>
      <c r="E159" s="124"/>
      <c r="F159" s="123"/>
      <c r="G159" s="123"/>
    </row>
    <row r="160" spans="1:8" s="151" customFormat="1" hidden="1" outlineLevel="2" x14ac:dyDescent="0.2">
      <c r="A160" s="110" t="s">
        <v>32</v>
      </c>
      <c r="B160" s="125" t="s">
        <v>227</v>
      </c>
      <c r="C160" s="125"/>
      <c r="D160" s="125"/>
      <c r="E160" s="125"/>
      <c r="F160" s="125"/>
      <c r="G160" s="125"/>
    </row>
    <row r="161" spans="1:8" s="151" customFormat="1" hidden="1" outlineLevel="2" x14ac:dyDescent="0.2">
      <c r="A161" s="110"/>
      <c r="B161" s="122"/>
      <c r="C161" s="152"/>
      <c r="D161" s="152"/>
      <c r="E161" s="152"/>
    </row>
    <row r="162" spans="1:8" s="151" customFormat="1" hidden="1" outlineLevel="2" x14ac:dyDescent="0.2">
      <c r="A162" s="111" t="s">
        <v>33</v>
      </c>
      <c r="B162" s="122" t="s">
        <v>194</v>
      </c>
      <c r="C162" s="152"/>
      <c r="D162" s="152"/>
      <c r="E162" s="152"/>
    </row>
    <row r="163" spans="1:8" s="151" customFormat="1" hidden="1" outlineLevel="2" x14ac:dyDescent="0.2">
      <c r="A163" s="110"/>
      <c r="B163" s="122"/>
      <c r="C163" s="152"/>
      <c r="D163" s="152"/>
      <c r="E163" s="152"/>
    </row>
    <row r="164" spans="1:8" s="151" customFormat="1" hidden="1" outlineLevel="2" x14ac:dyDescent="0.2">
      <c r="A164" s="110" t="s">
        <v>138</v>
      </c>
      <c r="B164" s="131"/>
      <c r="C164" s="152"/>
      <c r="D164" s="152"/>
      <c r="E164" s="152"/>
    </row>
    <row r="165" spans="1:8" s="123" customFormat="1" hidden="1" outlineLevel="2" x14ac:dyDescent="0.2">
      <c r="A165" s="126"/>
    </row>
    <row r="166" spans="1:8" s="151" customFormat="1" hidden="1" outlineLevel="2" x14ac:dyDescent="0.2">
      <c r="A166" s="110" t="s">
        <v>40</v>
      </c>
      <c r="B166" s="221" t="s">
        <v>2559</v>
      </c>
      <c r="C166" s="152"/>
      <c r="D166" s="152"/>
      <c r="E166" s="152"/>
    </row>
    <row r="167" spans="1:8" s="151" customFormat="1" hidden="1" outlineLevel="2" x14ac:dyDescent="0.2">
      <c r="A167" s="110"/>
      <c r="B167" s="221"/>
      <c r="C167" s="152"/>
      <c r="D167" s="152"/>
      <c r="E167" s="152"/>
    </row>
    <row r="168" spans="1:8" s="88" customFormat="1" outlineLevel="1" collapsed="1" x14ac:dyDescent="0.2">
      <c r="A168" s="241" t="s">
        <v>159</v>
      </c>
      <c r="B168" s="241" t="str">
        <f ca="1">CONCATENATE(VLOOKUP("*ID",C:D,2,FALSE),"C",COUNTIF(OFFSET(A$1,0,0,ROW(),1), "*conditie")*10)&amp; "T" &amp;(COUNTIF(OFFSET(B$1,0,0,ROW()-1,1),CONCATENATE(VLOOKUP("*ID",C:D,2,FALSE),"C",COUNTIF(OFFSET(A$1,0,0,ROW(),1), "*conditie")*10)&amp; "T*") +1) * 10</f>
        <v>NPRE01C20T80</v>
      </c>
      <c r="C168" s="295" t="s">
        <v>2945</v>
      </c>
      <c r="D168" s="295"/>
      <c r="E168" s="295"/>
      <c r="F168" s="241" t="s">
        <v>141</v>
      </c>
      <c r="G168" s="241" t="s">
        <v>19</v>
      </c>
      <c r="H168" s="241" t="s">
        <v>197</v>
      </c>
    </row>
    <row r="169" spans="1:8" s="151" customFormat="1" hidden="1" outlineLevel="2" x14ac:dyDescent="0.2">
      <c r="A169" s="110"/>
      <c r="B169" s="122"/>
      <c r="C169" s="152"/>
      <c r="D169" s="152"/>
      <c r="E169" s="152"/>
    </row>
    <row r="170" spans="1:8" s="151" customFormat="1" hidden="1" outlineLevel="2" x14ac:dyDescent="0.2">
      <c r="A170" s="110" t="s">
        <v>109</v>
      </c>
      <c r="B170" s="122" t="s">
        <v>110</v>
      </c>
      <c r="C170" s="152"/>
      <c r="D170" s="152"/>
      <c r="E170" s="152"/>
    </row>
    <row r="171" spans="1:8" s="151" customFormat="1" hidden="1" outlineLevel="2" x14ac:dyDescent="0.2">
      <c r="A171" s="110"/>
      <c r="B171" s="122"/>
      <c r="C171" s="152"/>
      <c r="D171" s="152"/>
      <c r="E171" s="152"/>
    </row>
    <row r="172" spans="1:8" s="151" customFormat="1" hidden="1" outlineLevel="2" x14ac:dyDescent="0.2">
      <c r="A172" s="110" t="s">
        <v>111</v>
      </c>
      <c r="B172" s="122" t="s">
        <v>108</v>
      </c>
      <c r="C172" s="152"/>
      <c r="D172" s="152"/>
      <c r="E172" s="152"/>
    </row>
    <row r="173" spans="1:8" s="151" customFormat="1" hidden="1" outlineLevel="2" x14ac:dyDescent="0.2">
      <c r="A173" s="110"/>
      <c r="B173" s="122"/>
      <c r="C173" s="152"/>
      <c r="D173" s="152"/>
      <c r="E173" s="152"/>
    </row>
    <row r="174" spans="1:8" s="151" customFormat="1" hidden="1" outlineLevel="2" x14ac:dyDescent="0.2">
      <c r="A174" s="110"/>
      <c r="B174" s="123"/>
      <c r="C174" s="123"/>
      <c r="D174" s="123"/>
      <c r="E174" s="124"/>
      <c r="F174" s="123"/>
      <c r="G174" s="123"/>
    </row>
    <row r="175" spans="1:8" s="151" customFormat="1" hidden="1" outlineLevel="2" x14ac:dyDescent="0.2">
      <c r="A175" s="110" t="s">
        <v>32</v>
      </c>
      <c r="B175" s="125" t="s">
        <v>227</v>
      </c>
      <c r="C175" s="125"/>
      <c r="D175" s="125"/>
      <c r="E175" s="125"/>
      <c r="F175" s="125"/>
      <c r="G175" s="125"/>
    </row>
    <row r="176" spans="1:8" s="151" customFormat="1" hidden="1" outlineLevel="2" x14ac:dyDescent="0.2">
      <c r="A176" s="110"/>
      <c r="B176" s="122"/>
      <c r="C176" s="152"/>
      <c r="D176" s="152"/>
      <c r="E176" s="152"/>
    </row>
    <row r="177" spans="1:8" s="151" customFormat="1" hidden="1" outlineLevel="2" x14ac:dyDescent="0.2">
      <c r="A177" s="111" t="s">
        <v>33</v>
      </c>
      <c r="B177" s="122" t="s">
        <v>194</v>
      </c>
      <c r="C177" s="152"/>
      <c r="D177" s="152"/>
      <c r="E177" s="152"/>
    </row>
    <row r="178" spans="1:8" s="151" customFormat="1" hidden="1" outlineLevel="2" x14ac:dyDescent="0.2">
      <c r="A178" s="110"/>
      <c r="B178" s="122"/>
      <c r="C178" s="152"/>
      <c r="D178" s="152"/>
      <c r="E178" s="152"/>
    </row>
    <row r="179" spans="1:8" s="151" customFormat="1" hidden="1" outlineLevel="2" x14ac:dyDescent="0.2">
      <c r="A179" s="110" t="s">
        <v>138</v>
      </c>
      <c r="B179" s="131"/>
      <c r="C179" s="152"/>
      <c r="D179" s="152"/>
      <c r="E179" s="152"/>
    </row>
    <row r="180" spans="1:8" s="123" customFormat="1" hidden="1" outlineLevel="2" x14ac:dyDescent="0.2">
      <c r="A180" s="126"/>
    </row>
    <row r="181" spans="1:8" s="151" customFormat="1" hidden="1" outlineLevel="2" x14ac:dyDescent="0.2">
      <c r="A181" s="110" t="s">
        <v>40</v>
      </c>
      <c r="B181" s="129" t="s">
        <v>2956</v>
      </c>
      <c r="C181" s="152"/>
      <c r="D181" s="152"/>
      <c r="E181" s="152"/>
    </row>
    <row r="182" spans="1:8" s="151" customFormat="1" hidden="1" outlineLevel="2" x14ac:dyDescent="0.2">
      <c r="A182" s="110"/>
      <c r="B182" s="221"/>
      <c r="C182" s="152"/>
      <c r="D182" s="152"/>
      <c r="E182" s="152"/>
    </row>
    <row r="183" spans="1:8" s="88" customFormat="1" outlineLevel="1" collapsed="1" x14ac:dyDescent="0.2">
      <c r="A183" s="241" t="s">
        <v>159</v>
      </c>
      <c r="B183" s="241" t="str">
        <f ca="1">CONCATENATE(VLOOKUP("*ID",C:D,2,FALSE),"C",COUNTIF(OFFSET(A$1,0,0,ROW(),1), "*conditie")*10)&amp; "T" &amp;(COUNTIF(OFFSET(B$1,0,0,ROW()-1,1),CONCATENATE(VLOOKUP("*ID",C:D,2,FALSE),"C",COUNTIF(OFFSET(A$1,0,0,ROW(),1), "*conditie")*10)&amp; "T*") +1) * 10</f>
        <v>NPRE01C20T90</v>
      </c>
      <c r="C183" s="295" t="s">
        <v>2946</v>
      </c>
      <c r="D183" s="295"/>
      <c r="E183" s="295"/>
      <c r="F183" s="241" t="s">
        <v>141</v>
      </c>
      <c r="G183" s="241" t="s">
        <v>19</v>
      </c>
      <c r="H183" s="241" t="s">
        <v>197</v>
      </c>
    </row>
    <row r="184" spans="1:8" s="151" customFormat="1" hidden="1" outlineLevel="2" x14ac:dyDescent="0.2">
      <c r="A184" s="110"/>
      <c r="B184" s="122"/>
      <c r="C184" s="152"/>
      <c r="D184" s="152"/>
      <c r="E184" s="152"/>
    </row>
    <row r="185" spans="1:8" s="151" customFormat="1" hidden="1" outlineLevel="2" x14ac:dyDescent="0.2">
      <c r="A185" s="110" t="s">
        <v>109</v>
      </c>
      <c r="B185" s="122" t="s">
        <v>110</v>
      </c>
      <c r="C185" s="152"/>
      <c r="D185" s="152"/>
      <c r="E185" s="152"/>
    </row>
    <row r="186" spans="1:8" s="151" customFormat="1" hidden="1" outlineLevel="2" x14ac:dyDescent="0.2">
      <c r="A186" s="110"/>
      <c r="B186" s="122"/>
      <c r="C186" s="152"/>
      <c r="D186" s="152"/>
      <c r="E186" s="152"/>
    </row>
    <row r="187" spans="1:8" s="151" customFormat="1" hidden="1" outlineLevel="2" x14ac:dyDescent="0.2">
      <c r="A187" s="110" t="s">
        <v>111</v>
      </c>
      <c r="B187" s="122" t="s">
        <v>108</v>
      </c>
      <c r="C187" s="152"/>
      <c r="D187" s="152"/>
      <c r="E187" s="152"/>
    </row>
    <row r="188" spans="1:8" s="151" customFormat="1" hidden="1" outlineLevel="2" x14ac:dyDescent="0.2">
      <c r="A188" s="110"/>
      <c r="B188" s="122"/>
      <c r="C188" s="152"/>
      <c r="D188" s="152"/>
      <c r="E188" s="152"/>
    </row>
    <row r="189" spans="1:8" s="151" customFormat="1" hidden="1" outlineLevel="2" x14ac:dyDescent="0.2">
      <c r="A189" s="110"/>
      <c r="B189" s="123"/>
      <c r="C189" s="123"/>
      <c r="D189" s="123"/>
      <c r="E189" s="124"/>
      <c r="F189" s="123"/>
      <c r="G189" s="123"/>
    </row>
    <row r="190" spans="1:8" s="151" customFormat="1" hidden="1" outlineLevel="2" x14ac:dyDescent="0.2">
      <c r="A190" s="110" t="s">
        <v>32</v>
      </c>
      <c r="B190" s="125" t="s">
        <v>227</v>
      </c>
      <c r="C190" s="125"/>
      <c r="D190" s="125"/>
      <c r="E190" s="125"/>
      <c r="F190" s="125"/>
      <c r="G190" s="125"/>
    </row>
    <row r="191" spans="1:8" s="151" customFormat="1" hidden="1" outlineLevel="2" x14ac:dyDescent="0.2">
      <c r="A191" s="110"/>
      <c r="B191" s="122"/>
      <c r="C191" s="152"/>
      <c r="D191" s="152"/>
      <c r="E191" s="152"/>
    </row>
    <row r="192" spans="1:8" s="151" customFormat="1" hidden="1" outlineLevel="2" x14ac:dyDescent="0.2">
      <c r="A192" s="111" t="s">
        <v>33</v>
      </c>
      <c r="B192" s="122" t="s">
        <v>194</v>
      </c>
      <c r="C192" s="152"/>
      <c r="D192" s="152"/>
      <c r="E192" s="152"/>
    </row>
    <row r="193" spans="1:8" s="151" customFormat="1" hidden="1" outlineLevel="2" x14ac:dyDescent="0.2">
      <c r="A193" s="110"/>
      <c r="B193" s="122"/>
      <c r="C193" s="152"/>
      <c r="D193" s="152"/>
      <c r="E193" s="152"/>
    </row>
    <row r="194" spans="1:8" s="151" customFormat="1" hidden="1" outlineLevel="2" x14ac:dyDescent="0.2">
      <c r="A194" s="110" t="s">
        <v>138</v>
      </c>
      <c r="B194" s="131"/>
      <c r="C194" s="152"/>
      <c r="D194" s="152"/>
      <c r="E194" s="152"/>
    </row>
    <row r="195" spans="1:8" s="123" customFormat="1" hidden="1" outlineLevel="2" x14ac:dyDescent="0.2">
      <c r="A195" s="126"/>
    </row>
    <row r="196" spans="1:8" s="151" customFormat="1" hidden="1" outlineLevel="2" x14ac:dyDescent="0.2">
      <c r="A196" s="110" t="s">
        <v>40</v>
      </c>
      <c r="B196" s="221" t="s">
        <v>2954</v>
      </c>
      <c r="C196" s="152"/>
      <c r="D196" s="152"/>
      <c r="E196" s="152"/>
    </row>
    <row r="197" spans="1:8" s="151" customFormat="1" hidden="1" outlineLevel="2" x14ac:dyDescent="0.2">
      <c r="A197" s="110"/>
      <c r="B197" s="221"/>
      <c r="C197" s="152"/>
      <c r="D197" s="152"/>
      <c r="E197" s="152"/>
    </row>
    <row r="198" spans="1:8" s="88" customFormat="1" outlineLevel="1" collapsed="1" x14ac:dyDescent="0.2">
      <c r="A198" s="243" t="s">
        <v>159</v>
      </c>
      <c r="B198" s="243" t="str">
        <f ca="1">CONCATENATE(VLOOKUP("*ID",C:D,2,FALSE),"C",COUNTIF(OFFSET(A$1,0,0,ROW(),1), "*conditie")*10)&amp; "T" &amp;(COUNTIF(OFFSET(B$1,0,0,ROW()-1,1),CONCATENATE(VLOOKUP("*ID",C:D,2,FALSE),"C",COUNTIF(OFFSET(A$1,0,0,ROW(),1), "*conditie")*10)&amp; "T*") +1) * 10</f>
        <v>NPRE01C20T100</v>
      </c>
      <c r="C198" s="295" t="s">
        <v>2957</v>
      </c>
      <c r="D198" s="295"/>
      <c r="E198" s="295"/>
      <c r="F198" s="243" t="s">
        <v>141</v>
      </c>
      <c r="G198" s="243" t="s">
        <v>19</v>
      </c>
      <c r="H198" s="243" t="s">
        <v>197</v>
      </c>
    </row>
    <row r="199" spans="1:8" s="151" customFormat="1" hidden="1" outlineLevel="2" x14ac:dyDescent="0.2">
      <c r="A199" s="110"/>
      <c r="B199" s="122"/>
      <c r="C199" s="152"/>
      <c r="D199" s="152"/>
      <c r="E199" s="152"/>
    </row>
    <row r="200" spans="1:8" s="151" customFormat="1" hidden="1" outlineLevel="2" x14ac:dyDescent="0.2">
      <c r="A200" s="110" t="s">
        <v>109</v>
      </c>
      <c r="B200" s="122" t="s">
        <v>110</v>
      </c>
      <c r="C200" s="152"/>
      <c r="D200" s="152"/>
      <c r="E200" s="152"/>
    </row>
    <row r="201" spans="1:8" s="151" customFormat="1" hidden="1" outlineLevel="2" x14ac:dyDescent="0.2">
      <c r="A201" s="110"/>
      <c r="B201" s="122"/>
      <c r="C201" s="152"/>
      <c r="D201" s="152"/>
      <c r="E201" s="152"/>
    </row>
    <row r="202" spans="1:8" s="151" customFormat="1" hidden="1" outlineLevel="2" x14ac:dyDescent="0.2">
      <c r="A202" s="110" t="s">
        <v>111</v>
      </c>
      <c r="B202" s="122" t="s">
        <v>108</v>
      </c>
      <c r="C202" s="152"/>
      <c r="D202" s="152"/>
      <c r="E202" s="152"/>
    </row>
    <row r="203" spans="1:8" s="151" customFormat="1" hidden="1" outlineLevel="2" x14ac:dyDescent="0.2">
      <c r="A203" s="110"/>
      <c r="B203" s="122"/>
      <c r="C203" s="152"/>
      <c r="D203" s="152"/>
      <c r="E203" s="152"/>
    </row>
    <row r="204" spans="1:8" s="151" customFormat="1" hidden="1" outlineLevel="2" x14ac:dyDescent="0.2">
      <c r="A204" s="110"/>
      <c r="B204" s="123"/>
      <c r="C204" s="123"/>
      <c r="D204" s="123"/>
      <c r="E204" s="124"/>
      <c r="F204" s="123"/>
      <c r="G204" s="123"/>
    </row>
    <row r="205" spans="1:8" s="151" customFormat="1" hidden="1" outlineLevel="2" x14ac:dyDescent="0.2">
      <c r="A205" s="110" t="s">
        <v>32</v>
      </c>
      <c r="B205" s="125" t="s">
        <v>227</v>
      </c>
      <c r="C205" s="125"/>
      <c r="D205" s="125"/>
      <c r="E205" s="125"/>
      <c r="F205" s="125"/>
      <c r="G205" s="125"/>
    </row>
    <row r="206" spans="1:8" s="151" customFormat="1" hidden="1" outlineLevel="2" x14ac:dyDescent="0.2">
      <c r="A206" s="110"/>
      <c r="B206" s="122"/>
      <c r="C206" s="152"/>
      <c r="D206" s="152"/>
      <c r="E206" s="152"/>
    </row>
    <row r="207" spans="1:8" s="151" customFormat="1" hidden="1" outlineLevel="2" x14ac:dyDescent="0.2">
      <c r="A207" s="111" t="s">
        <v>33</v>
      </c>
      <c r="B207" s="122" t="s">
        <v>194</v>
      </c>
      <c r="C207" s="152"/>
      <c r="D207" s="152"/>
      <c r="E207" s="152"/>
    </row>
    <row r="208" spans="1:8" s="151" customFormat="1" hidden="1" outlineLevel="2" x14ac:dyDescent="0.2">
      <c r="A208" s="110"/>
      <c r="B208" s="122"/>
      <c r="C208" s="152"/>
      <c r="D208" s="152"/>
      <c r="E208" s="152"/>
    </row>
    <row r="209" spans="1:8" s="151" customFormat="1" hidden="1" outlineLevel="2" x14ac:dyDescent="0.2">
      <c r="A209" s="110" t="s">
        <v>138</v>
      </c>
      <c r="B209" s="131"/>
      <c r="C209" s="152"/>
      <c r="D209" s="152"/>
      <c r="E209" s="152"/>
    </row>
    <row r="210" spans="1:8" s="123" customFormat="1" hidden="1" outlineLevel="2" x14ac:dyDescent="0.2">
      <c r="A210" s="126"/>
    </row>
    <row r="211" spans="1:8" s="151" customFormat="1" hidden="1" outlineLevel="2" x14ac:dyDescent="0.2">
      <c r="A211" s="110" t="s">
        <v>40</v>
      </c>
      <c r="B211" s="221" t="s">
        <v>2958</v>
      </c>
      <c r="C211" s="152"/>
      <c r="D211" s="152"/>
      <c r="E211" s="152"/>
    </row>
    <row r="212" spans="1:8" s="151" customFormat="1" hidden="1" outlineLevel="2" x14ac:dyDescent="0.2">
      <c r="A212" s="110"/>
      <c r="B212" s="221"/>
      <c r="C212" s="152"/>
      <c r="D212" s="152"/>
      <c r="E212" s="152"/>
    </row>
    <row r="213" spans="1:8" s="123" customFormat="1" hidden="1" outlineLevel="2" x14ac:dyDescent="0.2">
      <c r="A213" s="126"/>
    </row>
    <row r="214" spans="1:8" s="99" customFormat="1" x14ac:dyDescent="0.2">
      <c r="A214" s="121" t="s">
        <v>158</v>
      </c>
      <c r="B214" s="113" t="str">
        <f ca="1">CONCATENATE(VLOOKUP("*ID",C:D,2,FALSE),"C",COUNTIF(OFFSET(A$1,0,0,ROW(),1), "*conditie")*10)</f>
        <v>NPRE01C30</v>
      </c>
      <c r="C214" s="296" t="s">
        <v>224</v>
      </c>
      <c r="D214" s="297"/>
      <c r="E214" s="297"/>
      <c r="F214" s="121" t="s">
        <v>141</v>
      </c>
      <c r="G214" s="121" t="s">
        <v>19</v>
      </c>
      <c r="H214" s="121" t="s">
        <v>197</v>
      </c>
    </row>
    <row r="215" spans="1:8" s="99" customFormat="1" outlineLevel="1" x14ac:dyDescent="0.2">
      <c r="A215" s="110"/>
      <c r="B215" s="118"/>
      <c r="C215" s="102"/>
    </row>
    <row r="216" spans="1:8" s="99" customFormat="1" outlineLevel="1" x14ac:dyDescent="0.2">
      <c r="A216" s="110" t="s">
        <v>55</v>
      </c>
      <c r="B216" s="129"/>
      <c r="C216" s="132"/>
    </row>
    <row r="217" spans="1:8" s="99" customFormat="1" outlineLevel="1" x14ac:dyDescent="0.2">
      <c r="A217" s="110"/>
      <c r="B217" s="118"/>
      <c r="C217" s="102"/>
    </row>
    <row r="218" spans="1:8" s="88" customFormat="1" outlineLevel="1" collapsed="1" x14ac:dyDescent="0.2">
      <c r="A218" s="114" t="s">
        <v>159</v>
      </c>
      <c r="B218" s="114" t="str">
        <f ca="1">CONCATENATE(VLOOKUP("*ID",C:D,2,FALSE),"C",COUNTIF(OFFSET(A$1,0,0,ROW(),1), "*conditie")*10)&amp; "T" &amp;(COUNTIF(OFFSET(B$1,0,0,ROW()-1,1),CONCATENATE(VLOOKUP("*ID",C:D,2,FALSE),"C",COUNTIF(OFFSET(A$1,0,0,ROW(),1), "*conditie")*10)&amp; "T*") +1) * 10</f>
        <v>NPRE01C30T10</v>
      </c>
      <c r="C218" s="295" t="s">
        <v>211</v>
      </c>
      <c r="D218" s="295"/>
      <c r="E218" s="295"/>
      <c r="F218" s="114" t="s">
        <v>141</v>
      </c>
      <c r="G218" s="114" t="s">
        <v>19</v>
      </c>
      <c r="H218" s="114" t="s">
        <v>197</v>
      </c>
    </row>
    <row r="219" spans="1:8" hidden="1" outlineLevel="2" x14ac:dyDescent="0.2">
      <c r="A219" s="110"/>
      <c r="B219" s="122"/>
      <c r="C219" s="36"/>
    </row>
    <row r="220" spans="1:8" hidden="1" outlineLevel="2" x14ac:dyDescent="0.2">
      <c r="A220" s="110" t="s">
        <v>109</v>
      </c>
      <c r="B220" s="122" t="s">
        <v>110</v>
      </c>
      <c r="C220" s="36"/>
    </row>
    <row r="221" spans="1:8" hidden="1" outlineLevel="2" x14ac:dyDescent="0.2">
      <c r="A221" s="110"/>
      <c r="B221" s="122"/>
      <c r="C221" s="36"/>
    </row>
    <row r="222" spans="1:8" hidden="1" outlineLevel="2" x14ac:dyDescent="0.2">
      <c r="A222" s="110" t="s">
        <v>111</v>
      </c>
      <c r="B222" s="122" t="s">
        <v>108</v>
      </c>
      <c r="C222" s="36"/>
    </row>
    <row r="223" spans="1:8" hidden="1" outlineLevel="2" x14ac:dyDescent="0.2">
      <c r="A223" s="110"/>
      <c r="B223" s="122"/>
      <c r="C223" s="36"/>
    </row>
    <row r="224" spans="1:8" hidden="1" outlineLevel="2" x14ac:dyDescent="0.2">
      <c r="A224" s="110"/>
      <c r="B224" s="123"/>
      <c r="C224" s="123"/>
      <c r="D224" s="123"/>
      <c r="E224" s="124"/>
      <c r="F224" s="123"/>
      <c r="G224" s="123"/>
    </row>
    <row r="225" spans="1:8" hidden="1" outlineLevel="2" x14ac:dyDescent="0.2">
      <c r="A225" s="110" t="s">
        <v>32</v>
      </c>
      <c r="B225" s="125" t="s">
        <v>227</v>
      </c>
      <c r="C225" s="125"/>
      <c r="D225" s="125"/>
      <c r="E225" s="125"/>
      <c r="F225" s="125"/>
      <c r="G225" s="125"/>
    </row>
    <row r="226" spans="1:8" hidden="1" outlineLevel="2" x14ac:dyDescent="0.2">
      <c r="A226" s="110"/>
      <c r="B226" s="122"/>
      <c r="C226" s="36"/>
    </row>
    <row r="227" spans="1:8" hidden="1" outlineLevel="2" x14ac:dyDescent="0.2">
      <c r="A227" s="111" t="s">
        <v>33</v>
      </c>
      <c r="B227" s="122" t="s">
        <v>194</v>
      </c>
      <c r="C227" s="36"/>
    </row>
    <row r="228" spans="1:8" hidden="1" outlineLevel="2" x14ac:dyDescent="0.2">
      <c r="A228" s="110"/>
      <c r="B228" s="122"/>
      <c r="C228" s="36"/>
    </row>
    <row r="229" spans="1:8" hidden="1" outlineLevel="2" x14ac:dyDescent="0.2">
      <c r="A229" s="110" t="s">
        <v>138</v>
      </c>
      <c r="B229" s="131" t="s">
        <v>2563</v>
      </c>
      <c r="C229" s="36"/>
    </row>
    <row r="230" spans="1:8" s="123" customFormat="1" hidden="1" outlineLevel="2" x14ac:dyDescent="0.2">
      <c r="A230" s="126"/>
    </row>
    <row r="231" spans="1:8" hidden="1" outlineLevel="2" x14ac:dyDescent="0.2">
      <c r="A231" s="110" t="s">
        <v>40</v>
      </c>
      <c r="B231" s="221" t="s">
        <v>2562</v>
      </c>
      <c r="C231" s="36"/>
    </row>
    <row r="232" spans="1:8" s="123" customFormat="1" hidden="1" outlineLevel="2" x14ac:dyDescent="0.2">
      <c r="A232" s="126"/>
    </row>
    <row r="233" spans="1:8" s="88" customFormat="1" outlineLevel="1" collapsed="1" x14ac:dyDescent="0.2">
      <c r="A233" s="114" t="s">
        <v>159</v>
      </c>
      <c r="B233" s="114" t="str">
        <f ca="1">CONCATENATE(VLOOKUP("*ID",C:D,2,FALSE),"C",COUNTIF(OFFSET(A$1,0,0,ROW(),1), "*conditie")*10)&amp; "T" &amp;(COUNTIF(OFFSET(B$1,0,0,ROW()-1,1),CONCATENATE(VLOOKUP("*ID",C:D,2,FALSE),"C",COUNTIF(OFFSET(A$1,0,0,ROW(),1), "*conditie")*10)&amp; "T*") +1) * 10</f>
        <v>NPRE01C30T20</v>
      </c>
      <c r="C233" s="295" t="s">
        <v>210</v>
      </c>
      <c r="D233" s="295"/>
      <c r="E233" s="295"/>
      <c r="F233" s="114" t="s">
        <v>141</v>
      </c>
      <c r="G233" s="114" t="s">
        <v>19</v>
      </c>
      <c r="H233" s="114" t="s">
        <v>197</v>
      </c>
    </row>
    <row r="234" spans="1:8" hidden="1" outlineLevel="2" x14ac:dyDescent="0.2">
      <c r="A234" s="110"/>
      <c r="B234" s="122"/>
      <c r="C234" s="36"/>
    </row>
    <row r="235" spans="1:8" hidden="1" outlineLevel="2" x14ac:dyDescent="0.2">
      <c r="A235" s="110" t="s">
        <v>109</v>
      </c>
      <c r="B235" s="122" t="s">
        <v>110</v>
      </c>
      <c r="C235" s="36"/>
    </row>
    <row r="236" spans="1:8" hidden="1" outlineLevel="2" x14ac:dyDescent="0.2">
      <c r="A236" s="110"/>
      <c r="B236" s="122"/>
      <c r="C236" s="36"/>
    </row>
    <row r="237" spans="1:8" hidden="1" outlineLevel="2" x14ac:dyDescent="0.2">
      <c r="A237" s="110" t="s">
        <v>111</v>
      </c>
      <c r="B237" s="131" t="s">
        <v>454</v>
      </c>
      <c r="C237" s="36"/>
    </row>
    <row r="238" spans="1:8" hidden="1" outlineLevel="2" x14ac:dyDescent="0.2">
      <c r="A238" s="110"/>
      <c r="B238" s="122"/>
      <c r="C238" s="36"/>
    </row>
    <row r="239" spans="1:8" hidden="1" outlineLevel="2" x14ac:dyDescent="0.2">
      <c r="A239" s="110"/>
      <c r="B239" s="123"/>
      <c r="C239" s="123"/>
      <c r="D239" s="123"/>
      <c r="E239" s="124"/>
      <c r="F239" s="123"/>
      <c r="G239" s="123"/>
    </row>
    <row r="240" spans="1:8" hidden="1" outlineLevel="2" x14ac:dyDescent="0.2">
      <c r="A240" s="110" t="s">
        <v>32</v>
      </c>
      <c r="B240" s="125" t="s">
        <v>227</v>
      </c>
      <c r="C240" s="125"/>
      <c r="D240" s="125"/>
      <c r="E240" s="125"/>
      <c r="F240" s="125"/>
      <c r="G240" s="125"/>
    </row>
    <row r="241" spans="1:8" hidden="1" outlineLevel="2" x14ac:dyDescent="0.2">
      <c r="A241" s="110"/>
      <c r="B241" s="122"/>
      <c r="C241" s="36"/>
    </row>
    <row r="242" spans="1:8" hidden="1" outlineLevel="2" x14ac:dyDescent="0.2">
      <c r="A242" s="111" t="s">
        <v>33</v>
      </c>
      <c r="B242" s="122" t="s">
        <v>194</v>
      </c>
      <c r="C242" s="36"/>
    </row>
    <row r="243" spans="1:8" hidden="1" outlineLevel="2" x14ac:dyDescent="0.2">
      <c r="A243" s="110"/>
      <c r="B243" s="122"/>
      <c r="C243" s="36"/>
    </row>
    <row r="244" spans="1:8" hidden="1" outlineLevel="2" x14ac:dyDescent="0.2">
      <c r="A244" s="110" t="s">
        <v>138</v>
      </c>
      <c r="B244" s="131" t="s">
        <v>2563</v>
      </c>
      <c r="C244" s="36"/>
    </row>
    <row r="245" spans="1:8" s="123" customFormat="1" hidden="1" outlineLevel="2" x14ac:dyDescent="0.2">
      <c r="A245" s="126"/>
    </row>
    <row r="246" spans="1:8" hidden="1" outlineLevel="2" x14ac:dyDescent="0.2">
      <c r="A246" s="110" t="s">
        <v>40</v>
      </c>
      <c r="B246" s="221" t="s">
        <v>2562</v>
      </c>
      <c r="C246" s="36"/>
    </row>
    <row r="247" spans="1:8" s="123" customFormat="1" hidden="1" outlineLevel="2" x14ac:dyDescent="0.2">
      <c r="A247" s="126"/>
    </row>
    <row r="248" spans="1:8" s="88" customFormat="1" outlineLevel="1" collapsed="1" x14ac:dyDescent="0.2">
      <c r="A248" s="114" t="s">
        <v>159</v>
      </c>
      <c r="B248" s="114" t="str">
        <f ca="1">CONCATENATE(VLOOKUP("*ID",C:D,2,FALSE),"C",COUNTIF(OFFSET(A$1,0,0,ROW(),1), "*conditie")*10)&amp; "T" &amp;(COUNTIF(OFFSET(B$1,0,0,ROW()-1,1),CONCATENATE(VLOOKUP("*ID",C:D,2,FALSE),"C",COUNTIF(OFFSET(A$1,0,0,ROW(),1), "*conditie")*10)&amp; "T*") +1) * 10</f>
        <v>NPRE01C30T30</v>
      </c>
      <c r="C248" s="295" t="s">
        <v>209</v>
      </c>
      <c r="D248" s="295"/>
      <c r="E248" s="295"/>
      <c r="F248" s="114" t="s">
        <v>141</v>
      </c>
      <c r="G248" s="114" t="s">
        <v>19</v>
      </c>
      <c r="H248" s="114" t="s">
        <v>197</v>
      </c>
    </row>
    <row r="249" spans="1:8" hidden="1" outlineLevel="2" x14ac:dyDescent="0.2">
      <c r="A249" s="110"/>
      <c r="B249" s="122"/>
      <c r="C249" s="36"/>
    </row>
    <row r="250" spans="1:8" hidden="1" outlineLevel="2" x14ac:dyDescent="0.2">
      <c r="A250" s="110" t="s">
        <v>109</v>
      </c>
      <c r="B250" s="122" t="s">
        <v>110</v>
      </c>
      <c r="C250" s="36"/>
    </row>
    <row r="251" spans="1:8" hidden="1" outlineLevel="2" x14ac:dyDescent="0.2">
      <c r="A251" s="110"/>
      <c r="B251" s="122"/>
      <c r="C251" s="36"/>
    </row>
    <row r="252" spans="1:8" hidden="1" outlineLevel="2" x14ac:dyDescent="0.2">
      <c r="A252" s="110" t="s">
        <v>111</v>
      </c>
      <c r="B252" s="122" t="s">
        <v>108</v>
      </c>
      <c r="C252" s="36"/>
    </row>
    <row r="253" spans="1:8" hidden="1" outlineLevel="2" x14ac:dyDescent="0.2">
      <c r="A253" s="110"/>
      <c r="B253" s="122"/>
      <c r="C253" s="36"/>
    </row>
    <row r="254" spans="1:8" hidden="1" outlineLevel="2" x14ac:dyDescent="0.2">
      <c r="A254" s="110"/>
      <c r="B254" s="123"/>
      <c r="C254" s="123"/>
      <c r="D254" s="123"/>
      <c r="E254" s="124"/>
      <c r="F254" s="123"/>
      <c r="G254" s="123"/>
    </row>
    <row r="255" spans="1:8" hidden="1" outlineLevel="2" x14ac:dyDescent="0.2">
      <c r="A255" s="110" t="s">
        <v>32</v>
      </c>
      <c r="B255" s="125" t="s">
        <v>227</v>
      </c>
      <c r="C255" s="125"/>
      <c r="D255" s="125"/>
      <c r="E255" s="125"/>
      <c r="F255" s="125"/>
      <c r="G255" s="125"/>
    </row>
    <row r="256" spans="1:8" hidden="1" outlineLevel="2" x14ac:dyDescent="0.2">
      <c r="A256" s="110"/>
      <c r="B256" s="122"/>
      <c r="C256" s="36"/>
    </row>
    <row r="257" spans="1:8" hidden="1" outlineLevel="2" x14ac:dyDescent="0.2">
      <c r="A257" s="111" t="s">
        <v>33</v>
      </c>
      <c r="B257" s="122" t="s">
        <v>194</v>
      </c>
      <c r="C257" s="36"/>
    </row>
    <row r="258" spans="1:8" hidden="1" outlineLevel="2" x14ac:dyDescent="0.2">
      <c r="A258" s="110"/>
      <c r="B258" s="122"/>
      <c r="C258" s="36"/>
    </row>
    <row r="259" spans="1:8" hidden="1" outlineLevel="2" x14ac:dyDescent="0.2">
      <c r="A259" s="110" t="s">
        <v>138</v>
      </c>
      <c r="B259" s="131" t="s">
        <v>204</v>
      </c>
      <c r="C259" s="36"/>
    </row>
    <row r="260" spans="1:8" s="123" customFormat="1" hidden="1" outlineLevel="2" x14ac:dyDescent="0.2">
      <c r="A260" s="126"/>
    </row>
    <row r="261" spans="1:8" hidden="1" outlineLevel="2" x14ac:dyDescent="0.2">
      <c r="A261" s="110" t="s">
        <v>40</v>
      </c>
      <c r="B261" s="127" t="s">
        <v>234</v>
      </c>
      <c r="C261" s="36"/>
    </row>
    <row r="262" spans="1:8" s="151" customFormat="1" hidden="1" outlineLevel="2" x14ac:dyDescent="0.2">
      <c r="A262" s="110"/>
      <c r="B262" s="127"/>
      <c r="C262" s="152"/>
      <c r="D262" s="152"/>
      <c r="E262" s="152"/>
    </row>
    <row r="263" spans="1:8" s="88" customFormat="1" outlineLevel="1" collapsed="1" x14ac:dyDescent="0.2">
      <c r="A263" s="242" t="s">
        <v>159</v>
      </c>
      <c r="B263" s="242" t="str">
        <f ca="1">CONCATENATE(VLOOKUP("*ID",C:D,2,FALSE),"C",COUNTIF(OFFSET(A$1,0,0,ROW(),1), "*conditie")*10)&amp; "T" &amp;(COUNTIF(OFFSET(B$1,0,0,ROW()-1,1),CONCATENATE(VLOOKUP("*ID",C:D,2,FALSE),"C",COUNTIF(OFFSET(A$1,0,0,ROW(),1), "*conditie")*10)&amp; "T*") +1) * 10</f>
        <v>NPRE01C30T40</v>
      </c>
      <c r="C263" s="295" t="s">
        <v>2953</v>
      </c>
      <c r="D263" s="295"/>
      <c r="E263" s="295"/>
      <c r="F263" s="242" t="s">
        <v>141</v>
      </c>
      <c r="G263" s="242" t="s">
        <v>19</v>
      </c>
      <c r="H263" s="242" t="s">
        <v>197</v>
      </c>
    </row>
    <row r="264" spans="1:8" s="151" customFormat="1" hidden="1" outlineLevel="2" x14ac:dyDescent="0.2">
      <c r="A264" s="110"/>
      <c r="B264" s="122"/>
      <c r="C264" s="152"/>
      <c r="D264" s="152"/>
      <c r="E264" s="152"/>
    </row>
    <row r="265" spans="1:8" s="151" customFormat="1" hidden="1" outlineLevel="2" x14ac:dyDescent="0.2">
      <c r="A265" s="110" t="s">
        <v>109</v>
      </c>
      <c r="B265" s="122" t="s">
        <v>110</v>
      </c>
      <c r="C265" s="152"/>
      <c r="D265" s="152"/>
      <c r="E265" s="152"/>
    </row>
    <row r="266" spans="1:8" s="151" customFormat="1" hidden="1" outlineLevel="2" x14ac:dyDescent="0.2">
      <c r="A266" s="110"/>
      <c r="B266" s="122"/>
      <c r="C266" s="152"/>
      <c r="D266" s="152"/>
      <c r="E266" s="152"/>
    </row>
    <row r="267" spans="1:8" s="151" customFormat="1" hidden="1" outlineLevel="2" x14ac:dyDescent="0.2">
      <c r="A267" s="110" t="s">
        <v>111</v>
      </c>
      <c r="B267" s="122" t="s">
        <v>108</v>
      </c>
      <c r="C267" s="152"/>
      <c r="D267" s="152"/>
      <c r="E267" s="152"/>
    </row>
    <row r="268" spans="1:8" s="151" customFormat="1" hidden="1" outlineLevel="2" x14ac:dyDescent="0.2">
      <c r="A268" s="110"/>
      <c r="B268" s="122"/>
      <c r="C268" s="152"/>
      <c r="D268" s="152"/>
      <c r="E268" s="152"/>
    </row>
    <row r="269" spans="1:8" s="151" customFormat="1" hidden="1" outlineLevel="2" x14ac:dyDescent="0.2">
      <c r="A269" s="110"/>
      <c r="B269" s="123"/>
      <c r="C269" s="123"/>
      <c r="D269" s="123"/>
      <c r="E269" s="124"/>
      <c r="F269" s="123"/>
      <c r="G269" s="123"/>
    </row>
    <row r="270" spans="1:8" s="151" customFormat="1" hidden="1" outlineLevel="2" x14ac:dyDescent="0.2">
      <c r="A270" s="110" t="s">
        <v>32</v>
      </c>
      <c r="B270" s="125" t="s">
        <v>227</v>
      </c>
      <c r="C270" s="125"/>
      <c r="D270" s="125"/>
      <c r="E270" s="125"/>
      <c r="F270" s="125"/>
      <c r="G270" s="125"/>
    </row>
    <row r="271" spans="1:8" s="151" customFormat="1" hidden="1" outlineLevel="2" x14ac:dyDescent="0.2">
      <c r="A271" s="110"/>
      <c r="B271" s="122"/>
      <c r="C271" s="152"/>
      <c r="D271" s="152"/>
      <c r="E271" s="152"/>
    </row>
    <row r="272" spans="1:8" s="151" customFormat="1" hidden="1" outlineLevel="2" x14ac:dyDescent="0.2">
      <c r="A272" s="111" t="s">
        <v>33</v>
      </c>
      <c r="B272" s="122" t="s">
        <v>194</v>
      </c>
      <c r="C272" s="152"/>
      <c r="D272" s="152"/>
      <c r="E272" s="152"/>
    </row>
    <row r="273" spans="1:8" s="151" customFormat="1" hidden="1" outlineLevel="2" x14ac:dyDescent="0.2">
      <c r="A273" s="110"/>
      <c r="B273" s="122"/>
      <c r="C273" s="152"/>
      <c r="D273" s="152"/>
      <c r="E273" s="152"/>
    </row>
    <row r="274" spans="1:8" s="151" customFormat="1" hidden="1" outlineLevel="2" x14ac:dyDescent="0.2">
      <c r="A274" s="110" t="s">
        <v>138</v>
      </c>
      <c r="B274" s="131" t="s">
        <v>204</v>
      </c>
      <c r="C274" s="152"/>
      <c r="D274" s="152"/>
      <c r="E274" s="152"/>
    </row>
    <row r="275" spans="1:8" s="123" customFormat="1" hidden="1" outlineLevel="2" x14ac:dyDescent="0.2">
      <c r="A275" s="126"/>
    </row>
    <row r="276" spans="1:8" s="151" customFormat="1" hidden="1" outlineLevel="2" x14ac:dyDescent="0.2">
      <c r="A276" s="110" t="s">
        <v>40</v>
      </c>
      <c r="B276" s="127" t="s">
        <v>234</v>
      </c>
      <c r="C276" s="152"/>
      <c r="D276" s="152"/>
      <c r="E276" s="152"/>
    </row>
    <row r="277" spans="1:8" s="151" customFormat="1" hidden="1" outlineLevel="2" x14ac:dyDescent="0.2">
      <c r="A277" s="110"/>
      <c r="B277" s="127"/>
      <c r="C277" s="152"/>
      <c r="D277" s="152"/>
      <c r="E277" s="152"/>
    </row>
    <row r="278" spans="1:8" s="88" customFormat="1" outlineLevel="1" collapsed="1" x14ac:dyDescent="0.2">
      <c r="A278" s="242" t="s">
        <v>159</v>
      </c>
      <c r="B278" s="242" t="str">
        <f ca="1">CONCATENATE(VLOOKUP("*ID",C:D,2,FALSE),"C",COUNTIF(OFFSET(A$1,0,0,ROW(),1), "*conditie")*10)&amp; "T" &amp;(COUNTIF(OFFSET(B$1,0,0,ROW()-1,1),CONCATENATE(VLOOKUP("*ID",C:D,2,FALSE),"C",COUNTIF(OFFSET(A$1,0,0,ROW(),1), "*conditie")*10)&amp; "T*") +1) * 10</f>
        <v>NPRE01C30T50</v>
      </c>
      <c r="C278" s="295" t="s">
        <v>2952</v>
      </c>
      <c r="D278" s="295"/>
      <c r="E278" s="295"/>
      <c r="F278" s="242" t="s">
        <v>141</v>
      </c>
      <c r="G278" s="242" t="s">
        <v>19</v>
      </c>
      <c r="H278" s="242" t="s">
        <v>197</v>
      </c>
    </row>
    <row r="279" spans="1:8" s="151" customFormat="1" hidden="1" outlineLevel="2" x14ac:dyDescent="0.2">
      <c r="A279" s="110"/>
      <c r="B279" s="122"/>
      <c r="C279" s="152"/>
      <c r="D279" s="152"/>
      <c r="E279" s="152"/>
    </row>
    <row r="280" spans="1:8" s="151" customFormat="1" hidden="1" outlineLevel="2" x14ac:dyDescent="0.2">
      <c r="A280" s="110" t="s">
        <v>109</v>
      </c>
      <c r="B280" s="122" t="s">
        <v>110</v>
      </c>
      <c r="C280" s="152"/>
      <c r="D280" s="152"/>
      <c r="E280" s="152"/>
    </row>
    <row r="281" spans="1:8" s="151" customFormat="1" hidden="1" outlineLevel="2" x14ac:dyDescent="0.2">
      <c r="A281" s="110"/>
      <c r="B281" s="122"/>
      <c r="C281" s="152"/>
      <c r="D281" s="152"/>
      <c r="E281" s="152"/>
    </row>
    <row r="282" spans="1:8" s="151" customFormat="1" hidden="1" outlineLevel="2" x14ac:dyDescent="0.2">
      <c r="A282" s="110" t="s">
        <v>111</v>
      </c>
      <c r="B282" s="122" t="s">
        <v>108</v>
      </c>
      <c r="C282" s="152"/>
      <c r="D282" s="152"/>
      <c r="E282" s="152"/>
    </row>
    <row r="283" spans="1:8" s="151" customFormat="1" hidden="1" outlineLevel="2" x14ac:dyDescent="0.2">
      <c r="A283" s="110"/>
      <c r="B283" s="122"/>
      <c r="C283" s="152"/>
      <c r="D283" s="152"/>
      <c r="E283" s="152"/>
    </row>
    <row r="284" spans="1:8" s="151" customFormat="1" hidden="1" outlineLevel="2" x14ac:dyDescent="0.2">
      <c r="A284" s="110"/>
      <c r="B284" s="123"/>
      <c r="C284" s="123"/>
      <c r="D284" s="123"/>
      <c r="E284" s="124"/>
      <c r="F284" s="123"/>
      <c r="G284" s="123"/>
    </row>
    <row r="285" spans="1:8" s="151" customFormat="1" hidden="1" outlineLevel="2" x14ac:dyDescent="0.2">
      <c r="A285" s="110" t="s">
        <v>32</v>
      </c>
      <c r="B285" s="125" t="s">
        <v>227</v>
      </c>
      <c r="C285" s="125"/>
      <c r="D285" s="125"/>
      <c r="E285" s="125"/>
      <c r="F285" s="125"/>
      <c r="G285" s="125"/>
    </row>
    <row r="286" spans="1:8" s="151" customFormat="1" hidden="1" outlineLevel="2" x14ac:dyDescent="0.2">
      <c r="A286" s="110"/>
      <c r="B286" s="122"/>
      <c r="C286" s="152"/>
      <c r="D286" s="152"/>
      <c r="E286" s="152"/>
    </row>
    <row r="287" spans="1:8" s="151" customFormat="1" hidden="1" outlineLevel="2" x14ac:dyDescent="0.2">
      <c r="A287" s="111" t="s">
        <v>33</v>
      </c>
      <c r="B287" s="122" t="s">
        <v>194</v>
      </c>
      <c r="C287" s="152"/>
      <c r="D287" s="152"/>
      <c r="E287" s="152"/>
    </row>
    <row r="288" spans="1:8" s="151" customFormat="1" hidden="1" outlineLevel="2" x14ac:dyDescent="0.2">
      <c r="A288" s="110"/>
      <c r="B288" s="122"/>
      <c r="C288" s="152"/>
      <c r="D288" s="152"/>
      <c r="E288" s="152"/>
    </row>
    <row r="289" spans="1:8" s="151" customFormat="1" hidden="1" outlineLevel="2" x14ac:dyDescent="0.2">
      <c r="A289" s="110" t="s">
        <v>138</v>
      </c>
      <c r="B289" s="131"/>
      <c r="C289" s="152"/>
      <c r="D289" s="152"/>
      <c r="E289" s="152"/>
    </row>
    <row r="290" spans="1:8" s="123" customFormat="1" hidden="1" outlineLevel="2" x14ac:dyDescent="0.2">
      <c r="A290" s="126"/>
    </row>
    <row r="291" spans="1:8" s="151" customFormat="1" hidden="1" outlineLevel="2" x14ac:dyDescent="0.2">
      <c r="A291" s="110" t="s">
        <v>40</v>
      </c>
      <c r="B291" s="221" t="s">
        <v>2947</v>
      </c>
      <c r="C291" s="152"/>
      <c r="D291" s="152"/>
      <c r="E291" s="152"/>
    </row>
    <row r="292" spans="1:8" s="151" customFormat="1" hidden="1" outlineLevel="2" x14ac:dyDescent="0.2">
      <c r="A292" s="110"/>
      <c r="B292" s="221"/>
      <c r="C292" s="152"/>
      <c r="D292" s="152"/>
      <c r="E292" s="152"/>
    </row>
    <row r="293" spans="1:8" s="88" customFormat="1" outlineLevel="1" collapsed="1" x14ac:dyDescent="0.2">
      <c r="A293" s="242" t="s">
        <v>159</v>
      </c>
      <c r="B293" s="242" t="str">
        <f ca="1">CONCATENATE(VLOOKUP("*ID",C:D,2,FALSE),"C",COUNTIF(OFFSET(A$1,0,0,ROW(),1), "*conditie")*10)&amp; "T" &amp;(COUNTIF(OFFSET(B$1,0,0,ROW()-1,1),CONCATENATE(VLOOKUP("*ID",C:D,2,FALSE),"C",COUNTIF(OFFSET(A$1,0,0,ROW(),1), "*conditie")*10)&amp; "T*") +1) * 10</f>
        <v>NPRE01C30T60</v>
      </c>
      <c r="C293" s="295" t="s">
        <v>2951</v>
      </c>
      <c r="D293" s="295"/>
      <c r="E293" s="295"/>
      <c r="F293" s="242" t="s">
        <v>141</v>
      </c>
      <c r="G293" s="242" t="s">
        <v>19</v>
      </c>
      <c r="H293" s="242" t="s">
        <v>197</v>
      </c>
    </row>
    <row r="294" spans="1:8" s="151" customFormat="1" hidden="1" outlineLevel="2" x14ac:dyDescent="0.2">
      <c r="A294" s="110"/>
      <c r="B294" s="122"/>
      <c r="C294" s="152"/>
      <c r="D294" s="152"/>
      <c r="E294" s="152"/>
    </row>
    <row r="295" spans="1:8" s="151" customFormat="1" hidden="1" outlineLevel="2" x14ac:dyDescent="0.2">
      <c r="A295" s="110" t="s">
        <v>109</v>
      </c>
      <c r="B295" s="122" t="s">
        <v>110</v>
      </c>
      <c r="C295" s="152"/>
      <c r="D295" s="152"/>
      <c r="E295" s="152"/>
    </row>
    <row r="296" spans="1:8" s="151" customFormat="1" hidden="1" outlineLevel="2" x14ac:dyDescent="0.2">
      <c r="A296" s="110"/>
      <c r="B296" s="122"/>
      <c r="C296" s="152"/>
      <c r="D296" s="152"/>
      <c r="E296" s="152"/>
    </row>
    <row r="297" spans="1:8" s="151" customFormat="1" hidden="1" outlineLevel="2" x14ac:dyDescent="0.2">
      <c r="A297" s="110" t="s">
        <v>111</v>
      </c>
      <c r="B297" s="122" t="s">
        <v>108</v>
      </c>
      <c r="C297" s="152"/>
      <c r="D297" s="152"/>
      <c r="E297" s="152"/>
    </row>
    <row r="298" spans="1:8" s="151" customFormat="1" hidden="1" outlineLevel="2" x14ac:dyDescent="0.2">
      <c r="A298" s="110"/>
      <c r="B298" s="122"/>
      <c r="C298" s="152"/>
      <c r="D298" s="152"/>
      <c r="E298" s="152"/>
    </row>
    <row r="299" spans="1:8" s="151" customFormat="1" hidden="1" outlineLevel="2" x14ac:dyDescent="0.2">
      <c r="A299" s="110"/>
      <c r="B299" s="123"/>
      <c r="C299" s="123"/>
      <c r="D299" s="123"/>
      <c r="E299" s="124"/>
      <c r="F299" s="123"/>
      <c r="G299" s="123"/>
    </row>
    <row r="300" spans="1:8" s="151" customFormat="1" hidden="1" outlineLevel="2" x14ac:dyDescent="0.2">
      <c r="A300" s="110" t="s">
        <v>32</v>
      </c>
      <c r="B300" s="125" t="s">
        <v>227</v>
      </c>
      <c r="C300" s="125"/>
      <c r="D300" s="125"/>
      <c r="E300" s="125"/>
      <c r="F300" s="125"/>
      <c r="G300" s="125"/>
    </row>
    <row r="301" spans="1:8" s="151" customFormat="1" hidden="1" outlineLevel="2" x14ac:dyDescent="0.2">
      <c r="A301" s="110"/>
      <c r="B301" s="122"/>
      <c r="C301" s="152"/>
      <c r="D301" s="152"/>
      <c r="E301" s="152"/>
    </row>
    <row r="302" spans="1:8" s="151" customFormat="1" hidden="1" outlineLevel="2" x14ac:dyDescent="0.2">
      <c r="A302" s="111" t="s">
        <v>33</v>
      </c>
      <c r="B302" s="122" t="s">
        <v>194</v>
      </c>
      <c r="C302" s="152"/>
      <c r="D302" s="152"/>
      <c r="E302" s="152"/>
    </row>
    <row r="303" spans="1:8" s="151" customFormat="1" hidden="1" outlineLevel="2" x14ac:dyDescent="0.2">
      <c r="A303" s="110"/>
      <c r="B303" s="122"/>
      <c r="C303" s="152"/>
      <c r="D303" s="152"/>
      <c r="E303" s="152"/>
    </row>
    <row r="304" spans="1:8" s="151" customFormat="1" hidden="1" outlineLevel="2" x14ac:dyDescent="0.2">
      <c r="A304" s="110" t="s">
        <v>138</v>
      </c>
      <c r="B304" s="131"/>
      <c r="C304" s="152"/>
      <c r="D304" s="152"/>
      <c r="E304" s="152"/>
    </row>
    <row r="305" spans="1:8" s="123" customFormat="1" hidden="1" outlineLevel="2" x14ac:dyDescent="0.2">
      <c r="A305" s="126"/>
    </row>
    <row r="306" spans="1:8" s="151" customFormat="1" hidden="1" outlineLevel="2" x14ac:dyDescent="0.2">
      <c r="A306" s="110" t="s">
        <v>40</v>
      </c>
      <c r="B306" s="127" t="s">
        <v>234</v>
      </c>
      <c r="C306" s="152"/>
      <c r="D306" s="152"/>
      <c r="E306" s="152"/>
    </row>
    <row r="307" spans="1:8" s="151" customFormat="1" hidden="1" outlineLevel="2" x14ac:dyDescent="0.2">
      <c r="A307" s="110"/>
      <c r="B307" s="127"/>
      <c r="C307" s="152"/>
      <c r="D307" s="152"/>
      <c r="E307" s="152"/>
    </row>
    <row r="308" spans="1:8" s="88" customFormat="1" outlineLevel="1" collapsed="1" x14ac:dyDescent="0.2">
      <c r="A308" s="242" t="s">
        <v>159</v>
      </c>
      <c r="B308" s="242" t="str">
        <f ca="1">CONCATENATE(VLOOKUP("*ID",C:D,2,FALSE),"C",COUNTIF(OFFSET(A$1,0,0,ROW(),1), "*conditie")*10)&amp; "T" &amp;(COUNTIF(OFFSET(B$1,0,0,ROW()-1,1),CONCATENATE(VLOOKUP("*ID",C:D,2,FALSE),"C",COUNTIF(OFFSET(A$1,0,0,ROW(),1), "*conditie")*10)&amp; "T*") +1) * 10</f>
        <v>NPRE01C30T70</v>
      </c>
      <c r="C308" s="295" t="s">
        <v>2950</v>
      </c>
      <c r="D308" s="295"/>
      <c r="E308" s="295"/>
      <c r="F308" s="242" t="s">
        <v>141</v>
      </c>
      <c r="G308" s="242" t="s">
        <v>19</v>
      </c>
      <c r="H308" s="242" t="s">
        <v>197</v>
      </c>
    </row>
    <row r="309" spans="1:8" s="151" customFormat="1" hidden="1" outlineLevel="2" x14ac:dyDescent="0.2">
      <c r="A309" s="110"/>
      <c r="B309" s="122"/>
      <c r="C309" s="152"/>
      <c r="D309" s="152"/>
      <c r="E309" s="152"/>
    </row>
    <row r="310" spans="1:8" s="151" customFormat="1" hidden="1" outlineLevel="2" x14ac:dyDescent="0.2">
      <c r="A310" s="110" t="s">
        <v>109</v>
      </c>
      <c r="B310" s="122" t="s">
        <v>110</v>
      </c>
      <c r="C310" s="152"/>
      <c r="D310" s="152"/>
      <c r="E310" s="152"/>
    </row>
    <row r="311" spans="1:8" s="151" customFormat="1" hidden="1" outlineLevel="2" x14ac:dyDescent="0.2">
      <c r="A311" s="110"/>
      <c r="B311" s="122"/>
      <c r="C311" s="152"/>
      <c r="D311" s="152"/>
      <c r="E311" s="152"/>
    </row>
    <row r="312" spans="1:8" s="151" customFormat="1" hidden="1" outlineLevel="2" x14ac:dyDescent="0.2">
      <c r="A312" s="110" t="s">
        <v>111</v>
      </c>
      <c r="B312" s="122" t="s">
        <v>108</v>
      </c>
      <c r="C312" s="152"/>
      <c r="D312" s="152"/>
      <c r="E312" s="152"/>
    </row>
    <row r="313" spans="1:8" s="151" customFormat="1" hidden="1" outlineLevel="2" x14ac:dyDescent="0.2">
      <c r="A313" s="110"/>
      <c r="B313" s="122"/>
      <c r="C313" s="152"/>
      <c r="D313" s="152"/>
      <c r="E313" s="152"/>
    </row>
    <row r="314" spans="1:8" s="151" customFormat="1" hidden="1" outlineLevel="2" x14ac:dyDescent="0.2">
      <c r="A314" s="110"/>
      <c r="B314" s="123"/>
      <c r="C314" s="123"/>
      <c r="D314" s="123"/>
      <c r="E314" s="124"/>
      <c r="F314" s="123"/>
      <c r="G314" s="123"/>
    </row>
    <row r="315" spans="1:8" s="151" customFormat="1" hidden="1" outlineLevel="2" x14ac:dyDescent="0.2">
      <c r="A315" s="110" t="s">
        <v>32</v>
      </c>
      <c r="B315" s="125" t="s">
        <v>227</v>
      </c>
      <c r="C315" s="125"/>
      <c r="D315" s="125"/>
      <c r="E315" s="125"/>
      <c r="F315" s="125"/>
      <c r="G315" s="125"/>
    </row>
    <row r="316" spans="1:8" s="151" customFormat="1" hidden="1" outlineLevel="2" x14ac:dyDescent="0.2">
      <c r="A316" s="110"/>
      <c r="B316" s="122"/>
      <c r="C316" s="152"/>
      <c r="D316" s="152"/>
      <c r="E316" s="152"/>
    </row>
    <row r="317" spans="1:8" s="151" customFormat="1" hidden="1" outlineLevel="2" x14ac:dyDescent="0.2">
      <c r="A317" s="111" t="s">
        <v>33</v>
      </c>
      <c r="B317" s="122" t="s">
        <v>194</v>
      </c>
      <c r="C317" s="152"/>
      <c r="D317" s="152"/>
      <c r="E317" s="152"/>
    </row>
    <row r="318" spans="1:8" s="151" customFormat="1" hidden="1" outlineLevel="2" x14ac:dyDescent="0.2">
      <c r="A318" s="110"/>
      <c r="B318" s="122"/>
      <c r="C318" s="152"/>
      <c r="D318" s="152"/>
      <c r="E318" s="152"/>
    </row>
    <row r="319" spans="1:8" s="151" customFormat="1" hidden="1" outlineLevel="2" x14ac:dyDescent="0.2">
      <c r="A319" s="110" t="s">
        <v>138</v>
      </c>
      <c r="B319" s="131"/>
      <c r="C319" s="152"/>
      <c r="D319" s="152"/>
      <c r="E319" s="152"/>
    </row>
    <row r="320" spans="1:8" s="123" customFormat="1" hidden="1" outlineLevel="2" x14ac:dyDescent="0.2">
      <c r="A320" s="126"/>
    </row>
    <row r="321" spans="1:8" s="151" customFormat="1" hidden="1" outlineLevel="2" x14ac:dyDescent="0.2">
      <c r="A321" s="110" t="s">
        <v>40</v>
      </c>
      <c r="B321" s="221" t="s">
        <v>2947</v>
      </c>
      <c r="C321" s="152"/>
      <c r="D321" s="152"/>
      <c r="E321" s="152"/>
    </row>
    <row r="322" spans="1:8" s="151" customFormat="1" hidden="1" outlineLevel="2" x14ac:dyDescent="0.2">
      <c r="A322" s="110"/>
      <c r="B322" s="221"/>
      <c r="C322" s="152"/>
      <c r="D322" s="152"/>
      <c r="E322" s="152"/>
    </row>
    <row r="323" spans="1:8" s="88" customFormat="1" outlineLevel="1" collapsed="1" x14ac:dyDescent="0.2">
      <c r="A323" s="242" t="s">
        <v>159</v>
      </c>
      <c r="B323" s="242" t="str">
        <f ca="1">CONCATENATE(VLOOKUP("*ID",C:D,2,FALSE),"C",COUNTIF(OFFSET(A$1,0,0,ROW(),1), "*conditie")*10)&amp; "T" &amp;(COUNTIF(OFFSET(B$1,0,0,ROW()-1,1),CONCATENATE(VLOOKUP("*ID",C:D,2,FALSE),"C",COUNTIF(OFFSET(A$1,0,0,ROW(),1), "*conditie")*10)&amp; "T*") +1) * 10</f>
        <v>NPRE01C30T80</v>
      </c>
      <c r="C323" s="295" t="s">
        <v>2949</v>
      </c>
      <c r="D323" s="295"/>
      <c r="E323" s="295"/>
      <c r="F323" s="242" t="s">
        <v>141</v>
      </c>
      <c r="G323" s="242" t="s">
        <v>19</v>
      </c>
      <c r="H323" s="242" t="s">
        <v>197</v>
      </c>
    </row>
    <row r="324" spans="1:8" s="151" customFormat="1" hidden="1" outlineLevel="2" x14ac:dyDescent="0.2">
      <c r="A324" s="110"/>
      <c r="B324" s="122"/>
      <c r="C324" s="152"/>
      <c r="D324" s="152"/>
      <c r="E324" s="152"/>
    </row>
    <row r="325" spans="1:8" s="151" customFormat="1" hidden="1" outlineLevel="2" x14ac:dyDescent="0.2">
      <c r="A325" s="110" t="s">
        <v>109</v>
      </c>
      <c r="B325" s="122" t="s">
        <v>110</v>
      </c>
      <c r="C325" s="152"/>
      <c r="D325" s="152"/>
      <c r="E325" s="152"/>
    </row>
    <row r="326" spans="1:8" s="151" customFormat="1" hidden="1" outlineLevel="2" x14ac:dyDescent="0.2">
      <c r="A326" s="110"/>
      <c r="B326" s="122"/>
      <c r="C326" s="152"/>
      <c r="D326" s="152"/>
      <c r="E326" s="152"/>
    </row>
    <row r="327" spans="1:8" s="151" customFormat="1" hidden="1" outlineLevel="2" x14ac:dyDescent="0.2">
      <c r="A327" s="110" t="s">
        <v>111</v>
      </c>
      <c r="B327" s="122" t="s">
        <v>108</v>
      </c>
      <c r="C327" s="152"/>
      <c r="D327" s="152"/>
      <c r="E327" s="152"/>
    </row>
    <row r="328" spans="1:8" s="151" customFormat="1" hidden="1" outlineLevel="2" x14ac:dyDescent="0.2">
      <c r="A328" s="110"/>
      <c r="B328" s="122"/>
      <c r="C328" s="152"/>
      <c r="D328" s="152"/>
      <c r="E328" s="152"/>
    </row>
    <row r="329" spans="1:8" s="151" customFormat="1" hidden="1" outlineLevel="2" x14ac:dyDescent="0.2">
      <c r="A329" s="110"/>
      <c r="B329" s="123"/>
      <c r="C329" s="123"/>
      <c r="D329" s="123"/>
      <c r="E329" s="124"/>
      <c r="F329" s="123"/>
      <c r="G329" s="123"/>
    </row>
    <row r="330" spans="1:8" s="151" customFormat="1" hidden="1" outlineLevel="2" x14ac:dyDescent="0.2">
      <c r="A330" s="110" t="s">
        <v>32</v>
      </c>
      <c r="B330" s="125" t="s">
        <v>227</v>
      </c>
      <c r="C330" s="125"/>
      <c r="D330" s="125"/>
      <c r="E330" s="125"/>
      <c r="F330" s="125"/>
      <c r="G330" s="125"/>
    </row>
    <row r="331" spans="1:8" s="151" customFormat="1" hidden="1" outlineLevel="2" x14ac:dyDescent="0.2">
      <c r="A331" s="110"/>
      <c r="B331" s="122"/>
      <c r="C331" s="152"/>
      <c r="D331" s="152"/>
      <c r="E331" s="152"/>
    </row>
    <row r="332" spans="1:8" s="151" customFormat="1" hidden="1" outlineLevel="2" x14ac:dyDescent="0.2">
      <c r="A332" s="111" t="s">
        <v>33</v>
      </c>
      <c r="B332" s="122" t="s">
        <v>194</v>
      </c>
      <c r="C332" s="152"/>
      <c r="D332" s="152"/>
      <c r="E332" s="152"/>
    </row>
    <row r="333" spans="1:8" s="151" customFormat="1" hidden="1" outlineLevel="2" x14ac:dyDescent="0.2">
      <c r="A333" s="110"/>
      <c r="B333" s="122"/>
      <c r="C333" s="152"/>
      <c r="D333" s="152"/>
      <c r="E333" s="152"/>
    </row>
    <row r="334" spans="1:8" s="151" customFormat="1" hidden="1" outlineLevel="2" x14ac:dyDescent="0.2">
      <c r="A334" s="110" t="s">
        <v>138</v>
      </c>
      <c r="B334" s="131"/>
      <c r="C334" s="152"/>
      <c r="D334" s="152"/>
      <c r="E334" s="152"/>
    </row>
    <row r="335" spans="1:8" s="123" customFormat="1" hidden="1" outlineLevel="2" x14ac:dyDescent="0.2">
      <c r="A335" s="126"/>
    </row>
    <row r="336" spans="1:8" s="151" customFormat="1" hidden="1" outlineLevel="2" x14ac:dyDescent="0.2">
      <c r="A336" s="110" t="s">
        <v>40</v>
      </c>
      <c r="B336" s="127" t="s">
        <v>234</v>
      </c>
      <c r="C336" s="152"/>
      <c r="D336" s="152"/>
      <c r="E336" s="152"/>
    </row>
    <row r="337" spans="1:8" s="151" customFormat="1" hidden="1" outlineLevel="2" x14ac:dyDescent="0.2">
      <c r="A337" s="110"/>
      <c r="B337" s="221"/>
      <c r="C337" s="152"/>
      <c r="D337" s="152"/>
      <c r="E337" s="152"/>
    </row>
    <row r="338" spans="1:8" s="88" customFormat="1" outlineLevel="1" x14ac:dyDescent="0.2">
      <c r="A338" s="242" t="s">
        <v>159</v>
      </c>
      <c r="B338" s="242" t="str">
        <f ca="1">CONCATENATE(VLOOKUP("*ID",C:D,2,FALSE),"C",COUNTIF(OFFSET(A$1,0,0,ROW(),1), "*conditie")*10)&amp; "T" &amp;(COUNTIF(OFFSET(B$1,0,0,ROW()-1,1),CONCATENATE(VLOOKUP("*ID",C:D,2,FALSE),"C",COUNTIF(OFFSET(A$1,0,0,ROW(),1), "*conditie")*10)&amp; "T*") +1) * 10</f>
        <v>NPRE01C30T90</v>
      </c>
      <c r="C338" s="295" t="s">
        <v>2948</v>
      </c>
      <c r="D338" s="295"/>
      <c r="E338" s="295"/>
      <c r="F338" s="242" t="s">
        <v>141</v>
      </c>
      <c r="G338" s="242" t="s">
        <v>19</v>
      </c>
      <c r="H338" s="242" t="s">
        <v>197</v>
      </c>
    </row>
    <row r="339" spans="1:8" s="151" customFormat="1" outlineLevel="2" x14ac:dyDescent="0.2">
      <c r="A339" s="110"/>
      <c r="B339" s="122"/>
      <c r="C339" s="152"/>
      <c r="D339" s="152"/>
      <c r="E339" s="152"/>
    </row>
    <row r="340" spans="1:8" s="151" customFormat="1" outlineLevel="2" x14ac:dyDescent="0.2">
      <c r="A340" s="110" t="s">
        <v>109</v>
      </c>
      <c r="B340" s="122" t="s">
        <v>110</v>
      </c>
      <c r="C340" s="152"/>
      <c r="D340" s="152"/>
      <c r="E340" s="152"/>
    </row>
    <row r="341" spans="1:8" s="151" customFormat="1" outlineLevel="2" x14ac:dyDescent="0.2">
      <c r="A341" s="110"/>
      <c r="B341" s="122"/>
      <c r="C341" s="152"/>
      <c r="D341" s="152"/>
      <c r="E341" s="152"/>
    </row>
    <row r="342" spans="1:8" s="151" customFormat="1" outlineLevel="2" x14ac:dyDescent="0.2">
      <c r="A342" s="110" t="s">
        <v>111</v>
      </c>
      <c r="B342" s="122" t="s">
        <v>108</v>
      </c>
      <c r="C342" s="152"/>
      <c r="D342" s="152"/>
      <c r="E342" s="152"/>
    </row>
    <row r="343" spans="1:8" s="151" customFormat="1" outlineLevel="2" x14ac:dyDescent="0.2">
      <c r="A343" s="110"/>
      <c r="B343" s="122"/>
      <c r="C343" s="152"/>
      <c r="D343" s="152"/>
      <c r="E343" s="152"/>
    </row>
    <row r="344" spans="1:8" s="151" customFormat="1" outlineLevel="2" x14ac:dyDescent="0.2">
      <c r="A344" s="110"/>
      <c r="B344" s="123"/>
      <c r="C344" s="123"/>
      <c r="D344" s="123"/>
      <c r="E344" s="124"/>
      <c r="F344" s="123"/>
      <c r="G344" s="123"/>
    </row>
    <row r="345" spans="1:8" s="151" customFormat="1" outlineLevel="2" x14ac:dyDescent="0.2">
      <c r="A345" s="110" t="s">
        <v>32</v>
      </c>
      <c r="B345" s="125" t="s">
        <v>227</v>
      </c>
      <c r="C345" s="125"/>
      <c r="D345" s="125"/>
      <c r="E345" s="125"/>
      <c r="F345" s="125"/>
      <c r="G345" s="125"/>
    </row>
    <row r="346" spans="1:8" s="151" customFormat="1" outlineLevel="2" x14ac:dyDescent="0.2">
      <c r="A346" s="110"/>
      <c r="B346" s="122"/>
      <c r="C346" s="152"/>
      <c r="D346" s="152"/>
      <c r="E346" s="152"/>
    </row>
    <row r="347" spans="1:8" s="151" customFormat="1" outlineLevel="2" x14ac:dyDescent="0.2">
      <c r="A347" s="111" t="s">
        <v>33</v>
      </c>
      <c r="B347" s="122" t="s">
        <v>194</v>
      </c>
      <c r="C347" s="152"/>
      <c r="D347" s="152"/>
      <c r="E347" s="152"/>
    </row>
    <row r="348" spans="1:8" s="151" customFormat="1" outlineLevel="2" x14ac:dyDescent="0.2">
      <c r="A348" s="110"/>
      <c r="B348" s="122"/>
      <c r="C348" s="152"/>
      <c r="D348" s="152"/>
      <c r="E348" s="152"/>
    </row>
    <row r="349" spans="1:8" s="151" customFormat="1" outlineLevel="2" x14ac:dyDescent="0.2">
      <c r="A349" s="110" t="s">
        <v>138</v>
      </c>
      <c r="B349" s="131"/>
      <c r="C349" s="152"/>
      <c r="D349" s="152"/>
      <c r="E349" s="152"/>
    </row>
    <row r="350" spans="1:8" s="123" customFormat="1" outlineLevel="2" x14ac:dyDescent="0.2">
      <c r="A350" s="126"/>
    </row>
    <row r="351" spans="1:8" s="151" customFormat="1" outlineLevel="2" x14ac:dyDescent="0.2">
      <c r="A351" s="110" t="s">
        <v>40</v>
      </c>
      <c r="B351" s="221" t="s">
        <v>2955</v>
      </c>
      <c r="C351" s="152"/>
      <c r="D351" s="152"/>
      <c r="E351" s="152"/>
    </row>
    <row r="352" spans="1:8" s="151" customFormat="1" outlineLevel="2" x14ac:dyDescent="0.2">
      <c r="A352" s="110"/>
      <c r="B352" s="221"/>
      <c r="C352" s="152"/>
      <c r="D352" s="152"/>
      <c r="E352" s="152"/>
    </row>
    <row r="353" spans="1:8" s="88" customFormat="1" outlineLevel="1" x14ac:dyDescent="0.2">
      <c r="A353" s="243" t="s">
        <v>159</v>
      </c>
      <c r="B353" s="243" t="str">
        <f ca="1">CONCATENATE(VLOOKUP("*ID",C:D,2,FALSE),"C",COUNTIF(OFFSET(A$1,0,0,ROW(),1), "*conditie")*10)&amp; "T" &amp;(COUNTIF(OFFSET(B$1,0,0,ROW()-1,1),CONCATENATE(VLOOKUP("*ID",C:D,2,FALSE),"C",COUNTIF(OFFSET(A$1,0,0,ROW(),1), "*conditie")*10)&amp; "T*") +1) * 10</f>
        <v>NPRE01C30T100</v>
      </c>
      <c r="C353" s="295" t="s">
        <v>2959</v>
      </c>
      <c r="D353" s="295"/>
      <c r="E353" s="295"/>
      <c r="F353" s="243" t="s">
        <v>141</v>
      </c>
      <c r="G353" s="243" t="s">
        <v>19</v>
      </c>
      <c r="H353" s="243" t="s">
        <v>197</v>
      </c>
    </row>
    <row r="354" spans="1:8" s="151" customFormat="1" outlineLevel="2" x14ac:dyDescent="0.2">
      <c r="A354" s="110"/>
      <c r="B354" s="122"/>
      <c r="C354" s="152"/>
      <c r="D354" s="152"/>
      <c r="E354" s="152"/>
    </row>
    <row r="355" spans="1:8" s="151" customFormat="1" outlineLevel="2" x14ac:dyDescent="0.2">
      <c r="A355" s="110" t="s">
        <v>109</v>
      </c>
      <c r="B355" s="122" t="s">
        <v>110</v>
      </c>
      <c r="C355" s="152"/>
      <c r="D355" s="152"/>
      <c r="E355" s="152"/>
    </row>
    <row r="356" spans="1:8" s="151" customFormat="1" outlineLevel="2" x14ac:dyDescent="0.2">
      <c r="A356" s="110"/>
      <c r="B356" s="122"/>
      <c r="C356" s="152"/>
      <c r="D356" s="152"/>
      <c r="E356" s="152"/>
    </row>
    <row r="357" spans="1:8" s="151" customFormat="1" outlineLevel="2" x14ac:dyDescent="0.2">
      <c r="A357" s="110" t="s">
        <v>111</v>
      </c>
      <c r="B357" s="122" t="s">
        <v>108</v>
      </c>
      <c r="C357" s="152"/>
      <c r="D357" s="152"/>
      <c r="E357" s="152"/>
    </row>
    <row r="358" spans="1:8" s="151" customFormat="1" outlineLevel="2" x14ac:dyDescent="0.2">
      <c r="A358" s="110"/>
      <c r="B358" s="122"/>
      <c r="C358" s="152"/>
      <c r="D358" s="152"/>
      <c r="E358" s="152"/>
    </row>
    <row r="359" spans="1:8" s="151" customFormat="1" outlineLevel="2" x14ac:dyDescent="0.2">
      <c r="A359" s="110"/>
      <c r="B359" s="123"/>
      <c r="C359" s="123"/>
      <c r="D359" s="123"/>
      <c r="E359" s="124"/>
      <c r="F359" s="123"/>
      <c r="G359" s="123"/>
    </row>
    <row r="360" spans="1:8" s="151" customFormat="1" outlineLevel="2" x14ac:dyDescent="0.2">
      <c r="A360" s="110" t="s">
        <v>32</v>
      </c>
      <c r="B360" s="125" t="s">
        <v>227</v>
      </c>
      <c r="C360" s="125"/>
      <c r="D360" s="125"/>
      <c r="E360" s="125"/>
      <c r="F360" s="125"/>
      <c r="G360" s="125"/>
    </row>
    <row r="361" spans="1:8" s="151" customFormat="1" outlineLevel="2" x14ac:dyDescent="0.2">
      <c r="A361" s="110"/>
      <c r="B361" s="122"/>
      <c r="C361" s="152"/>
      <c r="D361" s="152"/>
      <c r="E361" s="152"/>
    </row>
    <row r="362" spans="1:8" s="151" customFormat="1" outlineLevel="2" x14ac:dyDescent="0.2">
      <c r="A362" s="111" t="s">
        <v>33</v>
      </c>
      <c r="B362" s="122" t="s">
        <v>194</v>
      </c>
      <c r="C362" s="152"/>
      <c r="D362" s="152"/>
      <c r="E362" s="152"/>
    </row>
    <row r="363" spans="1:8" s="151" customFormat="1" outlineLevel="2" x14ac:dyDescent="0.2">
      <c r="A363" s="110"/>
      <c r="B363" s="122"/>
      <c r="C363" s="152"/>
      <c r="D363" s="152"/>
      <c r="E363" s="152"/>
    </row>
    <row r="364" spans="1:8" s="151" customFormat="1" outlineLevel="2" x14ac:dyDescent="0.2">
      <c r="A364" s="110" t="s">
        <v>138</v>
      </c>
      <c r="B364" s="131"/>
      <c r="C364" s="152"/>
      <c r="D364" s="152"/>
      <c r="E364" s="152"/>
    </row>
    <row r="365" spans="1:8" s="123" customFormat="1" outlineLevel="2" x14ac:dyDescent="0.2">
      <c r="A365" s="126"/>
    </row>
    <row r="366" spans="1:8" s="151" customFormat="1" outlineLevel="2" x14ac:dyDescent="0.2">
      <c r="A366" s="110" t="s">
        <v>40</v>
      </c>
      <c r="B366" s="221" t="s">
        <v>2955</v>
      </c>
      <c r="C366" s="152"/>
      <c r="D366" s="152"/>
      <c r="E366" s="152"/>
    </row>
    <row r="367" spans="1:8" s="151" customFormat="1" outlineLevel="2" x14ac:dyDescent="0.2">
      <c r="A367" s="110"/>
      <c r="B367" s="221"/>
      <c r="C367" s="152"/>
      <c r="D367" s="152"/>
      <c r="E367" s="152"/>
    </row>
    <row r="368" spans="1:8" s="123" customFormat="1" outlineLevel="2" x14ac:dyDescent="0.2">
      <c r="A368" s="126"/>
    </row>
    <row r="369" spans="1:8" s="99" customFormat="1" x14ac:dyDescent="0.2">
      <c r="A369" s="121" t="s">
        <v>158</v>
      </c>
      <c r="B369" s="113" t="str">
        <f ca="1">CONCATENATE(VLOOKUP("*ID",C:D,2,FALSE),"C",COUNTIF(OFFSET(A$1,0,0,ROW(),1), "*conditie")*10)</f>
        <v>NPRE01C40</v>
      </c>
      <c r="C369" s="296" t="s">
        <v>225</v>
      </c>
      <c r="D369" s="297"/>
      <c r="E369" s="297"/>
      <c r="F369" s="121" t="s">
        <v>141</v>
      </c>
      <c r="G369" s="121" t="s">
        <v>19</v>
      </c>
      <c r="H369" s="121" t="s">
        <v>197</v>
      </c>
    </row>
    <row r="370" spans="1:8" s="99" customFormat="1" outlineLevel="1" x14ac:dyDescent="0.2">
      <c r="A370" s="110"/>
      <c r="B370" s="118"/>
      <c r="C370" s="102"/>
    </row>
    <row r="371" spans="1:8" s="99" customFormat="1" outlineLevel="1" x14ac:dyDescent="0.2">
      <c r="A371" s="110" t="s">
        <v>55</v>
      </c>
      <c r="B371" s="129"/>
      <c r="C371" s="132"/>
    </row>
    <row r="372" spans="1:8" s="99" customFormat="1" outlineLevel="1" x14ac:dyDescent="0.2">
      <c r="A372" s="110"/>
      <c r="B372" s="118"/>
      <c r="C372" s="102"/>
    </row>
    <row r="373" spans="1:8" s="88" customFormat="1" outlineLevel="1" collapsed="1" x14ac:dyDescent="0.2">
      <c r="A373" s="114" t="s">
        <v>159</v>
      </c>
      <c r="B373" s="114" t="str">
        <f ca="1">CONCATENATE(VLOOKUP("*ID",C:D,2,FALSE),"C",COUNTIF(OFFSET(A$1,0,0,ROW(),1), "*conditie")*10)&amp; "T" &amp;(COUNTIF(OFFSET(B$1,0,0,ROW()-1,1),CONCATENATE(VLOOKUP("*ID",C:D,2,FALSE),"C",COUNTIF(OFFSET(A$1,0,0,ROW(),1), "*conditie")*10)&amp; "T*") +1) * 10</f>
        <v>NPRE01C40T10</v>
      </c>
      <c r="C373" s="295" t="s">
        <v>212</v>
      </c>
      <c r="D373" s="295"/>
      <c r="E373" s="295"/>
      <c r="F373" s="114" t="s">
        <v>141</v>
      </c>
      <c r="G373" s="114" t="s">
        <v>19</v>
      </c>
      <c r="H373" s="114" t="s">
        <v>197</v>
      </c>
    </row>
    <row r="374" spans="1:8" hidden="1" outlineLevel="2" x14ac:dyDescent="0.2">
      <c r="A374" s="110"/>
      <c r="B374" s="122"/>
      <c r="C374" s="36"/>
    </row>
    <row r="375" spans="1:8" hidden="1" outlineLevel="2" x14ac:dyDescent="0.2">
      <c r="A375" s="110" t="s">
        <v>109</v>
      </c>
      <c r="B375" s="122" t="s">
        <v>110</v>
      </c>
      <c r="C375" s="36"/>
    </row>
    <row r="376" spans="1:8" hidden="1" outlineLevel="2" x14ac:dyDescent="0.2">
      <c r="A376" s="110"/>
      <c r="B376" s="122"/>
      <c r="C376" s="36"/>
    </row>
    <row r="377" spans="1:8" hidden="1" outlineLevel="2" x14ac:dyDescent="0.2">
      <c r="A377" s="110" t="s">
        <v>111</v>
      </c>
      <c r="B377" s="122" t="s">
        <v>108</v>
      </c>
      <c r="C377" s="36"/>
    </row>
    <row r="378" spans="1:8" hidden="1" outlineLevel="2" x14ac:dyDescent="0.2">
      <c r="A378" s="110"/>
      <c r="B378" s="122"/>
      <c r="C378" s="36"/>
    </row>
    <row r="379" spans="1:8" hidden="1" outlineLevel="2" x14ac:dyDescent="0.2">
      <c r="A379" s="110"/>
      <c r="B379" s="123"/>
      <c r="C379" s="123"/>
      <c r="D379" s="123"/>
      <c r="E379" s="124"/>
      <c r="F379" s="123"/>
      <c r="G379" s="123"/>
    </row>
    <row r="380" spans="1:8" hidden="1" outlineLevel="2" x14ac:dyDescent="0.2">
      <c r="A380" s="110" t="s">
        <v>32</v>
      </c>
      <c r="B380" s="125" t="s">
        <v>227</v>
      </c>
      <c r="C380" s="125"/>
      <c r="D380" s="125"/>
      <c r="E380" s="125"/>
      <c r="F380" s="125"/>
      <c r="G380" s="125"/>
    </row>
    <row r="381" spans="1:8" hidden="1" outlineLevel="2" x14ac:dyDescent="0.2">
      <c r="A381" s="110"/>
      <c r="B381" s="122"/>
      <c r="C381" s="36"/>
    </row>
    <row r="382" spans="1:8" hidden="1" outlineLevel="2" x14ac:dyDescent="0.2">
      <c r="A382" s="111" t="s">
        <v>33</v>
      </c>
      <c r="B382" s="122" t="s">
        <v>194</v>
      </c>
      <c r="C382" s="36"/>
    </row>
    <row r="383" spans="1:8" hidden="1" outlineLevel="2" x14ac:dyDescent="0.2">
      <c r="A383" s="110"/>
      <c r="B383" s="122"/>
      <c r="C383" s="36"/>
    </row>
    <row r="384" spans="1:8" hidden="1" outlineLevel="2" x14ac:dyDescent="0.2">
      <c r="A384" s="110" t="s">
        <v>138</v>
      </c>
      <c r="B384" s="131" t="s">
        <v>213</v>
      </c>
      <c r="C384" s="36"/>
    </row>
    <row r="385" spans="1:8" s="123" customFormat="1" hidden="1" outlineLevel="2" x14ac:dyDescent="0.2">
      <c r="A385" s="126"/>
    </row>
    <row r="386" spans="1:8" hidden="1" outlineLevel="2" x14ac:dyDescent="0.2">
      <c r="A386" s="110" t="s">
        <v>40</v>
      </c>
      <c r="B386" s="221" t="s">
        <v>2564</v>
      </c>
      <c r="C386" s="36"/>
    </row>
    <row r="387" spans="1:8" s="123" customFormat="1" hidden="1" outlineLevel="2" x14ac:dyDescent="0.2">
      <c r="A387" s="126"/>
    </row>
    <row r="388" spans="1:8" s="88" customFormat="1" outlineLevel="1" collapsed="1" x14ac:dyDescent="0.2">
      <c r="A388" s="114" t="s">
        <v>159</v>
      </c>
      <c r="B388" s="114" t="str">
        <f ca="1">CONCATENATE(VLOOKUP("*ID",C:D,2,FALSE),"C",COUNTIF(OFFSET(A$1,0,0,ROW(),1), "*conditie")*10)&amp; "T" &amp;(COUNTIF(OFFSET(B$1,0,0,ROW()-1,1),CONCATENATE(VLOOKUP("*ID",C:D,2,FALSE),"C",COUNTIF(OFFSET(A$1,0,0,ROW(),1), "*conditie")*10)&amp; "T*") +1) * 10</f>
        <v>NPRE01C40T20</v>
      </c>
      <c r="C388" s="295" t="s">
        <v>214</v>
      </c>
      <c r="D388" s="295"/>
      <c r="E388" s="295"/>
      <c r="F388" s="114" t="s">
        <v>141</v>
      </c>
      <c r="G388" s="114" t="s">
        <v>19</v>
      </c>
      <c r="H388" s="114" t="s">
        <v>197</v>
      </c>
    </row>
    <row r="389" spans="1:8" hidden="1" outlineLevel="2" x14ac:dyDescent="0.2">
      <c r="A389" s="110"/>
      <c r="B389" s="122"/>
      <c r="C389" s="36"/>
    </row>
    <row r="390" spans="1:8" hidden="1" outlineLevel="2" x14ac:dyDescent="0.2">
      <c r="A390" s="110" t="s">
        <v>109</v>
      </c>
      <c r="B390" s="122" t="s">
        <v>110</v>
      </c>
      <c r="C390" s="36"/>
    </row>
    <row r="391" spans="1:8" hidden="1" outlineLevel="2" x14ac:dyDescent="0.2">
      <c r="A391" s="110"/>
      <c r="B391" s="122"/>
      <c r="C391" s="36"/>
    </row>
    <row r="392" spans="1:8" hidden="1" outlineLevel="2" x14ac:dyDescent="0.2">
      <c r="A392" s="110" t="s">
        <v>111</v>
      </c>
      <c r="B392" s="131"/>
      <c r="C392" s="36"/>
    </row>
    <row r="393" spans="1:8" hidden="1" outlineLevel="2" x14ac:dyDescent="0.2">
      <c r="A393" s="110"/>
      <c r="B393" s="122"/>
      <c r="C393" s="36"/>
    </row>
    <row r="394" spans="1:8" hidden="1" outlineLevel="2" x14ac:dyDescent="0.2">
      <c r="A394" s="110"/>
      <c r="B394" s="123"/>
      <c r="C394" s="123"/>
      <c r="D394" s="123"/>
      <c r="E394" s="124"/>
      <c r="F394" s="123"/>
      <c r="G394" s="123"/>
    </row>
    <row r="395" spans="1:8" hidden="1" outlineLevel="2" x14ac:dyDescent="0.2">
      <c r="A395" s="110" t="s">
        <v>32</v>
      </c>
      <c r="B395" s="125" t="s">
        <v>227</v>
      </c>
      <c r="C395" s="125"/>
      <c r="D395" s="125"/>
      <c r="E395" s="125"/>
      <c r="F395" s="125"/>
      <c r="G395" s="125"/>
    </row>
    <row r="396" spans="1:8" hidden="1" outlineLevel="2" x14ac:dyDescent="0.2">
      <c r="A396" s="110"/>
      <c r="B396" s="122"/>
      <c r="C396" s="36"/>
    </row>
    <row r="397" spans="1:8" hidden="1" outlineLevel="2" x14ac:dyDescent="0.2">
      <c r="A397" s="111" t="s">
        <v>33</v>
      </c>
      <c r="B397" s="122" t="s">
        <v>194</v>
      </c>
      <c r="C397" s="36"/>
    </row>
    <row r="398" spans="1:8" hidden="1" outlineLevel="2" x14ac:dyDescent="0.2">
      <c r="A398" s="110"/>
      <c r="B398" s="122"/>
      <c r="C398" s="36"/>
    </row>
    <row r="399" spans="1:8" hidden="1" outlineLevel="2" x14ac:dyDescent="0.2">
      <c r="A399" s="110" t="s">
        <v>138</v>
      </c>
      <c r="B399" s="131" t="s">
        <v>204</v>
      </c>
      <c r="C399" s="36"/>
    </row>
    <row r="400" spans="1:8" s="123" customFormat="1" hidden="1" outlineLevel="2" x14ac:dyDescent="0.2">
      <c r="A400" s="126"/>
    </row>
    <row r="401" spans="1:8" hidden="1" outlineLevel="2" x14ac:dyDescent="0.2">
      <c r="A401" s="110" t="s">
        <v>40</v>
      </c>
      <c r="B401" s="127" t="s">
        <v>234</v>
      </c>
      <c r="C401" s="36"/>
    </row>
    <row r="402" spans="1:8" s="123" customFormat="1" hidden="1" outlineLevel="2" x14ac:dyDescent="0.2">
      <c r="A402" s="126"/>
    </row>
    <row r="403" spans="1:8" s="99" customFormat="1" x14ac:dyDescent="0.2">
      <c r="A403" s="121" t="s">
        <v>158</v>
      </c>
      <c r="B403" s="113" t="str">
        <f ca="1">CONCATENATE(VLOOKUP("*ID",C:D,2,FALSE),"C",COUNTIF(OFFSET(A$1,0,0,ROW(),1), "*conditie")*10)</f>
        <v>NPRE01C50</v>
      </c>
      <c r="C403" s="296" t="s">
        <v>226</v>
      </c>
      <c r="D403" s="297"/>
      <c r="E403" s="297"/>
      <c r="F403" s="121" t="s">
        <v>141</v>
      </c>
      <c r="G403" s="121" t="s">
        <v>19</v>
      </c>
      <c r="H403" s="121" t="s">
        <v>197</v>
      </c>
    </row>
    <row r="404" spans="1:8" s="99" customFormat="1" outlineLevel="1" x14ac:dyDescent="0.2">
      <c r="A404" s="110"/>
      <c r="B404" s="118"/>
      <c r="C404" s="102"/>
    </row>
    <row r="405" spans="1:8" s="99" customFormat="1" outlineLevel="1" x14ac:dyDescent="0.2">
      <c r="A405" s="110" t="s">
        <v>55</v>
      </c>
      <c r="B405" s="129"/>
      <c r="C405" s="132"/>
    </row>
    <row r="406" spans="1:8" s="99" customFormat="1" outlineLevel="1" x14ac:dyDescent="0.2">
      <c r="A406" s="110"/>
      <c r="B406" s="118"/>
      <c r="C406" s="102"/>
    </row>
    <row r="407" spans="1:8" s="88" customFormat="1" outlineLevel="1" collapsed="1" x14ac:dyDescent="0.2">
      <c r="A407" s="114" t="s">
        <v>159</v>
      </c>
      <c r="B407" s="114" t="str">
        <f ca="1">CONCATENATE(VLOOKUP("*ID",C:D,2,FALSE),"C",COUNTIF(OFFSET(A$1,0,0,ROW(),1), "*conditie")*10)&amp; "T" &amp;(COUNTIF(OFFSET(B$1,0,0,ROW()-1,1),CONCATENATE(VLOOKUP("*ID",C:D,2,FALSE),"C",COUNTIF(OFFSET(A$1,0,0,ROW(),1), "*conditie")*10)&amp; "T*") +1) * 10</f>
        <v>NPRE01C50T10</v>
      </c>
      <c r="C407" s="295" t="s">
        <v>215</v>
      </c>
      <c r="D407" s="295"/>
      <c r="E407" s="295"/>
      <c r="F407" s="114" t="s">
        <v>141</v>
      </c>
      <c r="G407" s="114" t="s">
        <v>19</v>
      </c>
      <c r="H407" s="114" t="s">
        <v>197</v>
      </c>
    </row>
    <row r="408" spans="1:8" hidden="1" outlineLevel="2" x14ac:dyDescent="0.2">
      <c r="A408" s="110"/>
      <c r="B408" s="122"/>
      <c r="C408" s="36"/>
    </row>
    <row r="409" spans="1:8" hidden="1" outlineLevel="2" x14ac:dyDescent="0.2">
      <c r="A409" s="110" t="s">
        <v>109</v>
      </c>
      <c r="B409" s="122" t="s">
        <v>110</v>
      </c>
      <c r="C409" s="36"/>
    </row>
    <row r="410" spans="1:8" hidden="1" outlineLevel="2" x14ac:dyDescent="0.2">
      <c r="A410" s="110"/>
      <c r="B410" s="122"/>
      <c r="C410" s="36"/>
    </row>
    <row r="411" spans="1:8" hidden="1" outlineLevel="2" x14ac:dyDescent="0.2">
      <c r="A411" s="110" t="s">
        <v>111</v>
      </c>
      <c r="B411" s="122" t="s">
        <v>108</v>
      </c>
      <c r="C411" s="36"/>
    </row>
    <row r="412" spans="1:8" hidden="1" outlineLevel="2" x14ac:dyDescent="0.2">
      <c r="A412" s="110"/>
      <c r="B412" s="122"/>
      <c r="C412" s="36"/>
    </row>
    <row r="413" spans="1:8" hidden="1" outlineLevel="2" x14ac:dyDescent="0.2">
      <c r="A413" s="110"/>
      <c r="B413" s="123"/>
      <c r="C413" s="123"/>
      <c r="D413" s="123"/>
      <c r="E413" s="124"/>
      <c r="F413" s="123"/>
      <c r="G413" s="123"/>
    </row>
    <row r="414" spans="1:8" hidden="1" outlineLevel="2" x14ac:dyDescent="0.2">
      <c r="A414" s="110" t="s">
        <v>32</v>
      </c>
      <c r="B414" s="125" t="s">
        <v>227</v>
      </c>
      <c r="C414" s="125"/>
      <c r="D414" s="125"/>
      <c r="E414" s="125"/>
      <c r="F414" s="125"/>
      <c r="G414" s="125"/>
    </row>
    <row r="415" spans="1:8" hidden="1" outlineLevel="2" x14ac:dyDescent="0.2">
      <c r="A415" s="110"/>
      <c r="B415" s="122"/>
      <c r="C415" s="36"/>
    </row>
    <row r="416" spans="1:8" hidden="1" outlineLevel="2" x14ac:dyDescent="0.2">
      <c r="A416" s="111" t="s">
        <v>33</v>
      </c>
      <c r="B416" s="122" t="s">
        <v>194</v>
      </c>
      <c r="C416" s="36"/>
    </row>
    <row r="417" spans="1:8" hidden="1" outlineLevel="2" x14ac:dyDescent="0.2">
      <c r="A417" s="110"/>
      <c r="B417" s="122"/>
      <c r="C417" s="36"/>
    </row>
    <row r="418" spans="1:8" hidden="1" outlineLevel="2" x14ac:dyDescent="0.2">
      <c r="A418" s="110" t="s">
        <v>138</v>
      </c>
      <c r="B418" s="131" t="s">
        <v>216</v>
      </c>
      <c r="C418" s="36"/>
    </row>
    <row r="419" spans="1:8" s="123" customFormat="1" hidden="1" outlineLevel="2" x14ac:dyDescent="0.2">
      <c r="A419" s="126"/>
    </row>
    <row r="420" spans="1:8" hidden="1" outlineLevel="2" x14ac:dyDescent="0.2">
      <c r="A420" s="110" t="s">
        <v>40</v>
      </c>
      <c r="B420" s="221" t="s">
        <v>2565</v>
      </c>
      <c r="C420" s="36"/>
    </row>
    <row r="421" spans="1:8" s="123" customFormat="1" hidden="1" outlineLevel="2" x14ac:dyDescent="0.2">
      <c r="A421" s="126"/>
    </row>
    <row r="422" spans="1:8" s="88" customFormat="1" outlineLevel="1" collapsed="1" x14ac:dyDescent="0.2">
      <c r="A422" s="114" t="s">
        <v>159</v>
      </c>
      <c r="B422" s="114" t="str">
        <f ca="1">CONCATENATE(VLOOKUP("*ID",C:D,2,FALSE),"C",COUNTIF(OFFSET(A$1,0,0,ROW(),1), "*conditie")*10)&amp; "T" &amp;(COUNTIF(OFFSET(B$1,0,0,ROW()-1,1),CONCATENATE(VLOOKUP("*ID",C:D,2,FALSE),"C",COUNTIF(OFFSET(A$1,0,0,ROW(),1), "*conditie")*10)&amp; "T*") +1) * 10</f>
        <v>NPRE01C50T20</v>
      </c>
      <c r="C422" s="295" t="s">
        <v>217</v>
      </c>
      <c r="D422" s="295"/>
      <c r="E422" s="295"/>
      <c r="F422" s="114" t="s">
        <v>141</v>
      </c>
      <c r="G422" s="114" t="s">
        <v>19</v>
      </c>
      <c r="H422" s="114" t="s">
        <v>197</v>
      </c>
    </row>
    <row r="423" spans="1:8" hidden="1" outlineLevel="2" x14ac:dyDescent="0.2">
      <c r="A423" s="110"/>
      <c r="B423" s="122"/>
      <c r="C423" s="36"/>
    </row>
    <row r="424" spans="1:8" hidden="1" outlineLevel="2" x14ac:dyDescent="0.2">
      <c r="A424" s="110" t="s">
        <v>109</v>
      </c>
      <c r="B424" s="122" t="s">
        <v>110</v>
      </c>
      <c r="C424" s="36"/>
    </row>
    <row r="425" spans="1:8" hidden="1" outlineLevel="2" x14ac:dyDescent="0.2">
      <c r="A425" s="110"/>
      <c r="B425" s="122"/>
      <c r="C425" s="36"/>
    </row>
    <row r="426" spans="1:8" hidden="1" outlineLevel="2" x14ac:dyDescent="0.2">
      <c r="A426" s="110" t="s">
        <v>111</v>
      </c>
      <c r="B426" s="131" t="s">
        <v>451</v>
      </c>
      <c r="C426" s="36"/>
    </row>
    <row r="427" spans="1:8" hidden="1" outlineLevel="2" x14ac:dyDescent="0.2">
      <c r="A427" s="110"/>
      <c r="B427" s="122"/>
      <c r="C427" s="36"/>
    </row>
    <row r="428" spans="1:8" hidden="1" outlineLevel="2" x14ac:dyDescent="0.2">
      <c r="A428" s="110"/>
      <c r="B428" s="123"/>
      <c r="C428" s="123"/>
      <c r="D428" s="123"/>
      <c r="E428" s="124"/>
      <c r="F428" s="123"/>
      <c r="G428" s="123"/>
    </row>
    <row r="429" spans="1:8" hidden="1" outlineLevel="2" x14ac:dyDescent="0.2">
      <c r="A429" s="110" t="s">
        <v>32</v>
      </c>
      <c r="B429" s="125" t="s">
        <v>227</v>
      </c>
      <c r="C429" s="125"/>
      <c r="D429" s="125"/>
      <c r="E429" s="125"/>
      <c r="F429" s="125"/>
      <c r="G429" s="125"/>
    </row>
    <row r="430" spans="1:8" hidden="1" outlineLevel="2" x14ac:dyDescent="0.2">
      <c r="A430" s="110"/>
      <c r="B430" s="122"/>
      <c r="C430" s="36"/>
    </row>
    <row r="431" spans="1:8" hidden="1" outlineLevel="2" x14ac:dyDescent="0.2">
      <c r="A431" s="111" t="s">
        <v>33</v>
      </c>
      <c r="B431" s="122" t="s">
        <v>194</v>
      </c>
      <c r="C431" s="36"/>
    </row>
    <row r="432" spans="1:8" hidden="1" outlineLevel="2" x14ac:dyDescent="0.2">
      <c r="A432" s="110"/>
      <c r="B432" s="122"/>
      <c r="C432" s="36"/>
    </row>
    <row r="433" spans="1:8" hidden="1" outlineLevel="2" x14ac:dyDescent="0.2">
      <c r="A433" s="110" t="s">
        <v>138</v>
      </c>
      <c r="B433" s="131" t="s">
        <v>216</v>
      </c>
      <c r="C433" s="36"/>
    </row>
    <row r="434" spans="1:8" s="123" customFormat="1" hidden="1" outlineLevel="2" x14ac:dyDescent="0.2">
      <c r="A434" s="126"/>
    </row>
    <row r="435" spans="1:8" hidden="1" outlineLevel="2" x14ac:dyDescent="0.2">
      <c r="A435" s="110" t="s">
        <v>40</v>
      </c>
      <c r="B435" s="221" t="s">
        <v>2565</v>
      </c>
      <c r="C435" s="36"/>
    </row>
    <row r="436" spans="1:8" s="123" customFormat="1" hidden="1" outlineLevel="2" x14ac:dyDescent="0.2">
      <c r="A436" s="126"/>
    </row>
    <row r="437" spans="1:8" s="88" customFormat="1" outlineLevel="1" collapsed="1" x14ac:dyDescent="0.2">
      <c r="A437" s="114" t="s">
        <v>159</v>
      </c>
      <c r="B437" s="114" t="str">
        <f ca="1">CONCATENATE(VLOOKUP("*ID",C:D,2,FALSE),"C",COUNTIF(OFFSET(A$1,0,0,ROW(),1), "*conditie")*10)&amp; "T" &amp;(COUNTIF(OFFSET(B$1,0,0,ROW()-1,1),CONCATENATE(VLOOKUP("*ID",C:D,2,FALSE),"C",COUNTIF(OFFSET(A$1,0,0,ROW(),1), "*conditie")*10)&amp; "T*") +1) * 10</f>
        <v>NPRE01C50T30</v>
      </c>
      <c r="C437" s="295" t="s">
        <v>218</v>
      </c>
      <c r="D437" s="295"/>
      <c r="E437" s="295"/>
      <c r="F437" s="114" t="s">
        <v>141</v>
      </c>
      <c r="G437" s="114" t="s">
        <v>19</v>
      </c>
      <c r="H437" s="114" t="s">
        <v>197</v>
      </c>
    </row>
    <row r="438" spans="1:8" hidden="1" outlineLevel="2" x14ac:dyDescent="0.2">
      <c r="A438" s="110"/>
      <c r="B438" s="122"/>
      <c r="C438" s="36"/>
    </row>
    <row r="439" spans="1:8" hidden="1" outlineLevel="2" x14ac:dyDescent="0.2">
      <c r="A439" s="110" t="s">
        <v>109</v>
      </c>
      <c r="B439" s="122" t="s">
        <v>110</v>
      </c>
      <c r="C439" s="36"/>
    </row>
    <row r="440" spans="1:8" hidden="1" outlineLevel="2" x14ac:dyDescent="0.2">
      <c r="A440" s="110"/>
      <c r="B440" s="122"/>
      <c r="C440" s="36"/>
    </row>
    <row r="441" spans="1:8" hidden="1" outlineLevel="2" x14ac:dyDescent="0.2">
      <c r="A441" s="110" t="s">
        <v>111</v>
      </c>
      <c r="B441" s="122" t="s">
        <v>108</v>
      </c>
      <c r="C441" s="36"/>
    </row>
    <row r="442" spans="1:8" hidden="1" outlineLevel="2" x14ac:dyDescent="0.2">
      <c r="A442" s="110"/>
      <c r="B442" s="122"/>
      <c r="C442" s="36"/>
    </row>
    <row r="443" spans="1:8" hidden="1" outlineLevel="2" x14ac:dyDescent="0.2">
      <c r="A443" s="110"/>
      <c r="B443" s="123"/>
      <c r="C443" s="123"/>
      <c r="D443" s="123"/>
      <c r="E443" s="124"/>
      <c r="F443" s="123"/>
      <c r="G443" s="123"/>
    </row>
    <row r="444" spans="1:8" hidden="1" outlineLevel="2" x14ac:dyDescent="0.2">
      <c r="A444" s="110" t="s">
        <v>32</v>
      </c>
      <c r="B444" s="125" t="s">
        <v>227</v>
      </c>
      <c r="C444" s="125"/>
      <c r="D444" s="125"/>
      <c r="E444" s="125"/>
      <c r="F444" s="125"/>
      <c r="G444" s="125"/>
    </row>
    <row r="445" spans="1:8" hidden="1" outlineLevel="2" x14ac:dyDescent="0.2">
      <c r="A445" s="110"/>
      <c r="B445" s="122"/>
      <c r="C445" s="36"/>
    </row>
    <row r="446" spans="1:8" hidden="1" outlineLevel="2" x14ac:dyDescent="0.2">
      <c r="A446" s="111" t="s">
        <v>33</v>
      </c>
      <c r="B446" s="122" t="s">
        <v>194</v>
      </c>
      <c r="C446" s="36"/>
    </row>
    <row r="447" spans="1:8" hidden="1" outlineLevel="2" x14ac:dyDescent="0.2">
      <c r="A447" s="110"/>
      <c r="B447" s="122"/>
      <c r="C447" s="36"/>
    </row>
    <row r="448" spans="1:8" hidden="1" outlineLevel="2" x14ac:dyDescent="0.2">
      <c r="A448" s="110" t="s">
        <v>138</v>
      </c>
      <c r="B448" s="131" t="s">
        <v>204</v>
      </c>
      <c r="C448" s="36"/>
    </row>
    <row r="449" spans="1:8" s="123" customFormat="1" hidden="1" outlineLevel="2" x14ac:dyDescent="0.2">
      <c r="A449" s="126"/>
    </row>
    <row r="450" spans="1:8" hidden="1" outlineLevel="2" x14ac:dyDescent="0.2">
      <c r="A450" s="110" t="s">
        <v>40</v>
      </c>
      <c r="B450" s="127" t="s">
        <v>234</v>
      </c>
      <c r="C450" s="36"/>
    </row>
    <row r="451" spans="1:8" s="123" customFormat="1" hidden="1" outlineLevel="2" x14ac:dyDescent="0.2">
      <c r="A451" s="126"/>
    </row>
    <row r="452" spans="1:8" s="99" customFormat="1" x14ac:dyDescent="0.2">
      <c r="A452" s="121" t="s">
        <v>158</v>
      </c>
      <c r="B452" s="113" t="str">
        <f ca="1">CONCATENATE(VLOOKUP("*ID",C:D,2,FALSE),"C",COUNTIF(OFFSET(A$1,0,0,ROW(),1), "*conditie")*10)</f>
        <v>NPRE01C60</v>
      </c>
      <c r="C452" s="296" t="s">
        <v>221</v>
      </c>
      <c r="D452" s="297"/>
      <c r="E452" s="297"/>
      <c r="F452" s="121" t="s">
        <v>141</v>
      </c>
      <c r="G452" s="121" t="s">
        <v>19</v>
      </c>
      <c r="H452" s="121" t="s">
        <v>197</v>
      </c>
    </row>
    <row r="453" spans="1:8" s="99" customFormat="1" outlineLevel="1" x14ac:dyDescent="0.2">
      <c r="A453" s="110"/>
      <c r="B453" s="118"/>
      <c r="C453" s="102"/>
    </row>
    <row r="454" spans="1:8" s="99" customFormat="1" outlineLevel="1" x14ac:dyDescent="0.2">
      <c r="A454" s="110" t="s">
        <v>55</v>
      </c>
      <c r="B454" s="129"/>
      <c r="C454" s="132"/>
    </row>
    <row r="455" spans="1:8" s="99" customFormat="1" outlineLevel="1" x14ac:dyDescent="0.2">
      <c r="A455" s="110"/>
      <c r="B455" s="118"/>
      <c r="C455" s="102"/>
    </row>
    <row r="456" spans="1:8" s="88" customFormat="1" outlineLevel="1" collapsed="1" x14ac:dyDescent="0.2">
      <c r="A456" s="114" t="s">
        <v>159</v>
      </c>
      <c r="B456" s="114" t="str">
        <f ca="1">CONCATENATE(VLOOKUP("*ID",C:D,2,FALSE),"C",COUNTIF(OFFSET(A$1,0,0,ROW(),1), "*conditie")*10)&amp; "T" &amp;(COUNTIF(OFFSET(B$1,0,0,ROW()-1,1),CONCATENATE(VLOOKUP("*ID",C:D,2,FALSE),"C",COUNTIF(OFFSET(A$1,0,0,ROW(),1), "*conditie")*10)&amp; "T*") +1) * 10</f>
        <v>NPRE01C60T10</v>
      </c>
      <c r="C456" s="295" t="s">
        <v>220</v>
      </c>
      <c r="D456" s="295"/>
      <c r="E456" s="295"/>
      <c r="F456" s="114" t="s">
        <v>141</v>
      </c>
      <c r="G456" s="114" t="s">
        <v>19</v>
      </c>
      <c r="H456" s="114" t="s">
        <v>197</v>
      </c>
    </row>
    <row r="457" spans="1:8" hidden="1" outlineLevel="2" x14ac:dyDescent="0.2">
      <c r="A457" s="110"/>
      <c r="B457" s="122"/>
      <c r="C457" s="36"/>
    </row>
    <row r="458" spans="1:8" hidden="1" outlineLevel="2" x14ac:dyDescent="0.2">
      <c r="A458" s="110" t="s">
        <v>109</v>
      </c>
      <c r="B458" s="122" t="s">
        <v>110</v>
      </c>
      <c r="C458" s="36"/>
    </row>
    <row r="459" spans="1:8" hidden="1" outlineLevel="2" x14ac:dyDescent="0.2">
      <c r="A459" s="110"/>
      <c r="B459" s="122"/>
      <c r="C459" s="36"/>
    </row>
    <row r="460" spans="1:8" hidden="1" outlineLevel="2" x14ac:dyDescent="0.2">
      <c r="A460" s="110" t="s">
        <v>111</v>
      </c>
      <c r="B460" s="131"/>
      <c r="C460" s="36"/>
    </row>
    <row r="461" spans="1:8" hidden="1" outlineLevel="2" x14ac:dyDescent="0.2">
      <c r="A461" s="110"/>
      <c r="B461" s="122"/>
      <c r="C461" s="36"/>
    </row>
    <row r="462" spans="1:8" hidden="1" outlineLevel="2" x14ac:dyDescent="0.2">
      <c r="A462" s="110"/>
      <c r="B462" s="123"/>
      <c r="C462" s="123"/>
      <c r="D462" s="123"/>
      <c r="E462" s="124"/>
      <c r="F462" s="123"/>
      <c r="G462" s="123"/>
    </row>
    <row r="463" spans="1:8" hidden="1" outlineLevel="2" x14ac:dyDescent="0.2">
      <c r="A463" s="110" t="s">
        <v>32</v>
      </c>
      <c r="B463" s="125" t="s">
        <v>227</v>
      </c>
      <c r="C463" s="125"/>
      <c r="D463" s="125"/>
      <c r="E463" s="125"/>
      <c r="F463" s="125"/>
      <c r="G463" s="125"/>
    </row>
    <row r="464" spans="1:8" hidden="1" outlineLevel="2" x14ac:dyDescent="0.2">
      <c r="A464" s="110"/>
      <c r="B464" s="122"/>
      <c r="C464" s="36"/>
    </row>
    <row r="465" spans="1:8" hidden="1" outlineLevel="2" x14ac:dyDescent="0.2">
      <c r="A465" s="111" t="s">
        <v>33</v>
      </c>
      <c r="B465" s="122" t="s">
        <v>194</v>
      </c>
      <c r="C465" s="36"/>
    </row>
    <row r="466" spans="1:8" hidden="1" outlineLevel="2" x14ac:dyDescent="0.2">
      <c r="A466" s="110"/>
      <c r="B466" s="122"/>
      <c r="C466" s="36"/>
    </row>
    <row r="467" spans="1:8" hidden="1" outlineLevel="2" x14ac:dyDescent="0.2">
      <c r="A467" s="110" t="s">
        <v>138</v>
      </c>
      <c r="B467" s="131" t="s">
        <v>219</v>
      </c>
      <c r="C467" s="36"/>
    </row>
    <row r="468" spans="1:8" s="123" customFormat="1" hidden="1" outlineLevel="2" x14ac:dyDescent="0.2">
      <c r="A468" s="126"/>
    </row>
    <row r="469" spans="1:8" hidden="1" outlineLevel="2" x14ac:dyDescent="0.2">
      <c r="A469" s="110" t="s">
        <v>40</v>
      </c>
      <c r="B469" s="221" t="s">
        <v>2566</v>
      </c>
      <c r="C469" s="36"/>
    </row>
    <row r="470" spans="1:8" s="123" customFormat="1" hidden="1" outlineLevel="2" x14ac:dyDescent="0.2">
      <c r="A470" s="126"/>
    </row>
    <row r="471" spans="1:8" s="88" customFormat="1" outlineLevel="1" collapsed="1" x14ac:dyDescent="0.2">
      <c r="A471" s="114" t="s">
        <v>159</v>
      </c>
      <c r="B471" s="114" t="str">
        <f ca="1">CONCATENATE(VLOOKUP("*ID",C:D,2,FALSE),"C",COUNTIF(OFFSET(A$1,0,0,ROW(),1), "*conditie")*10)&amp; "T" &amp;(COUNTIF(OFFSET(B$1,0,0,ROW()-1,1),CONCATENATE(VLOOKUP("*ID",C:D,2,FALSE),"C",COUNTIF(OFFSET(A$1,0,0,ROW(),1), "*conditie")*10)&amp; "T*") +1) * 10</f>
        <v>NPRE01C60T20</v>
      </c>
      <c r="C471" s="295" t="s">
        <v>228</v>
      </c>
      <c r="D471" s="295"/>
      <c r="E471" s="295"/>
      <c r="F471" s="114" t="s">
        <v>141</v>
      </c>
      <c r="G471" s="114" t="s">
        <v>19</v>
      </c>
      <c r="H471" s="114" t="s">
        <v>197</v>
      </c>
    </row>
    <row r="472" spans="1:8" hidden="1" outlineLevel="2" x14ac:dyDescent="0.2">
      <c r="A472" s="110"/>
      <c r="B472" s="122"/>
      <c r="C472" s="36"/>
    </row>
    <row r="473" spans="1:8" hidden="1" outlineLevel="2" x14ac:dyDescent="0.2">
      <c r="A473" s="110" t="s">
        <v>109</v>
      </c>
      <c r="B473" s="122" t="s">
        <v>110</v>
      </c>
      <c r="C473" s="36"/>
    </row>
    <row r="474" spans="1:8" hidden="1" outlineLevel="2" x14ac:dyDescent="0.2">
      <c r="A474" s="110"/>
      <c r="B474" s="122"/>
      <c r="C474" s="36"/>
    </row>
    <row r="475" spans="1:8" hidden="1" outlineLevel="2" x14ac:dyDescent="0.2">
      <c r="A475" s="110" t="s">
        <v>111</v>
      </c>
      <c r="B475" s="131" t="s">
        <v>229</v>
      </c>
      <c r="C475" s="36"/>
    </row>
    <row r="476" spans="1:8" hidden="1" outlineLevel="2" x14ac:dyDescent="0.2">
      <c r="A476" s="110"/>
      <c r="B476" s="122"/>
      <c r="C476" s="36"/>
    </row>
    <row r="477" spans="1:8" hidden="1" outlineLevel="2" x14ac:dyDescent="0.2">
      <c r="A477" s="110"/>
      <c r="B477" s="123"/>
      <c r="C477" s="123"/>
      <c r="D477" s="123"/>
      <c r="E477" s="124"/>
      <c r="F477" s="123"/>
      <c r="G477" s="123"/>
    </row>
    <row r="478" spans="1:8" hidden="1" outlineLevel="2" x14ac:dyDescent="0.2">
      <c r="A478" s="110" t="s">
        <v>32</v>
      </c>
      <c r="B478" s="125" t="s">
        <v>227</v>
      </c>
      <c r="C478" s="125"/>
      <c r="D478" s="125"/>
      <c r="E478" s="125"/>
      <c r="F478" s="125"/>
      <c r="G478" s="125"/>
    </row>
    <row r="479" spans="1:8" hidden="1" outlineLevel="2" x14ac:dyDescent="0.2">
      <c r="A479" s="110"/>
      <c r="B479" s="122"/>
      <c r="C479" s="36"/>
    </row>
    <row r="480" spans="1:8" hidden="1" outlineLevel="2" x14ac:dyDescent="0.2">
      <c r="A480" s="111" t="s">
        <v>33</v>
      </c>
      <c r="B480" s="122" t="s">
        <v>194</v>
      </c>
      <c r="C480" s="36"/>
    </row>
    <row r="481" spans="1:8" hidden="1" outlineLevel="2" x14ac:dyDescent="0.2">
      <c r="A481" s="110"/>
      <c r="B481" s="122"/>
      <c r="C481" s="36"/>
    </row>
    <row r="482" spans="1:8" hidden="1" outlineLevel="2" x14ac:dyDescent="0.2">
      <c r="A482" s="110" t="s">
        <v>138</v>
      </c>
      <c r="B482" s="131" t="s">
        <v>219</v>
      </c>
      <c r="C482" s="36"/>
    </row>
    <row r="483" spans="1:8" s="123" customFormat="1" hidden="1" outlineLevel="2" x14ac:dyDescent="0.2">
      <c r="A483" s="126"/>
    </row>
    <row r="484" spans="1:8" hidden="1" outlineLevel="2" x14ac:dyDescent="0.2">
      <c r="A484" s="110" t="s">
        <v>40</v>
      </c>
      <c r="B484" s="221" t="s">
        <v>2566</v>
      </c>
      <c r="C484" s="36"/>
    </row>
    <row r="485" spans="1:8" s="123" customFormat="1" hidden="1" outlineLevel="2" x14ac:dyDescent="0.2">
      <c r="A485" s="126"/>
    </row>
    <row r="486" spans="1:8" s="88" customFormat="1" outlineLevel="1" collapsed="1" x14ac:dyDescent="0.2">
      <c r="A486" s="114" t="s">
        <v>159</v>
      </c>
      <c r="B486" s="114" t="str">
        <f ca="1">CONCATENATE(VLOOKUP("*ID",C:D,2,FALSE),"C",COUNTIF(OFFSET(A$1,0,0,ROW(),1), "*conditie")*10)&amp; "T" &amp;(COUNTIF(OFFSET(B$1,0,0,ROW()-1,1),CONCATENATE(VLOOKUP("*ID",C:D,2,FALSE),"C",COUNTIF(OFFSET(A$1,0,0,ROW(),1), "*conditie")*10)&amp; "T*") +1) * 10</f>
        <v>NPRE01C60T30</v>
      </c>
      <c r="C486" s="295" t="s">
        <v>230</v>
      </c>
      <c r="D486" s="295"/>
      <c r="E486" s="295"/>
      <c r="F486" s="114" t="s">
        <v>141</v>
      </c>
      <c r="G486" s="114" t="s">
        <v>19</v>
      </c>
      <c r="H486" s="114" t="s">
        <v>197</v>
      </c>
    </row>
    <row r="487" spans="1:8" hidden="1" outlineLevel="2" x14ac:dyDescent="0.2">
      <c r="A487" s="110"/>
      <c r="B487" s="122"/>
      <c r="C487" s="36"/>
    </row>
    <row r="488" spans="1:8" hidden="1" outlineLevel="2" x14ac:dyDescent="0.2">
      <c r="A488" s="110" t="s">
        <v>109</v>
      </c>
      <c r="B488" s="122" t="s">
        <v>110</v>
      </c>
      <c r="C488" s="36"/>
    </row>
    <row r="489" spans="1:8" hidden="1" outlineLevel="2" x14ac:dyDescent="0.2">
      <c r="A489" s="110"/>
      <c r="B489" s="122"/>
      <c r="C489" s="36"/>
    </row>
    <row r="490" spans="1:8" hidden="1" outlineLevel="2" x14ac:dyDescent="0.2">
      <c r="A490" s="110" t="s">
        <v>111</v>
      </c>
      <c r="B490" s="131" t="s">
        <v>231</v>
      </c>
      <c r="C490" s="36"/>
    </row>
    <row r="491" spans="1:8" hidden="1" outlineLevel="2" x14ac:dyDescent="0.2">
      <c r="A491" s="110"/>
      <c r="B491" s="122"/>
      <c r="C491" s="36"/>
    </row>
    <row r="492" spans="1:8" hidden="1" outlineLevel="2" x14ac:dyDescent="0.2">
      <c r="A492" s="110"/>
      <c r="B492" s="123"/>
      <c r="C492" s="123"/>
      <c r="D492" s="123"/>
      <c r="E492" s="124"/>
      <c r="F492" s="123"/>
      <c r="G492" s="123"/>
    </row>
    <row r="493" spans="1:8" hidden="1" outlineLevel="2" x14ac:dyDescent="0.2">
      <c r="A493" s="110" t="s">
        <v>32</v>
      </c>
      <c r="B493" s="125" t="s">
        <v>227</v>
      </c>
      <c r="C493" s="125"/>
      <c r="D493" s="125"/>
      <c r="E493" s="125"/>
      <c r="F493" s="125"/>
      <c r="G493" s="125"/>
    </row>
    <row r="494" spans="1:8" hidden="1" outlineLevel="2" x14ac:dyDescent="0.2">
      <c r="A494" s="110"/>
      <c r="B494" s="122"/>
      <c r="C494" s="36"/>
    </row>
    <row r="495" spans="1:8" hidden="1" outlineLevel="2" x14ac:dyDescent="0.2">
      <c r="A495" s="111" t="s">
        <v>33</v>
      </c>
      <c r="B495" s="122" t="s">
        <v>194</v>
      </c>
      <c r="C495" s="36"/>
    </row>
    <row r="496" spans="1:8" hidden="1" outlineLevel="2" x14ac:dyDescent="0.2">
      <c r="A496" s="110"/>
      <c r="B496" s="122"/>
      <c r="C496" s="36"/>
    </row>
    <row r="497" spans="1:8" hidden="1" outlineLevel="2" x14ac:dyDescent="0.2">
      <c r="A497" s="110" t="s">
        <v>138</v>
      </c>
      <c r="B497" s="131" t="s">
        <v>204</v>
      </c>
      <c r="C497" s="36"/>
    </row>
    <row r="498" spans="1:8" s="123" customFormat="1" hidden="1" outlineLevel="2" x14ac:dyDescent="0.2">
      <c r="A498" s="126"/>
    </row>
    <row r="499" spans="1:8" hidden="1" outlineLevel="2" x14ac:dyDescent="0.2">
      <c r="A499" s="110" t="s">
        <v>40</v>
      </c>
      <c r="B499" s="127" t="s">
        <v>234</v>
      </c>
      <c r="C499" s="36"/>
    </row>
    <row r="500" spans="1:8" s="123" customFormat="1" hidden="1" outlineLevel="2" x14ac:dyDescent="0.2">
      <c r="A500" s="126"/>
    </row>
    <row r="501" spans="1:8" s="88" customFormat="1" outlineLevel="1" collapsed="1" x14ac:dyDescent="0.2">
      <c r="A501" s="114" t="s">
        <v>159</v>
      </c>
      <c r="B501" s="114" t="str">
        <f ca="1">CONCATENATE(VLOOKUP("*ID",C:D,2,FALSE),"C",COUNTIF(OFFSET(A$1,0,0,ROW(),1), "*conditie")*10)&amp; "T" &amp;(COUNTIF(OFFSET(B$1,0,0,ROW()-1,1),CONCATENATE(VLOOKUP("*ID",C:D,2,FALSE),"C",COUNTIF(OFFSET(A$1,0,0,ROW(),1), "*conditie")*10)&amp; "T*") +1) * 10</f>
        <v>NPRE01C60T40</v>
      </c>
      <c r="C501" s="295" t="s">
        <v>232</v>
      </c>
      <c r="D501" s="295"/>
      <c r="E501" s="295"/>
      <c r="F501" s="114" t="s">
        <v>141</v>
      </c>
      <c r="G501" s="114" t="s">
        <v>19</v>
      </c>
      <c r="H501" s="114" t="s">
        <v>197</v>
      </c>
    </row>
    <row r="502" spans="1:8" hidden="1" outlineLevel="2" x14ac:dyDescent="0.2">
      <c r="A502" s="110"/>
      <c r="B502" s="122"/>
      <c r="C502" s="36"/>
    </row>
    <row r="503" spans="1:8" hidden="1" outlineLevel="2" x14ac:dyDescent="0.2">
      <c r="A503" s="110" t="s">
        <v>109</v>
      </c>
      <c r="B503" s="122" t="s">
        <v>110</v>
      </c>
      <c r="C503" s="36"/>
    </row>
    <row r="504" spans="1:8" hidden="1" outlineLevel="2" x14ac:dyDescent="0.2">
      <c r="A504" s="110"/>
      <c r="B504" s="122"/>
      <c r="C504" s="36"/>
    </row>
    <row r="505" spans="1:8" hidden="1" outlineLevel="2" x14ac:dyDescent="0.2">
      <c r="A505" s="110" t="s">
        <v>111</v>
      </c>
      <c r="B505" s="131" t="s">
        <v>233</v>
      </c>
      <c r="C505" s="36"/>
    </row>
    <row r="506" spans="1:8" hidden="1" outlineLevel="2" x14ac:dyDescent="0.2">
      <c r="A506" s="110"/>
      <c r="B506" s="122"/>
      <c r="C506" s="36"/>
    </row>
    <row r="507" spans="1:8" hidden="1" outlineLevel="2" x14ac:dyDescent="0.2">
      <c r="A507" s="110"/>
      <c r="B507" s="123"/>
      <c r="C507" s="123"/>
      <c r="D507" s="123"/>
      <c r="E507" s="124"/>
      <c r="F507" s="123"/>
      <c r="G507" s="123"/>
    </row>
    <row r="508" spans="1:8" hidden="1" outlineLevel="2" x14ac:dyDescent="0.2">
      <c r="A508" s="110" t="s">
        <v>32</v>
      </c>
      <c r="B508" s="125" t="s">
        <v>227</v>
      </c>
      <c r="C508" s="125"/>
      <c r="D508" s="125"/>
      <c r="E508" s="125"/>
      <c r="F508" s="125"/>
      <c r="G508" s="125"/>
    </row>
    <row r="509" spans="1:8" hidden="1" outlineLevel="2" x14ac:dyDescent="0.2">
      <c r="A509" s="110"/>
      <c r="B509" s="122"/>
      <c r="C509" s="36"/>
    </row>
    <row r="510" spans="1:8" hidden="1" outlineLevel="2" x14ac:dyDescent="0.2">
      <c r="A510" s="111" t="s">
        <v>33</v>
      </c>
      <c r="B510" s="122" t="s">
        <v>194</v>
      </c>
      <c r="C510" s="36"/>
    </row>
    <row r="511" spans="1:8" hidden="1" outlineLevel="2" x14ac:dyDescent="0.2">
      <c r="A511" s="110"/>
      <c r="B511" s="122"/>
      <c r="C511" s="36"/>
    </row>
    <row r="512" spans="1:8" hidden="1" outlineLevel="2" x14ac:dyDescent="0.2">
      <c r="A512" s="110" t="s">
        <v>138</v>
      </c>
      <c r="B512" s="131" t="s">
        <v>219</v>
      </c>
      <c r="C512" s="36"/>
    </row>
    <row r="513" spans="1:8" s="123" customFormat="1" hidden="1" outlineLevel="2" x14ac:dyDescent="0.2">
      <c r="A513" s="126"/>
    </row>
    <row r="514" spans="1:8" hidden="1" outlineLevel="2" x14ac:dyDescent="0.2">
      <c r="A514" s="110" t="s">
        <v>40</v>
      </c>
      <c r="B514" s="221" t="s">
        <v>2566</v>
      </c>
      <c r="C514" s="36"/>
    </row>
    <row r="515" spans="1:8" s="123" customFormat="1" hidden="1" outlineLevel="2" x14ac:dyDescent="0.2">
      <c r="A515" s="126"/>
    </row>
    <row r="516" spans="1:8" s="88" customFormat="1" outlineLevel="1" collapsed="1" x14ac:dyDescent="0.2">
      <c r="A516" s="114" t="s">
        <v>159</v>
      </c>
      <c r="B516" s="114" t="str">
        <f ca="1">CONCATENATE(VLOOKUP("*ID",C:D,2,FALSE),"C",COUNTIF(OFFSET(A$1,0,0,ROW(),1), "*conditie")*10)&amp; "T" &amp;(COUNTIF(OFFSET(B$1,0,0,ROW()-1,1),CONCATENATE(VLOOKUP("*ID",C:D,2,FALSE),"C",COUNTIF(OFFSET(A$1,0,0,ROW(),1), "*conditie")*10)&amp; "T*") +1) * 10</f>
        <v>NPRE01C60T50</v>
      </c>
      <c r="C516" s="295" t="s">
        <v>263</v>
      </c>
      <c r="D516" s="295"/>
      <c r="E516" s="295"/>
      <c r="F516" s="114" t="s">
        <v>141</v>
      </c>
      <c r="G516" s="114" t="s">
        <v>19</v>
      </c>
      <c r="H516" s="114" t="s">
        <v>197</v>
      </c>
    </row>
    <row r="517" spans="1:8" hidden="1" outlineLevel="2" x14ac:dyDescent="0.2">
      <c r="A517" s="110"/>
      <c r="B517" s="122"/>
      <c r="C517" s="36"/>
    </row>
    <row r="518" spans="1:8" hidden="1" outlineLevel="2" x14ac:dyDescent="0.2">
      <c r="A518" s="110" t="s">
        <v>109</v>
      </c>
      <c r="B518" s="131" t="s">
        <v>266</v>
      </c>
      <c r="C518" s="36"/>
    </row>
    <row r="519" spans="1:8" hidden="1" outlineLevel="2" x14ac:dyDescent="0.2">
      <c r="A519" s="110"/>
      <c r="B519" s="122"/>
      <c r="C519" s="36"/>
    </row>
    <row r="520" spans="1:8" hidden="1" outlineLevel="2" x14ac:dyDescent="0.2">
      <c r="A520" s="110" t="s">
        <v>111</v>
      </c>
      <c r="B520" s="131" t="s">
        <v>229</v>
      </c>
      <c r="C520" s="36"/>
    </row>
    <row r="521" spans="1:8" hidden="1" outlineLevel="2" x14ac:dyDescent="0.2">
      <c r="A521" s="110"/>
      <c r="B521" s="122"/>
      <c r="C521" s="36"/>
    </row>
    <row r="522" spans="1:8" hidden="1" outlineLevel="2" x14ac:dyDescent="0.2">
      <c r="A522" s="110"/>
      <c r="B522" s="123"/>
      <c r="C522" s="123"/>
      <c r="D522" s="123"/>
      <c r="E522" s="124"/>
      <c r="F522" s="123"/>
      <c r="G522" s="123"/>
    </row>
    <row r="523" spans="1:8" hidden="1" outlineLevel="2" x14ac:dyDescent="0.2">
      <c r="A523" s="110" t="s">
        <v>32</v>
      </c>
      <c r="B523" s="125" t="s">
        <v>227</v>
      </c>
      <c r="C523" s="125"/>
      <c r="D523" s="125"/>
      <c r="E523" s="125"/>
      <c r="F523" s="125"/>
      <c r="G523" s="125"/>
    </row>
    <row r="524" spans="1:8" hidden="1" outlineLevel="2" x14ac:dyDescent="0.2">
      <c r="A524" s="110"/>
      <c r="B524" s="122"/>
      <c r="C524" s="36"/>
    </row>
    <row r="525" spans="1:8" hidden="1" outlineLevel="2" x14ac:dyDescent="0.2">
      <c r="A525" s="111" t="s">
        <v>33</v>
      </c>
      <c r="B525" s="122" t="s">
        <v>194</v>
      </c>
      <c r="C525" s="36"/>
    </row>
    <row r="526" spans="1:8" hidden="1" outlineLevel="2" x14ac:dyDescent="0.2">
      <c r="A526" s="110"/>
      <c r="B526" s="122"/>
      <c r="C526" s="36"/>
    </row>
    <row r="527" spans="1:8" hidden="1" outlineLevel="2" x14ac:dyDescent="0.2">
      <c r="A527" s="110" t="s">
        <v>138</v>
      </c>
      <c r="B527" s="131" t="s">
        <v>2569</v>
      </c>
      <c r="C527" s="36"/>
    </row>
    <row r="528" spans="1:8" s="123" customFormat="1" hidden="1" outlineLevel="2" x14ac:dyDescent="0.2">
      <c r="A528" s="126"/>
    </row>
    <row r="529" spans="1:8" hidden="1" outlineLevel="2" x14ac:dyDescent="0.2">
      <c r="A529" s="110" t="s">
        <v>40</v>
      </c>
      <c r="B529" s="221" t="s">
        <v>2568</v>
      </c>
      <c r="C529" s="36"/>
    </row>
    <row r="530" spans="1:8" s="123" customFormat="1" hidden="1" outlineLevel="2" x14ac:dyDescent="0.2">
      <c r="A530" s="126"/>
    </row>
    <row r="531" spans="1:8" s="99" customFormat="1" x14ac:dyDescent="0.2">
      <c r="A531" s="121" t="s">
        <v>158</v>
      </c>
      <c r="B531" s="113" t="str">
        <f ca="1">CONCATENATE(VLOOKUP("*ID",C:D,2,FALSE),"C",COUNTIF(OFFSET(A$1,0,0,ROW(),1), "*conditie")*10)</f>
        <v>NPRE01C70</v>
      </c>
      <c r="C531" s="296" t="s">
        <v>235</v>
      </c>
      <c r="D531" s="297"/>
      <c r="E531" s="297"/>
      <c r="F531" s="121" t="s">
        <v>141</v>
      </c>
      <c r="G531" s="121" t="s">
        <v>19</v>
      </c>
      <c r="H531" s="121" t="s">
        <v>197</v>
      </c>
    </row>
    <row r="532" spans="1:8" s="99" customFormat="1" outlineLevel="1" x14ac:dyDescent="0.2">
      <c r="A532" s="110"/>
      <c r="B532" s="118"/>
      <c r="C532" s="102"/>
    </row>
    <row r="533" spans="1:8" s="99" customFormat="1" outlineLevel="1" x14ac:dyDescent="0.2">
      <c r="A533" s="110" t="s">
        <v>55</v>
      </c>
      <c r="B533" s="129"/>
      <c r="C533" s="132"/>
    </row>
    <row r="534" spans="1:8" s="99" customFormat="1" outlineLevel="1" x14ac:dyDescent="0.2">
      <c r="A534" s="110"/>
      <c r="B534" s="118"/>
      <c r="C534" s="102"/>
    </row>
    <row r="535" spans="1:8" s="88" customFormat="1" outlineLevel="1" collapsed="1" x14ac:dyDescent="0.2">
      <c r="A535" s="114" t="s">
        <v>159</v>
      </c>
      <c r="B535" s="114" t="str">
        <f ca="1">CONCATENATE(VLOOKUP("*ID",C:D,2,FALSE),"C",COUNTIF(OFFSET(A$1,0,0,ROW(),1), "*conditie")*10)&amp; "T" &amp;(COUNTIF(OFFSET(B$1,0,0,ROW()-1,1),CONCATENATE(VLOOKUP("*ID",C:D,2,FALSE),"C",COUNTIF(OFFSET(A$1,0,0,ROW(),1), "*conditie")*10)&amp; "T*") +1) * 10</f>
        <v>NPRE01C70T10</v>
      </c>
      <c r="C535" s="295" t="s">
        <v>236</v>
      </c>
      <c r="D535" s="295"/>
      <c r="E535" s="295"/>
      <c r="F535" s="114" t="s">
        <v>141</v>
      </c>
      <c r="G535" s="114" t="s">
        <v>19</v>
      </c>
      <c r="H535" s="114" t="s">
        <v>197</v>
      </c>
    </row>
    <row r="536" spans="1:8" hidden="1" outlineLevel="2" x14ac:dyDescent="0.2">
      <c r="A536" s="110"/>
      <c r="B536" s="122"/>
      <c r="C536" s="36"/>
    </row>
    <row r="537" spans="1:8" hidden="1" outlineLevel="2" x14ac:dyDescent="0.2">
      <c r="A537" s="110" t="s">
        <v>109</v>
      </c>
      <c r="B537" s="122" t="s">
        <v>110</v>
      </c>
      <c r="C537" s="36"/>
    </row>
    <row r="538" spans="1:8" hidden="1" outlineLevel="2" x14ac:dyDescent="0.2">
      <c r="A538" s="110"/>
      <c r="B538" s="122"/>
      <c r="C538" s="36"/>
    </row>
    <row r="539" spans="1:8" hidden="1" outlineLevel="2" x14ac:dyDescent="0.2">
      <c r="A539" s="110" t="s">
        <v>111</v>
      </c>
      <c r="B539" s="131" t="s">
        <v>237</v>
      </c>
      <c r="C539" s="36"/>
    </row>
    <row r="540" spans="1:8" hidden="1" outlineLevel="2" x14ac:dyDescent="0.2">
      <c r="A540" s="110"/>
      <c r="B540" s="122"/>
      <c r="C540" s="36"/>
    </row>
    <row r="541" spans="1:8" hidden="1" outlineLevel="2" x14ac:dyDescent="0.2">
      <c r="A541" s="110"/>
      <c r="B541" s="123"/>
      <c r="C541" s="123"/>
      <c r="D541" s="123"/>
      <c r="E541" s="124"/>
      <c r="F541" s="123"/>
      <c r="G541" s="123"/>
    </row>
    <row r="542" spans="1:8" hidden="1" outlineLevel="2" x14ac:dyDescent="0.2">
      <c r="A542" s="110" t="s">
        <v>32</v>
      </c>
      <c r="B542" s="125" t="s">
        <v>227</v>
      </c>
      <c r="C542" s="125"/>
      <c r="D542" s="125"/>
      <c r="E542" s="125"/>
      <c r="F542" s="125"/>
      <c r="G542" s="125"/>
    </row>
    <row r="543" spans="1:8" hidden="1" outlineLevel="2" x14ac:dyDescent="0.2">
      <c r="A543" s="110"/>
      <c r="B543" s="122"/>
      <c r="C543" s="36"/>
    </row>
    <row r="544" spans="1:8" hidden="1" outlineLevel="2" x14ac:dyDescent="0.2">
      <c r="A544" s="111" t="s">
        <v>33</v>
      </c>
      <c r="B544" s="122" t="s">
        <v>194</v>
      </c>
      <c r="C544" s="36"/>
    </row>
    <row r="545" spans="1:8" hidden="1" outlineLevel="2" x14ac:dyDescent="0.2">
      <c r="A545" s="110"/>
      <c r="B545" s="122"/>
      <c r="C545" s="36"/>
    </row>
    <row r="546" spans="1:8" hidden="1" outlineLevel="2" x14ac:dyDescent="0.2">
      <c r="A546" s="110" t="s">
        <v>138</v>
      </c>
      <c r="B546" s="131" t="s">
        <v>238</v>
      </c>
      <c r="C546" s="36"/>
    </row>
    <row r="547" spans="1:8" s="123" customFormat="1" hidden="1" outlineLevel="2" x14ac:dyDescent="0.2">
      <c r="A547" s="126"/>
    </row>
    <row r="548" spans="1:8" hidden="1" outlineLevel="2" x14ac:dyDescent="0.2">
      <c r="A548" s="110" t="s">
        <v>40</v>
      </c>
      <c r="B548" s="221" t="s">
        <v>2570</v>
      </c>
      <c r="C548" s="36"/>
    </row>
    <row r="549" spans="1:8" s="123" customFormat="1" hidden="1" outlineLevel="2" x14ac:dyDescent="0.2">
      <c r="A549" s="126"/>
    </row>
    <row r="550" spans="1:8" s="88" customFormat="1" outlineLevel="1" collapsed="1" x14ac:dyDescent="0.2">
      <c r="A550" s="114" t="s">
        <v>159</v>
      </c>
      <c r="B550" s="114" t="str">
        <f ca="1">CONCATENATE(VLOOKUP("*ID",C:D,2,FALSE),"C",COUNTIF(OFFSET(A$1,0,0,ROW(),1), "*conditie")*10)&amp; "T" &amp;(COUNTIF(OFFSET(B$1,0,0,ROW()-1,1),CONCATENATE(VLOOKUP("*ID",C:D,2,FALSE),"C",COUNTIF(OFFSET(A$1,0,0,ROW(),1), "*conditie")*10)&amp; "T*") +1) * 10</f>
        <v>NPRE01C70T20</v>
      </c>
      <c r="C550" s="295" t="s">
        <v>239</v>
      </c>
      <c r="D550" s="295"/>
      <c r="E550" s="295"/>
      <c r="F550" s="114" t="s">
        <v>141</v>
      </c>
      <c r="G550" s="114" t="s">
        <v>19</v>
      </c>
      <c r="H550" s="114" t="s">
        <v>197</v>
      </c>
    </row>
    <row r="551" spans="1:8" hidden="1" outlineLevel="2" x14ac:dyDescent="0.2">
      <c r="A551" s="110"/>
      <c r="B551" s="122"/>
      <c r="C551" s="36"/>
    </row>
    <row r="552" spans="1:8" hidden="1" outlineLevel="2" x14ac:dyDescent="0.2">
      <c r="A552" s="110" t="s">
        <v>109</v>
      </c>
      <c r="B552" s="122" t="s">
        <v>110</v>
      </c>
      <c r="C552" s="36"/>
    </row>
    <row r="553" spans="1:8" hidden="1" outlineLevel="2" x14ac:dyDescent="0.2">
      <c r="A553" s="110"/>
      <c r="B553" s="122"/>
      <c r="C553" s="36"/>
    </row>
    <row r="554" spans="1:8" hidden="1" outlineLevel="2" x14ac:dyDescent="0.2">
      <c r="A554" s="110" t="s">
        <v>111</v>
      </c>
      <c r="B554" s="131" t="s">
        <v>240</v>
      </c>
      <c r="C554" s="36"/>
    </row>
    <row r="555" spans="1:8" hidden="1" outlineLevel="2" x14ac:dyDescent="0.2">
      <c r="A555" s="110"/>
      <c r="B555" s="122"/>
      <c r="C555" s="36"/>
    </row>
    <row r="556" spans="1:8" hidden="1" outlineLevel="2" x14ac:dyDescent="0.2">
      <c r="A556" s="110"/>
      <c r="B556" s="123"/>
      <c r="C556" s="123"/>
      <c r="D556" s="123"/>
      <c r="E556" s="124"/>
      <c r="F556" s="123"/>
      <c r="G556" s="123"/>
    </row>
    <row r="557" spans="1:8" hidden="1" outlineLevel="2" x14ac:dyDescent="0.2">
      <c r="A557" s="110" t="s">
        <v>32</v>
      </c>
      <c r="B557" s="125" t="s">
        <v>227</v>
      </c>
      <c r="C557" s="125"/>
      <c r="D557" s="125"/>
      <c r="E557" s="125"/>
      <c r="F557" s="125"/>
      <c r="G557" s="125"/>
    </row>
    <row r="558" spans="1:8" hidden="1" outlineLevel="2" x14ac:dyDescent="0.2">
      <c r="A558" s="110"/>
      <c r="B558" s="122"/>
      <c r="C558" s="36"/>
    </row>
    <row r="559" spans="1:8" hidden="1" outlineLevel="2" x14ac:dyDescent="0.2">
      <c r="A559" s="111" t="s">
        <v>33</v>
      </c>
      <c r="B559" s="122" t="s">
        <v>194</v>
      </c>
      <c r="C559" s="36"/>
    </row>
    <row r="560" spans="1:8" hidden="1" outlineLevel="2" x14ac:dyDescent="0.2">
      <c r="A560" s="110"/>
      <c r="B560" s="122"/>
      <c r="C560" s="36"/>
    </row>
    <row r="561" spans="1:8" hidden="1" outlineLevel="2" x14ac:dyDescent="0.2">
      <c r="A561" s="110" t="s">
        <v>138</v>
      </c>
      <c r="B561" s="131" t="s">
        <v>238</v>
      </c>
      <c r="C561" s="36"/>
    </row>
    <row r="562" spans="1:8" s="123" customFormat="1" hidden="1" outlineLevel="2" x14ac:dyDescent="0.2">
      <c r="A562" s="126"/>
    </row>
    <row r="563" spans="1:8" hidden="1" outlineLevel="2" x14ac:dyDescent="0.2">
      <c r="A563" s="110" t="s">
        <v>40</v>
      </c>
      <c r="B563" s="221" t="s">
        <v>2570</v>
      </c>
      <c r="C563" s="36"/>
    </row>
    <row r="564" spans="1:8" s="123" customFormat="1" hidden="1" outlineLevel="2" x14ac:dyDescent="0.2">
      <c r="A564" s="126"/>
    </row>
    <row r="565" spans="1:8" s="88" customFormat="1" outlineLevel="1" collapsed="1" x14ac:dyDescent="0.2">
      <c r="A565" s="114" t="s">
        <v>159</v>
      </c>
      <c r="B565" s="114" t="str">
        <f ca="1">CONCATENATE(VLOOKUP("*ID",C:D,2,FALSE),"C",COUNTIF(OFFSET(A$1,0,0,ROW(),1), "*conditie")*10)&amp; "T" &amp;(COUNTIF(OFFSET(B$1,0,0,ROW()-1,1),CONCATENATE(VLOOKUP("*ID",C:D,2,FALSE),"C",COUNTIF(OFFSET(A$1,0,0,ROW(),1), "*conditie")*10)&amp; "T*") +1) * 10</f>
        <v>NPRE01C70T30</v>
      </c>
      <c r="C565" s="295" t="s">
        <v>241</v>
      </c>
      <c r="D565" s="295"/>
      <c r="E565" s="295"/>
      <c r="F565" s="114" t="s">
        <v>141</v>
      </c>
      <c r="G565" s="114" t="s">
        <v>19</v>
      </c>
      <c r="H565" s="114" t="s">
        <v>197</v>
      </c>
    </row>
    <row r="566" spans="1:8" hidden="1" outlineLevel="2" x14ac:dyDescent="0.2">
      <c r="A566" s="110"/>
      <c r="B566" s="122"/>
      <c r="C566" s="36"/>
    </row>
    <row r="567" spans="1:8" hidden="1" outlineLevel="2" x14ac:dyDescent="0.2">
      <c r="A567" s="110" t="s">
        <v>109</v>
      </c>
      <c r="B567" s="122" t="s">
        <v>110</v>
      </c>
      <c r="C567" s="36"/>
    </row>
    <row r="568" spans="1:8" hidden="1" outlineLevel="2" x14ac:dyDescent="0.2">
      <c r="A568" s="110"/>
      <c r="B568" s="122"/>
      <c r="C568" s="36"/>
    </row>
    <row r="569" spans="1:8" hidden="1" outlineLevel="2" x14ac:dyDescent="0.2">
      <c r="A569" s="110" t="s">
        <v>111</v>
      </c>
      <c r="B569" s="131" t="s">
        <v>237</v>
      </c>
      <c r="C569" s="36"/>
    </row>
    <row r="570" spans="1:8" hidden="1" outlineLevel="2" x14ac:dyDescent="0.2">
      <c r="A570" s="110"/>
      <c r="B570" s="122"/>
      <c r="C570" s="36"/>
    </row>
    <row r="571" spans="1:8" hidden="1" outlineLevel="2" x14ac:dyDescent="0.2">
      <c r="A571" s="110"/>
      <c r="B571" s="123"/>
      <c r="C571" s="123"/>
      <c r="D571" s="123"/>
      <c r="E571" s="124"/>
      <c r="F571" s="123"/>
      <c r="G571" s="123"/>
    </row>
    <row r="572" spans="1:8" hidden="1" outlineLevel="2" x14ac:dyDescent="0.2">
      <c r="A572" s="110" t="s">
        <v>32</v>
      </c>
      <c r="B572" s="125" t="s">
        <v>227</v>
      </c>
      <c r="C572" s="125"/>
      <c r="D572" s="125"/>
      <c r="E572" s="125"/>
      <c r="F572" s="125"/>
      <c r="G572" s="125"/>
    </row>
    <row r="573" spans="1:8" hidden="1" outlineLevel="2" x14ac:dyDescent="0.2">
      <c r="A573" s="110"/>
      <c r="B573" s="122"/>
      <c r="C573" s="36"/>
    </row>
    <row r="574" spans="1:8" hidden="1" outlineLevel="2" x14ac:dyDescent="0.2">
      <c r="A574" s="111" t="s">
        <v>33</v>
      </c>
      <c r="B574" s="122" t="s">
        <v>194</v>
      </c>
      <c r="C574" s="36"/>
    </row>
    <row r="575" spans="1:8" hidden="1" outlineLevel="2" x14ac:dyDescent="0.2">
      <c r="A575" s="110"/>
      <c r="B575" s="122"/>
      <c r="C575" s="36"/>
    </row>
    <row r="576" spans="1:8" hidden="1" outlineLevel="2" x14ac:dyDescent="0.2">
      <c r="A576" s="110" t="s">
        <v>138</v>
      </c>
      <c r="B576" s="131" t="s">
        <v>204</v>
      </c>
      <c r="C576" s="36"/>
    </row>
    <row r="577" spans="1:8" s="123" customFormat="1" hidden="1" outlineLevel="2" x14ac:dyDescent="0.2">
      <c r="A577" s="126"/>
    </row>
    <row r="578" spans="1:8" hidden="1" outlineLevel="2" x14ac:dyDescent="0.2">
      <c r="A578" s="110" t="s">
        <v>40</v>
      </c>
      <c r="B578" s="127" t="s">
        <v>234</v>
      </c>
      <c r="C578" s="36"/>
    </row>
    <row r="579" spans="1:8" s="123" customFormat="1" hidden="1" outlineLevel="2" x14ac:dyDescent="0.2">
      <c r="A579" s="126"/>
    </row>
    <row r="580" spans="1:8" s="88" customFormat="1" outlineLevel="1" collapsed="1" x14ac:dyDescent="0.2">
      <c r="A580" s="114" t="s">
        <v>159</v>
      </c>
      <c r="B580" s="114" t="str">
        <f ca="1">CONCATENATE(VLOOKUP("*ID",C:D,2,FALSE),"C",COUNTIF(OFFSET(A$1,0,0,ROW(),1), "*conditie")*10)&amp; "T" &amp;(COUNTIF(OFFSET(B$1,0,0,ROW()-1,1),CONCATENATE(VLOOKUP("*ID",C:D,2,FALSE),"C",COUNTIF(OFFSET(A$1,0,0,ROW(),1), "*conditie")*10)&amp; "T*") +1) * 10</f>
        <v>NPRE01C70T40</v>
      </c>
      <c r="C580" s="295" t="s">
        <v>242</v>
      </c>
      <c r="D580" s="295"/>
      <c r="E580" s="295"/>
      <c r="F580" s="114" t="s">
        <v>141</v>
      </c>
      <c r="G580" s="114" t="s">
        <v>19</v>
      </c>
      <c r="H580" s="114" t="s">
        <v>197</v>
      </c>
    </row>
    <row r="581" spans="1:8" hidden="1" outlineLevel="2" x14ac:dyDescent="0.2">
      <c r="A581" s="110"/>
      <c r="B581" s="122"/>
      <c r="C581" s="36"/>
    </row>
    <row r="582" spans="1:8" hidden="1" outlineLevel="2" x14ac:dyDescent="0.2">
      <c r="A582" s="110" t="s">
        <v>109</v>
      </c>
      <c r="B582" s="122" t="s">
        <v>110</v>
      </c>
      <c r="C582" s="36"/>
    </row>
    <row r="583" spans="1:8" hidden="1" outlineLevel="2" x14ac:dyDescent="0.2">
      <c r="A583" s="110"/>
      <c r="B583" s="122"/>
      <c r="C583" s="36"/>
    </row>
    <row r="584" spans="1:8" hidden="1" outlineLevel="2" x14ac:dyDescent="0.2">
      <c r="A584" s="110" t="s">
        <v>111</v>
      </c>
      <c r="B584" s="131" t="s">
        <v>243</v>
      </c>
      <c r="C584" s="36"/>
    </row>
    <row r="585" spans="1:8" hidden="1" outlineLevel="2" x14ac:dyDescent="0.2">
      <c r="A585" s="110"/>
      <c r="B585" s="122"/>
      <c r="C585" s="36"/>
    </row>
    <row r="586" spans="1:8" hidden="1" outlineLevel="2" x14ac:dyDescent="0.2">
      <c r="A586" s="110"/>
      <c r="B586" s="123"/>
      <c r="C586" s="123"/>
      <c r="D586" s="123"/>
      <c r="E586" s="124"/>
      <c r="F586" s="123"/>
      <c r="G586" s="123"/>
    </row>
    <row r="587" spans="1:8" hidden="1" outlineLevel="2" x14ac:dyDescent="0.2">
      <c r="A587" s="110" t="s">
        <v>32</v>
      </c>
      <c r="B587" s="125" t="s">
        <v>227</v>
      </c>
      <c r="C587" s="125"/>
      <c r="D587" s="125"/>
      <c r="E587" s="125"/>
      <c r="F587" s="125"/>
      <c r="G587" s="125"/>
    </row>
    <row r="588" spans="1:8" hidden="1" outlineLevel="2" x14ac:dyDescent="0.2">
      <c r="A588" s="110"/>
      <c r="B588" s="122"/>
      <c r="C588" s="36"/>
    </row>
    <row r="589" spans="1:8" hidden="1" outlineLevel="2" x14ac:dyDescent="0.2">
      <c r="A589" s="111" t="s">
        <v>33</v>
      </c>
      <c r="B589" s="122" t="s">
        <v>194</v>
      </c>
      <c r="C589" s="36"/>
    </row>
    <row r="590" spans="1:8" hidden="1" outlineLevel="2" x14ac:dyDescent="0.2">
      <c r="A590" s="110"/>
      <c r="B590" s="122"/>
      <c r="C590" s="36"/>
    </row>
    <row r="591" spans="1:8" hidden="1" outlineLevel="2" x14ac:dyDescent="0.2">
      <c r="A591" s="110" t="s">
        <v>138</v>
      </c>
      <c r="B591" s="131" t="s">
        <v>238</v>
      </c>
      <c r="C591" s="36"/>
    </row>
    <row r="592" spans="1:8" s="123" customFormat="1" hidden="1" outlineLevel="2" x14ac:dyDescent="0.2">
      <c r="A592" s="126"/>
    </row>
    <row r="593" spans="1:8" hidden="1" outlineLevel="2" x14ac:dyDescent="0.2">
      <c r="A593" s="110" t="s">
        <v>40</v>
      </c>
      <c r="B593" s="221" t="s">
        <v>2567</v>
      </c>
      <c r="C593" s="36"/>
    </row>
    <row r="594" spans="1:8" s="123" customFormat="1" hidden="1" outlineLevel="2" x14ac:dyDescent="0.2">
      <c r="A594" s="126"/>
    </row>
    <row r="595" spans="1:8" s="88" customFormat="1" outlineLevel="1" collapsed="1" x14ac:dyDescent="0.2">
      <c r="A595" s="114" t="s">
        <v>159</v>
      </c>
      <c r="B595" s="114" t="str">
        <f ca="1">CONCATENATE(VLOOKUP("*ID",C:D,2,FALSE),"C",COUNTIF(OFFSET(A$1,0,0,ROW(),1), "*conditie")*10)&amp; "T" &amp;(COUNTIF(OFFSET(B$1,0,0,ROW()-1,1),CONCATENATE(VLOOKUP("*ID",C:D,2,FALSE),"C",COUNTIF(OFFSET(A$1,0,0,ROW(),1), "*conditie")*10)&amp; "T*") +1) * 10</f>
        <v>NPRE01C70T50</v>
      </c>
      <c r="C595" s="295" t="s">
        <v>264</v>
      </c>
      <c r="D595" s="295"/>
      <c r="E595" s="295"/>
      <c r="F595" s="114" t="s">
        <v>141</v>
      </c>
      <c r="G595" s="114" t="s">
        <v>19</v>
      </c>
      <c r="H595" s="114" t="s">
        <v>197</v>
      </c>
    </row>
    <row r="596" spans="1:8" hidden="1" outlineLevel="2" x14ac:dyDescent="0.2">
      <c r="A596" s="110"/>
      <c r="B596" s="122"/>
      <c r="C596" s="36"/>
    </row>
    <row r="597" spans="1:8" hidden="1" outlineLevel="2" x14ac:dyDescent="0.2">
      <c r="A597" s="110" t="s">
        <v>109</v>
      </c>
      <c r="B597" s="131" t="s">
        <v>265</v>
      </c>
      <c r="C597" s="36"/>
    </row>
    <row r="598" spans="1:8" hidden="1" outlineLevel="2" x14ac:dyDescent="0.2">
      <c r="A598" s="110"/>
      <c r="B598" s="122"/>
      <c r="C598" s="36"/>
    </row>
    <row r="599" spans="1:8" hidden="1" outlineLevel="2" x14ac:dyDescent="0.2">
      <c r="A599" s="110" t="s">
        <v>111</v>
      </c>
      <c r="B599" s="131" t="s">
        <v>240</v>
      </c>
      <c r="C599" s="36"/>
    </row>
    <row r="600" spans="1:8" hidden="1" outlineLevel="2" x14ac:dyDescent="0.2">
      <c r="A600" s="110"/>
      <c r="B600" s="122"/>
      <c r="C600" s="36"/>
    </row>
    <row r="601" spans="1:8" hidden="1" outlineLevel="2" x14ac:dyDescent="0.2">
      <c r="A601" s="110"/>
      <c r="B601" s="123"/>
      <c r="C601" s="123"/>
      <c r="D601" s="123"/>
      <c r="E601" s="124"/>
      <c r="F601" s="123"/>
      <c r="G601" s="123"/>
    </row>
    <row r="602" spans="1:8" hidden="1" outlineLevel="2" x14ac:dyDescent="0.2">
      <c r="A602" s="110" t="s">
        <v>32</v>
      </c>
      <c r="B602" s="125" t="s">
        <v>227</v>
      </c>
      <c r="C602" s="125"/>
      <c r="D602" s="125"/>
      <c r="E602" s="125"/>
      <c r="F602" s="125"/>
      <c r="G602" s="125"/>
    </row>
    <row r="603" spans="1:8" hidden="1" outlineLevel="2" x14ac:dyDescent="0.2">
      <c r="A603" s="110"/>
      <c r="B603" s="122"/>
      <c r="C603" s="36"/>
    </row>
    <row r="604" spans="1:8" hidden="1" outlineLevel="2" x14ac:dyDescent="0.2">
      <c r="A604" s="111" t="s">
        <v>33</v>
      </c>
      <c r="B604" s="122" t="s">
        <v>194</v>
      </c>
      <c r="C604" s="36"/>
    </row>
    <row r="605" spans="1:8" hidden="1" outlineLevel="2" x14ac:dyDescent="0.2">
      <c r="A605" s="110"/>
      <c r="B605" s="122"/>
      <c r="C605" s="36"/>
    </row>
    <row r="606" spans="1:8" hidden="1" outlineLevel="2" x14ac:dyDescent="0.2">
      <c r="A606" s="110" t="s">
        <v>138</v>
      </c>
      <c r="B606" s="131" t="s">
        <v>2572</v>
      </c>
      <c r="C606" s="36"/>
    </row>
    <row r="607" spans="1:8" s="123" customFormat="1" hidden="1" outlineLevel="2" x14ac:dyDescent="0.2">
      <c r="A607" s="126"/>
    </row>
    <row r="608" spans="1:8" hidden="1" outlineLevel="2" x14ac:dyDescent="0.2">
      <c r="A608" s="110" t="s">
        <v>40</v>
      </c>
      <c r="B608" s="221" t="s">
        <v>2571</v>
      </c>
      <c r="C608" s="36"/>
    </row>
    <row r="609" spans="1:8" s="123" customFormat="1" hidden="1" outlineLevel="2" x14ac:dyDescent="0.2">
      <c r="A609" s="126"/>
    </row>
    <row r="610" spans="1:8" s="99" customFormat="1" x14ac:dyDescent="0.2">
      <c r="A610" s="121" t="s">
        <v>158</v>
      </c>
      <c r="B610" s="113" t="str">
        <f ca="1">CONCATENATE(VLOOKUP("*ID",C:D,2,FALSE),"C",COUNTIF(OFFSET(A$1,0,0,ROW(),1), "*conditie")*10)</f>
        <v>NPRE01C80</v>
      </c>
      <c r="C610" s="296" t="s">
        <v>244</v>
      </c>
      <c r="D610" s="296"/>
      <c r="E610" s="296"/>
      <c r="F610" s="121" t="s">
        <v>141</v>
      </c>
      <c r="G610" s="121" t="s">
        <v>19</v>
      </c>
      <c r="H610" s="121" t="s">
        <v>197</v>
      </c>
    </row>
    <row r="611" spans="1:8" s="99" customFormat="1" outlineLevel="1" x14ac:dyDescent="0.2">
      <c r="A611" s="110"/>
      <c r="B611" s="118"/>
      <c r="C611" s="102"/>
    </row>
    <row r="612" spans="1:8" s="99" customFormat="1" outlineLevel="1" x14ac:dyDescent="0.2">
      <c r="A612" s="110" t="s">
        <v>55</v>
      </c>
      <c r="B612" s="129"/>
      <c r="C612" s="132"/>
    </row>
    <row r="613" spans="1:8" s="99" customFormat="1" outlineLevel="1" x14ac:dyDescent="0.2">
      <c r="A613" s="110"/>
      <c r="B613" s="118"/>
      <c r="C613" s="102"/>
    </row>
    <row r="614" spans="1:8" s="88" customFormat="1" outlineLevel="1" collapsed="1" x14ac:dyDescent="0.2">
      <c r="A614" s="114" t="s">
        <v>159</v>
      </c>
      <c r="B614" s="114" t="str">
        <f ca="1">CONCATENATE(VLOOKUP("*ID",C:D,2,FALSE),"C",COUNTIF(OFFSET(A$1,0,0,ROW(),1), "*conditie")*10)&amp; "T" &amp;(COUNTIF(OFFSET(B$1,0,0,ROW()-1,1),CONCATENATE(VLOOKUP("*ID",C:D,2,FALSE),"C",COUNTIF(OFFSET(A$1,0,0,ROW(),1), "*conditie")*10)&amp; "T*") +1) * 10</f>
        <v>NPRE01C80T10</v>
      </c>
      <c r="C614" s="295" t="s">
        <v>245</v>
      </c>
      <c r="D614" s="295"/>
      <c r="E614" s="295"/>
      <c r="F614" s="114" t="s">
        <v>141</v>
      </c>
      <c r="G614" s="114" t="s">
        <v>19</v>
      </c>
      <c r="H614" s="114" t="s">
        <v>197</v>
      </c>
    </row>
    <row r="615" spans="1:8" hidden="1" outlineLevel="2" x14ac:dyDescent="0.2">
      <c r="A615" s="110"/>
      <c r="B615" s="122"/>
      <c r="C615" s="36"/>
    </row>
    <row r="616" spans="1:8" hidden="1" outlineLevel="2" x14ac:dyDescent="0.2">
      <c r="A616" s="110" t="s">
        <v>109</v>
      </c>
      <c r="B616" s="122" t="s">
        <v>110</v>
      </c>
      <c r="C616" s="36"/>
    </row>
    <row r="617" spans="1:8" hidden="1" outlineLevel="2" x14ac:dyDescent="0.2">
      <c r="A617" s="110"/>
      <c r="B617" s="122"/>
      <c r="C617" s="36"/>
    </row>
    <row r="618" spans="1:8" hidden="1" outlineLevel="2" x14ac:dyDescent="0.2">
      <c r="A618" s="110" t="s">
        <v>111</v>
      </c>
      <c r="B618" s="131" t="s">
        <v>246</v>
      </c>
      <c r="C618" s="36"/>
    </row>
    <row r="619" spans="1:8" hidden="1" outlineLevel="2" x14ac:dyDescent="0.2">
      <c r="A619" s="110"/>
      <c r="B619" s="122"/>
      <c r="C619" s="36"/>
    </row>
    <row r="620" spans="1:8" hidden="1" outlineLevel="2" x14ac:dyDescent="0.2">
      <c r="A620" s="110"/>
      <c r="B620" s="123"/>
      <c r="C620" s="123"/>
      <c r="D620" s="123"/>
      <c r="E620" s="124"/>
      <c r="F620" s="123"/>
      <c r="G620" s="123"/>
    </row>
    <row r="621" spans="1:8" hidden="1" outlineLevel="2" x14ac:dyDescent="0.2">
      <c r="A621" s="110" t="s">
        <v>32</v>
      </c>
      <c r="B621" s="125" t="s">
        <v>227</v>
      </c>
      <c r="C621" s="125"/>
      <c r="D621" s="125"/>
      <c r="E621" s="125"/>
      <c r="F621" s="125"/>
      <c r="G621" s="125"/>
    </row>
    <row r="622" spans="1:8" hidden="1" outlineLevel="2" x14ac:dyDescent="0.2">
      <c r="A622" s="110"/>
      <c r="B622" s="122"/>
      <c r="C622" s="36"/>
    </row>
    <row r="623" spans="1:8" hidden="1" outlineLevel="2" x14ac:dyDescent="0.2">
      <c r="A623" s="111" t="s">
        <v>33</v>
      </c>
      <c r="B623" s="122" t="s">
        <v>194</v>
      </c>
      <c r="C623" s="36"/>
    </row>
    <row r="624" spans="1:8" hidden="1" outlineLevel="2" x14ac:dyDescent="0.2">
      <c r="A624" s="110"/>
      <c r="B624" s="122"/>
      <c r="C624" s="36"/>
    </row>
    <row r="625" spans="1:8" hidden="1" outlineLevel="2" x14ac:dyDescent="0.2">
      <c r="A625" s="110" t="s">
        <v>138</v>
      </c>
      <c r="B625" s="131" t="s">
        <v>247</v>
      </c>
      <c r="C625" s="36"/>
    </row>
    <row r="626" spans="1:8" s="123" customFormat="1" hidden="1" outlineLevel="2" x14ac:dyDescent="0.2">
      <c r="A626" s="126"/>
      <c r="B626" s="200" t="s">
        <v>2573</v>
      </c>
    </row>
    <row r="627" spans="1:8" hidden="1" outlineLevel="2" x14ac:dyDescent="0.2">
      <c r="A627" s="110" t="s">
        <v>40</v>
      </c>
      <c r="B627" s="127" t="s">
        <v>234</v>
      </c>
      <c r="C627" s="36"/>
    </row>
    <row r="628" spans="1:8" s="123" customFormat="1" hidden="1" outlineLevel="2" x14ac:dyDescent="0.2">
      <c r="A628" s="126"/>
    </row>
    <row r="629" spans="1:8" s="88" customFormat="1" outlineLevel="1" collapsed="1" x14ac:dyDescent="0.2">
      <c r="A629" s="114" t="s">
        <v>159</v>
      </c>
      <c r="B629" s="114" t="str">
        <f ca="1">CONCATENATE(VLOOKUP("*ID",C:D,2,FALSE),"C",COUNTIF(OFFSET(A$1,0,0,ROW(),1), "*conditie")*10)&amp; "T" &amp;(COUNTIF(OFFSET(B$1,0,0,ROW()-1,1),CONCATENATE(VLOOKUP("*ID",C:D,2,FALSE),"C",COUNTIF(OFFSET(A$1,0,0,ROW(),1), "*conditie")*10)&amp; "T*") +1) * 10</f>
        <v>NPRE01C80T20</v>
      </c>
      <c r="C629" s="295" t="s">
        <v>248</v>
      </c>
      <c r="D629" s="295"/>
      <c r="E629" s="295"/>
      <c r="F629" s="114" t="s">
        <v>141</v>
      </c>
      <c r="G629" s="114" t="s">
        <v>19</v>
      </c>
      <c r="H629" s="114" t="s">
        <v>197</v>
      </c>
    </row>
    <row r="630" spans="1:8" hidden="1" outlineLevel="2" x14ac:dyDescent="0.2">
      <c r="A630" s="110"/>
      <c r="B630" s="122"/>
      <c r="C630" s="36"/>
    </row>
    <row r="631" spans="1:8" hidden="1" outlineLevel="2" x14ac:dyDescent="0.2">
      <c r="A631" s="110" t="s">
        <v>109</v>
      </c>
      <c r="B631" s="122" t="s">
        <v>110</v>
      </c>
      <c r="C631" s="36"/>
    </row>
    <row r="632" spans="1:8" hidden="1" outlineLevel="2" x14ac:dyDescent="0.2">
      <c r="A632" s="110"/>
      <c r="B632" s="122"/>
      <c r="C632" s="36"/>
    </row>
    <row r="633" spans="1:8" hidden="1" outlineLevel="2" x14ac:dyDescent="0.2">
      <c r="A633" s="110" t="s">
        <v>111</v>
      </c>
      <c r="B633" s="131" t="s">
        <v>249</v>
      </c>
      <c r="C633" s="36"/>
    </row>
    <row r="634" spans="1:8" hidden="1" outlineLevel="2" x14ac:dyDescent="0.2">
      <c r="A634" s="110"/>
      <c r="B634" s="122"/>
      <c r="C634" s="36"/>
    </row>
    <row r="635" spans="1:8" hidden="1" outlineLevel="2" x14ac:dyDescent="0.2">
      <c r="A635" s="110"/>
      <c r="B635" s="123"/>
      <c r="C635" s="123"/>
      <c r="D635" s="123"/>
      <c r="E635" s="124"/>
      <c r="F635" s="123"/>
      <c r="G635" s="123"/>
    </row>
    <row r="636" spans="1:8" hidden="1" outlineLevel="2" x14ac:dyDescent="0.2">
      <c r="A636" s="110" t="s">
        <v>32</v>
      </c>
      <c r="B636" s="125" t="s">
        <v>227</v>
      </c>
      <c r="C636" s="125"/>
      <c r="D636" s="125"/>
      <c r="E636" s="125"/>
      <c r="F636" s="125"/>
      <c r="G636" s="125"/>
    </row>
    <row r="637" spans="1:8" hidden="1" outlineLevel="2" x14ac:dyDescent="0.2">
      <c r="A637" s="110"/>
      <c r="B637" s="122"/>
      <c r="C637" s="36"/>
    </row>
    <row r="638" spans="1:8" hidden="1" outlineLevel="2" x14ac:dyDescent="0.2">
      <c r="A638" s="111" t="s">
        <v>33</v>
      </c>
      <c r="B638" s="122" t="s">
        <v>194</v>
      </c>
      <c r="C638" s="36"/>
    </row>
    <row r="639" spans="1:8" hidden="1" outlineLevel="2" x14ac:dyDescent="0.2">
      <c r="A639" s="110"/>
      <c r="B639" s="122"/>
      <c r="C639" s="36"/>
    </row>
    <row r="640" spans="1:8" hidden="1" outlineLevel="2" x14ac:dyDescent="0.2">
      <c r="A640" s="110" t="s">
        <v>138</v>
      </c>
      <c r="B640" s="131" t="s">
        <v>247</v>
      </c>
      <c r="C640" s="36"/>
    </row>
    <row r="641" spans="1:8" s="123" customFormat="1" hidden="1" outlineLevel="2" x14ac:dyDescent="0.2">
      <c r="A641" s="126"/>
      <c r="B641" s="200" t="s">
        <v>2573</v>
      </c>
    </row>
    <row r="642" spans="1:8" hidden="1" outlineLevel="2" x14ac:dyDescent="0.2">
      <c r="A642" s="110" t="s">
        <v>40</v>
      </c>
      <c r="B642" s="127" t="s">
        <v>234</v>
      </c>
      <c r="C642" s="36"/>
    </row>
    <row r="643" spans="1:8" s="123" customFormat="1" hidden="1" outlineLevel="2" x14ac:dyDescent="0.2">
      <c r="A643" s="126"/>
    </row>
    <row r="644" spans="1:8" s="88" customFormat="1" outlineLevel="1" collapsed="1" x14ac:dyDescent="0.2">
      <c r="A644" s="114" t="s">
        <v>159</v>
      </c>
      <c r="B644" s="114" t="str">
        <f ca="1">CONCATENATE(VLOOKUP("*ID",C:D,2,FALSE),"C",COUNTIF(OFFSET(A$1,0,0,ROW(),1), "*conditie")*10)&amp; "T" &amp;(COUNTIF(OFFSET(B$1,0,0,ROW()-1,1),CONCATENATE(VLOOKUP("*ID",C:D,2,FALSE),"C",COUNTIF(OFFSET(A$1,0,0,ROW(),1), "*conditie")*10)&amp; "T*") +1) * 10</f>
        <v>NPRE01C80T30</v>
      </c>
      <c r="C644" s="295" t="s">
        <v>250</v>
      </c>
      <c r="D644" s="295"/>
      <c r="E644" s="295"/>
      <c r="F644" s="114" t="s">
        <v>141</v>
      </c>
      <c r="G644" s="114" t="s">
        <v>19</v>
      </c>
      <c r="H644" s="114" t="s">
        <v>197</v>
      </c>
    </row>
    <row r="645" spans="1:8" hidden="1" outlineLevel="2" x14ac:dyDescent="0.2">
      <c r="A645" s="110"/>
      <c r="B645" s="122"/>
      <c r="C645" s="36"/>
    </row>
    <row r="646" spans="1:8" hidden="1" outlineLevel="2" x14ac:dyDescent="0.2">
      <c r="A646" s="110" t="s">
        <v>109</v>
      </c>
      <c r="B646" s="122" t="s">
        <v>110</v>
      </c>
      <c r="C646" s="36"/>
    </row>
    <row r="647" spans="1:8" hidden="1" outlineLevel="2" x14ac:dyDescent="0.2">
      <c r="A647" s="110"/>
      <c r="B647" s="122"/>
      <c r="C647" s="36"/>
    </row>
    <row r="648" spans="1:8" hidden="1" outlineLevel="2" x14ac:dyDescent="0.2">
      <c r="A648" s="110" t="s">
        <v>111</v>
      </c>
      <c r="B648" s="131" t="s">
        <v>246</v>
      </c>
      <c r="C648" s="36"/>
    </row>
    <row r="649" spans="1:8" hidden="1" outlineLevel="2" x14ac:dyDescent="0.2">
      <c r="A649" s="110"/>
      <c r="B649" s="122"/>
      <c r="C649" s="36"/>
    </row>
    <row r="650" spans="1:8" hidden="1" outlineLevel="2" x14ac:dyDescent="0.2">
      <c r="A650" s="110"/>
      <c r="B650" s="123"/>
      <c r="C650" s="123"/>
      <c r="D650" s="123"/>
      <c r="E650" s="124"/>
      <c r="F650" s="123"/>
      <c r="G650" s="123"/>
    </row>
    <row r="651" spans="1:8" hidden="1" outlineLevel="2" x14ac:dyDescent="0.2">
      <c r="A651" s="110" t="s">
        <v>32</v>
      </c>
      <c r="B651" s="125" t="s">
        <v>227</v>
      </c>
      <c r="C651" s="125"/>
      <c r="D651" s="125"/>
      <c r="E651" s="125"/>
      <c r="F651" s="125"/>
      <c r="G651" s="125"/>
    </row>
    <row r="652" spans="1:8" hidden="1" outlineLevel="2" x14ac:dyDescent="0.2">
      <c r="A652" s="110"/>
      <c r="B652" s="122"/>
      <c r="C652" s="36"/>
    </row>
    <row r="653" spans="1:8" hidden="1" outlineLevel="2" x14ac:dyDescent="0.2">
      <c r="A653" s="111" t="s">
        <v>33</v>
      </c>
      <c r="B653" s="122" t="s">
        <v>194</v>
      </c>
      <c r="C653" s="36"/>
    </row>
    <row r="654" spans="1:8" hidden="1" outlineLevel="2" x14ac:dyDescent="0.2">
      <c r="A654" s="110"/>
      <c r="B654" s="122"/>
      <c r="C654" s="36"/>
    </row>
    <row r="655" spans="1:8" hidden="1" outlineLevel="2" x14ac:dyDescent="0.2">
      <c r="A655" s="110" t="s">
        <v>138</v>
      </c>
      <c r="B655" s="131" t="s">
        <v>204</v>
      </c>
      <c r="C655" s="36"/>
    </row>
    <row r="656" spans="1:8" s="123" customFormat="1" hidden="1" outlineLevel="2" x14ac:dyDescent="0.2">
      <c r="A656" s="126"/>
    </row>
    <row r="657" spans="1:8" hidden="1" outlineLevel="2" x14ac:dyDescent="0.2">
      <c r="A657" s="110" t="s">
        <v>40</v>
      </c>
      <c r="B657" s="127" t="s">
        <v>234</v>
      </c>
      <c r="C657" s="36"/>
    </row>
    <row r="658" spans="1:8" s="123" customFormat="1" hidden="1" outlineLevel="2" x14ac:dyDescent="0.2">
      <c r="A658" s="126"/>
    </row>
    <row r="659" spans="1:8" s="88" customFormat="1" outlineLevel="1" collapsed="1" x14ac:dyDescent="0.2">
      <c r="A659" s="114" t="s">
        <v>159</v>
      </c>
      <c r="B659" s="114" t="str">
        <f ca="1">CONCATENATE(VLOOKUP("*ID",C:D,2,FALSE),"C",COUNTIF(OFFSET(A$1,0,0,ROW(),1), "*conditie")*10)&amp; "T" &amp;(COUNTIF(OFFSET(B$1,0,0,ROW()-1,1),CONCATENATE(VLOOKUP("*ID",C:D,2,FALSE),"C",COUNTIF(OFFSET(A$1,0,0,ROW(),1), "*conditie")*10)&amp; "T*") +1) * 10</f>
        <v>NPRE01C80T40</v>
      </c>
      <c r="C659" s="295" t="s">
        <v>267</v>
      </c>
      <c r="D659" s="295"/>
      <c r="E659" s="295"/>
      <c r="F659" s="114" t="s">
        <v>141</v>
      </c>
      <c r="G659" s="114" t="s">
        <v>19</v>
      </c>
      <c r="H659" s="114" t="s">
        <v>197</v>
      </c>
    </row>
    <row r="660" spans="1:8" hidden="1" outlineLevel="2" x14ac:dyDescent="0.2">
      <c r="A660" s="110"/>
      <c r="B660" s="122"/>
      <c r="C660" s="36"/>
    </row>
    <row r="661" spans="1:8" hidden="1" outlineLevel="2" x14ac:dyDescent="0.2">
      <c r="A661" s="110" t="s">
        <v>109</v>
      </c>
      <c r="B661" s="131" t="s">
        <v>265</v>
      </c>
      <c r="C661" s="36"/>
    </row>
    <row r="662" spans="1:8" hidden="1" outlineLevel="2" x14ac:dyDescent="0.2">
      <c r="A662" s="110"/>
      <c r="B662" s="122"/>
      <c r="C662" s="36"/>
    </row>
    <row r="663" spans="1:8" hidden="1" outlineLevel="2" x14ac:dyDescent="0.2">
      <c r="A663" s="110" t="s">
        <v>111</v>
      </c>
      <c r="B663" s="131" t="s">
        <v>249</v>
      </c>
      <c r="C663" s="36"/>
    </row>
    <row r="664" spans="1:8" hidden="1" outlineLevel="2" x14ac:dyDescent="0.2">
      <c r="A664" s="110"/>
      <c r="B664" s="122"/>
      <c r="C664" s="36"/>
    </row>
    <row r="665" spans="1:8" hidden="1" outlineLevel="2" x14ac:dyDescent="0.2">
      <c r="A665" s="110"/>
      <c r="B665" s="123"/>
      <c r="C665" s="123"/>
      <c r="D665" s="123"/>
      <c r="E665" s="124"/>
      <c r="F665" s="123"/>
      <c r="G665" s="123"/>
    </row>
    <row r="666" spans="1:8" hidden="1" outlineLevel="2" x14ac:dyDescent="0.2">
      <c r="A666" s="110" t="s">
        <v>32</v>
      </c>
      <c r="B666" s="125" t="s">
        <v>227</v>
      </c>
      <c r="C666" s="125"/>
      <c r="D666" s="125"/>
      <c r="E666" s="125"/>
      <c r="F666" s="125"/>
      <c r="G666" s="125"/>
    </row>
    <row r="667" spans="1:8" hidden="1" outlineLevel="2" x14ac:dyDescent="0.2">
      <c r="A667" s="110"/>
      <c r="B667" s="122"/>
      <c r="C667" s="36"/>
    </row>
    <row r="668" spans="1:8" hidden="1" outlineLevel="2" x14ac:dyDescent="0.2">
      <c r="A668" s="111" t="s">
        <v>33</v>
      </c>
      <c r="B668" s="122" t="s">
        <v>194</v>
      </c>
      <c r="C668" s="36"/>
    </row>
    <row r="669" spans="1:8" hidden="1" outlineLevel="2" x14ac:dyDescent="0.2">
      <c r="A669" s="110"/>
      <c r="B669" s="122"/>
      <c r="C669" s="36"/>
    </row>
    <row r="670" spans="1:8" hidden="1" outlineLevel="2" x14ac:dyDescent="0.2">
      <c r="A670" s="110" t="s">
        <v>138</v>
      </c>
      <c r="B670" s="131" t="s">
        <v>247</v>
      </c>
      <c r="C670" s="36"/>
    </row>
    <row r="671" spans="1:8" s="123" customFormat="1" hidden="1" outlineLevel="2" x14ac:dyDescent="0.2">
      <c r="A671" s="126"/>
      <c r="B671" s="200" t="s">
        <v>2573</v>
      </c>
    </row>
    <row r="672" spans="1:8" hidden="1" outlineLevel="2" x14ac:dyDescent="0.2">
      <c r="A672" s="110" t="s">
        <v>40</v>
      </c>
      <c r="B672" s="127" t="s">
        <v>234</v>
      </c>
      <c r="C672" s="36"/>
    </row>
    <row r="673" spans="1:8" s="123" customFormat="1" hidden="1" outlineLevel="2" x14ac:dyDescent="0.2">
      <c r="A673" s="126"/>
    </row>
    <row r="674" spans="1:8" s="99" customFormat="1" x14ac:dyDescent="0.2">
      <c r="A674" s="121" t="s">
        <v>158</v>
      </c>
      <c r="B674" s="113" t="str">
        <f ca="1">CONCATENATE(VLOOKUP("*ID",C:D,2,FALSE),"C",COUNTIF(OFFSET(A$1,0,0,ROW(),1), "*conditie")*10)</f>
        <v>NPRE01C90</v>
      </c>
      <c r="C674" s="296" t="s">
        <v>251</v>
      </c>
      <c r="D674" s="297"/>
      <c r="E674" s="297"/>
      <c r="F674" s="121" t="s">
        <v>141</v>
      </c>
      <c r="G674" s="121" t="s">
        <v>19</v>
      </c>
      <c r="H674" s="121" t="s">
        <v>197</v>
      </c>
    </row>
    <row r="675" spans="1:8" s="99" customFormat="1" outlineLevel="1" x14ac:dyDescent="0.2">
      <c r="A675" s="110"/>
      <c r="B675" s="118"/>
      <c r="C675" s="102"/>
    </row>
    <row r="676" spans="1:8" s="99" customFormat="1" outlineLevel="1" x14ac:dyDescent="0.2">
      <c r="A676" s="110" t="s">
        <v>55</v>
      </c>
      <c r="B676" s="129"/>
      <c r="C676" s="132"/>
    </row>
    <row r="677" spans="1:8" s="99" customFormat="1" outlineLevel="1" x14ac:dyDescent="0.2">
      <c r="A677" s="110"/>
      <c r="B677" s="118"/>
      <c r="C677" s="102"/>
    </row>
    <row r="678" spans="1:8" s="88" customFormat="1" outlineLevel="1" collapsed="1" x14ac:dyDescent="0.2">
      <c r="A678" s="114" t="s">
        <v>159</v>
      </c>
      <c r="B678" s="114" t="str">
        <f ca="1">CONCATENATE(VLOOKUP("*ID",C:D,2,FALSE),"C",COUNTIF(OFFSET(A$1,0,0,ROW(),1), "*conditie")*10)&amp; "T" &amp;(COUNTIF(OFFSET(B$1,0,0,ROW()-1,1),CONCATENATE(VLOOKUP("*ID",C:D,2,FALSE),"C",COUNTIF(OFFSET(A$1,0,0,ROW(),1), "*conditie")*10)&amp; "T*") +1) * 10</f>
        <v>NPRE01C90T10</v>
      </c>
      <c r="C678" s="295" t="s">
        <v>252</v>
      </c>
      <c r="D678" s="295"/>
      <c r="E678" s="295"/>
      <c r="F678" s="114" t="s">
        <v>141</v>
      </c>
      <c r="G678" s="114" t="s">
        <v>19</v>
      </c>
      <c r="H678" s="114" t="s">
        <v>197</v>
      </c>
    </row>
    <row r="679" spans="1:8" hidden="1" outlineLevel="2" x14ac:dyDescent="0.2">
      <c r="A679" s="110"/>
      <c r="B679" s="122"/>
      <c r="C679" s="36"/>
    </row>
    <row r="680" spans="1:8" hidden="1" outlineLevel="2" x14ac:dyDescent="0.2">
      <c r="A680" s="110" t="s">
        <v>109</v>
      </c>
      <c r="B680" s="122" t="s">
        <v>110</v>
      </c>
      <c r="C680" s="36"/>
    </row>
    <row r="681" spans="1:8" hidden="1" outlineLevel="2" x14ac:dyDescent="0.2">
      <c r="A681" s="110"/>
      <c r="B681" s="122"/>
      <c r="C681" s="36"/>
    </row>
    <row r="682" spans="1:8" hidden="1" outlineLevel="2" x14ac:dyDescent="0.2">
      <c r="A682" s="110" t="s">
        <v>111</v>
      </c>
      <c r="B682" s="131" t="s">
        <v>253</v>
      </c>
      <c r="C682" s="36"/>
    </row>
    <row r="683" spans="1:8" hidden="1" outlineLevel="2" x14ac:dyDescent="0.2">
      <c r="A683" s="110"/>
      <c r="B683" s="122"/>
      <c r="C683" s="36"/>
    </row>
    <row r="684" spans="1:8" hidden="1" outlineLevel="2" x14ac:dyDescent="0.2">
      <c r="A684" s="110"/>
      <c r="B684" s="123"/>
      <c r="C684" s="123"/>
      <c r="D684" s="123"/>
      <c r="E684" s="124"/>
      <c r="F684" s="123"/>
      <c r="G684" s="123"/>
    </row>
    <row r="685" spans="1:8" hidden="1" outlineLevel="2" x14ac:dyDescent="0.2">
      <c r="A685" s="110" t="s">
        <v>32</v>
      </c>
      <c r="B685" s="125" t="s">
        <v>227</v>
      </c>
      <c r="C685" s="125"/>
      <c r="D685" s="125"/>
      <c r="E685" s="125"/>
      <c r="F685" s="125"/>
      <c r="G685" s="125"/>
    </row>
    <row r="686" spans="1:8" hidden="1" outlineLevel="2" x14ac:dyDescent="0.2">
      <c r="A686" s="110"/>
      <c r="B686" s="122"/>
      <c r="C686" s="36"/>
    </row>
    <row r="687" spans="1:8" hidden="1" outlineLevel="2" x14ac:dyDescent="0.2">
      <c r="A687" s="111" t="s">
        <v>33</v>
      </c>
      <c r="B687" s="122" t="s">
        <v>194</v>
      </c>
      <c r="C687" s="36"/>
    </row>
    <row r="688" spans="1:8" hidden="1" outlineLevel="2" x14ac:dyDescent="0.2">
      <c r="A688" s="110"/>
      <c r="B688" s="122"/>
      <c r="C688" s="36"/>
    </row>
    <row r="689" spans="1:8" hidden="1" outlineLevel="2" x14ac:dyDescent="0.2">
      <c r="A689" s="110" t="s">
        <v>138</v>
      </c>
      <c r="B689" s="131" t="s">
        <v>254</v>
      </c>
      <c r="C689" s="36"/>
    </row>
    <row r="690" spans="1:8" s="123" customFormat="1" hidden="1" outlineLevel="2" x14ac:dyDescent="0.2">
      <c r="A690" s="126"/>
      <c r="B690" s="200" t="s">
        <v>2573</v>
      </c>
    </row>
    <row r="691" spans="1:8" hidden="1" outlineLevel="2" x14ac:dyDescent="0.2">
      <c r="A691" s="110" t="s">
        <v>40</v>
      </c>
      <c r="B691" s="127" t="s">
        <v>234</v>
      </c>
      <c r="C691" s="36"/>
    </row>
    <row r="692" spans="1:8" s="123" customFormat="1" hidden="1" outlineLevel="2" x14ac:dyDescent="0.2">
      <c r="A692" s="126"/>
    </row>
    <row r="693" spans="1:8" s="88" customFormat="1" outlineLevel="1" collapsed="1" x14ac:dyDescent="0.2">
      <c r="A693" s="114" t="s">
        <v>159</v>
      </c>
      <c r="B693" s="114" t="str">
        <f ca="1">CONCATENATE(VLOOKUP("*ID",C:D,2,FALSE),"C",COUNTIF(OFFSET(A$1,0,0,ROW(),1), "*conditie")*10)&amp; "T" &amp;(COUNTIF(OFFSET(B$1,0,0,ROW()-1,1),CONCATENATE(VLOOKUP("*ID",C:D,2,FALSE),"C",COUNTIF(OFFSET(A$1,0,0,ROW(),1), "*conditie")*10)&amp; "T*") +1) * 10</f>
        <v>NPRE01C90T20</v>
      </c>
      <c r="C693" s="295" t="s">
        <v>255</v>
      </c>
      <c r="D693" s="295"/>
      <c r="E693" s="295"/>
      <c r="F693" s="114" t="s">
        <v>141</v>
      </c>
      <c r="G693" s="114" t="s">
        <v>19</v>
      </c>
      <c r="H693" s="114" t="s">
        <v>197</v>
      </c>
    </row>
    <row r="694" spans="1:8" hidden="1" outlineLevel="2" x14ac:dyDescent="0.2">
      <c r="A694" s="110"/>
      <c r="B694" s="122"/>
      <c r="C694" s="36"/>
    </row>
    <row r="695" spans="1:8" hidden="1" outlineLevel="2" x14ac:dyDescent="0.2">
      <c r="A695" s="110" t="s">
        <v>109</v>
      </c>
      <c r="B695" s="122" t="s">
        <v>110</v>
      </c>
      <c r="C695" s="36"/>
    </row>
    <row r="696" spans="1:8" hidden="1" outlineLevel="2" x14ac:dyDescent="0.2">
      <c r="A696" s="110"/>
      <c r="B696" s="122"/>
      <c r="C696" s="36"/>
    </row>
    <row r="697" spans="1:8" hidden="1" outlineLevel="2" x14ac:dyDescent="0.2">
      <c r="A697" s="110" t="s">
        <v>111</v>
      </c>
      <c r="B697" s="131" t="s">
        <v>256</v>
      </c>
      <c r="C697" s="36"/>
    </row>
    <row r="698" spans="1:8" hidden="1" outlineLevel="2" x14ac:dyDescent="0.2">
      <c r="A698" s="110"/>
      <c r="B698" s="122"/>
      <c r="C698" s="36"/>
    </row>
    <row r="699" spans="1:8" hidden="1" outlineLevel="2" x14ac:dyDescent="0.2">
      <c r="A699" s="110"/>
      <c r="B699" s="123"/>
      <c r="C699" s="123"/>
      <c r="D699" s="123"/>
      <c r="E699" s="124"/>
      <c r="F699" s="123"/>
      <c r="G699" s="123"/>
    </row>
    <row r="700" spans="1:8" hidden="1" outlineLevel="2" x14ac:dyDescent="0.2">
      <c r="A700" s="110" t="s">
        <v>32</v>
      </c>
      <c r="B700" s="125" t="s">
        <v>227</v>
      </c>
      <c r="C700" s="125"/>
      <c r="D700" s="125"/>
      <c r="E700" s="125"/>
      <c r="F700" s="125"/>
      <c r="G700" s="125"/>
    </row>
    <row r="701" spans="1:8" hidden="1" outlineLevel="2" x14ac:dyDescent="0.2">
      <c r="A701" s="110"/>
      <c r="B701" s="122"/>
      <c r="C701" s="36"/>
    </row>
    <row r="702" spans="1:8" hidden="1" outlineLevel="2" x14ac:dyDescent="0.2">
      <c r="A702" s="111" t="s">
        <v>33</v>
      </c>
      <c r="B702" s="122" t="s">
        <v>194</v>
      </c>
      <c r="C702" s="36"/>
    </row>
    <row r="703" spans="1:8" hidden="1" outlineLevel="2" x14ac:dyDescent="0.2">
      <c r="A703" s="110"/>
      <c r="B703" s="122"/>
      <c r="C703" s="36"/>
    </row>
    <row r="704" spans="1:8" hidden="1" outlineLevel="2" x14ac:dyDescent="0.2">
      <c r="A704" s="110" t="s">
        <v>138</v>
      </c>
      <c r="B704" s="131" t="s">
        <v>254</v>
      </c>
      <c r="C704" s="36"/>
    </row>
    <row r="705" spans="1:8" s="123" customFormat="1" hidden="1" outlineLevel="2" x14ac:dyDescent="0.2">
      <c r="A705" s="126"/>
      <c r="B705" s="200" t="s">
        <v>2573</v>
      </c>
    </row>
    <row r="706" spans="1:8" hidden="1" outlineLevel="2" x14ac:dyDescent="0.2">
      <c r="A706" s="110" t="s">
        <v>40</v>
      </c>
      <c r="B706" s="127" t="s">
        <v>234</v>
      </c>
      <c r="C706" s="36"/>
    </row>
    <row r="707" spans="1:8" s="123" customFormat="1" hidden="1" outlineLevel="2" x14ac:dyDescent="0.2">
      <c r="A707" s="126"/>
    </row>
    <row r="708" spans="1:8" s="88" customFormat="1" outlineLevel="1" collapsed="1" x14ac:dyDescent="0.2">
      <c r="A708" s="114" t="s">
        <v>159</v>
      </c>
      <c r="B708" s="114" t="str">
        <f ca="1">CONCATENATE(VLOOKUP("*ID",C:D,2,FALSE),"C",COUNTIF(OFFSET(A$1,0,0,ROW(),1), "*conditie")*10)&amp; "T" &amp;(COUNTIF(OFFSET(B$1,0,0,ROW()-1,1),CONCATENATE(VLOOKUP("*ID",C:D,2,FALSE),"C",COUNTIF(OFFSET(A$1,0,0,ROW(),1), "*conditie")*10)&amp; "T*") +1) * 10</f>
        <v>NPRE01C90T30</v>
      </c>
      <c r="C708" s="295" t="s">
        <v>268</v>
      </c>
      <c r="D708" s="295"/>
      <c r="E708" s="295"/>
      <c r="F708" s="114" t="s">
        <v>141</v>
      </c>
      <c r="G708" s="114" t="s">
        <v>19</v>
      </c>
      <c r="H708" s="114" t="s">
        <v>197</v>
      </c>
    </row>
    <row r="709" spans="1:8" hidden="1" outlineLevel="2" x14ac:dyDescent="0.2">
      <c r="A709" s="110"/>
      <c r="B709" s="122"/>
      <c r="C709" s="36"/>
    </row>
    <row r="710" spans="1:8" hidden="1" outlineLevel="2" x14ac:dyDescent="0.2">
      <c r="A710" s="110" t="s">
        <v>109</v>
      </c>
      <c r="B710" s="131" t="s">
        <v>265</v>
      </c>
      <c r="C710" s="36"/>
    </row>
    <row r="711" spans="1:8" hidden="1" outlineLevel="2" x14ac:dyDescent="0.2">
      <c r="A711" s="110"/>
      <c r="B711" s="122"/>
      <c r="C711" s="36"/>
    </row>
    <row r="712" spans="1:8" hidden="1" outlineLevel="2" x14ac:dyDescent="0.2">
      <c r="A712" s="110" t="s">
        <v>111</v>
      </c>
      <c r="B712" s="131" t="s">
        <v>256</v>
      </c>
      <c r="C712" s="36"/>
    </row>
    <row r="713" spans="1:8" hidden="1" outlineLevel="2" x14ac:dyDescent="0.2">
      <c r="A713" s="110"/>
      <c r="B713" s="122"/>
      <c r="C713" s="36"/>
    </row>
    <row r="714" spans="1:8" hidden="1" outlineLevel="2" x14ac:dyDescent="0.2">
      <c r="A714" s="110"/>
      <c r="B714" s="123"/>
      <c r="C714" s="123"/>
      <c r="D714" s="123"/>
      <c r="E714" s="124"/>
      <c r="F714" s="123"/>
      <c r="G714" s="123"/>
    </row>
    <row r="715" spans="1:8" hidden="1" outlineLevel="2" x14ac:dyDescent="0.2">
      <c r="A715" s="110" t="s">
        <v>32</v>
      </c>
      <c r="B715" s="125" t="s">
        <v>227</v>
      </c>
      <c r="C715" s="125"/>
      <c r="D715" s="125"/>
      <c r="E715" s="125"/>
      <c r="F715" s="125"/>
      <c r="G715" s="125"/>
    </row>
    <row r="716" spans="1:8" hidden="1" outlineLevel="2" x14ac:dyDescent="0.2">
      <c r="A716" s="110"/>
      <c r="B716" s="122"/>
      <c r="C716" s="36"/>
    </row>
    <row r="717" spans="1:8" hidden="1" outlineLevel="2" x14ac:dyDescent="0.2">
      <c r="A717" s="111" t="s">
        <v>33</v>
      </c>
      <c r="B717" s="122" t="s">
        <v>194</v>
      </c>
      <c r="C717" s="36"/>
    </row>
    <row r="718" spans="1:8" hidden="1" outlineLevel="2" x14ac:dyDescent="0.2">
      <c r="A718" s="110"/>
      <c r="B718" s="122"/>
      <c r="C718" s="36"/>
    </row>
    <row r="719" spans="1:8" hidden="1" outlineLevel="2" x14ac:dyDescent="0.2">
      <c r="A719" s="110" t="s">
        <v>138</v>
      </c>
      <c r="B719" s="131" t="s">
        <v>254</v>
      </c>
      <c r="C719" s="36"/>
    </row>
    <row r="720" spans="1:8" s="123" customFormat="1" hidden="1" outlineLevel="2" x14ac:dyDescent="0.2">
      <c r="A720" s="126"/>
      <c r="B720" s="200" t="s">
        <v>2573</v>
      </c>
    </row>
    <row r="721" spans="1:8" hidden="1" outlineLevel="2" x14ac:dyDescent="0.2">
      <c r="A721" s="110" t="s">
        <v>40</v>
      </c>
      <c r="B721" s="127" t="s">
        <v>234</v>
      </c>
      <c r="C721" s="36"/>
    </row>
    <row r="722" spans="1:8" s="123" customFormat="1" hidden="1" outlineLevel="2" x14ac:dyDescent="0.2">
      <c r="A722" s="126"/>
    </row>
    <row r="723" spans="1:8" s="99" customFormat="1" x14ac:dyDescent="0.2">
      <c r="A723" s="121" t="s">
        <v>158</v>
      </c>
      <c r="B723" s="113" t="str">
        <f ca="1">CONCATENATE(VLOOKUP("*ID",C:D,2,FALSE),"C",COUNTIF(OFFSET(A$1,0,0,ROW(),1), "*conditie")*10)</f>
        <v>NPRE01C100</v>
      </c>
      <c r="C723" s="296" t="s">
        <v>257</v>
      </c>
      <c r="D723" s="297"/>
      <c r="E723" s="297"/>
      <c r="F723" s="121" t="s">
        <v>141</v>
      </c>
      <c r="G723" s="121" t="s">
        <v>19</v>
      </c>
      <c r="H723" s="121" t="s">
        <v>197</v>
      </c>
    </row>
    <row r="724" spans="1:8" s="99" customFormat="1" outlineLevel="1" x14ac:dyDescent="0.2">
      <c r="A724" s="110"/>
      <c r="B724" s="118"/>
      <c r="C724" s="102"/>
    </row>
    <row r="725" spans="1:8" s="99" customFormat="1" outlineLevel="1" x14ac:dyDescent="0.2">
      <c r="A725" s="110" t="s">
        <v>55</v>
      </c>
      <c r="B725" s="129"/>
      <c r="C725" s="132"/>
    </row>
    <row r="726" spans="1:8" s="99" customFormat="1" outlineLevel="1" x14ac:dyDescent="0.2">
      <c r="A726" s="110"/>
      <c r="B726" s="118"/>
      <c r="C726" s="102"/>
    </row>
    <row r="727" spans="1:8" s="88" customFormat="1" outlineLevel="1" collapsed="1" x14ac:dyDescent="0.2">
      <c r="A727" s="114" t="s">
        <v>159</v>
      </c>
      <c r="B727" s="114" t="str">
        <f ca="1">CONCATENATE(VLOOKUP("*ID",C:D,2,FALSE),"C",COUNTIF(OFFSET(A$1,0,0,ROW(),1), "*conditie")*10)&amp; "T" &amp;(COUNTIF(OFFSET(B$1,0,0,ROW()-1,1),CONCATENATE(VLOOKUP("*ID",C:D,2,FALSE),"C",COUNTIF(OFFSET(A$1,0,0,ROW(),1), "*conditie")*10)&amp; "T*") +1) * 10</f>
        <v>NPRE01C100T10</v>
      </c>
      <c r="C727" s="295" t="s">
        <v>258</v>
      </c>
      <c r="D727" s="295"/>
      <c r="E727" s="295"/>
      <c r="F727" s="114" t="s">
        <v>141</v>
      </c>
      <c r="G727" s="114" t="s">
        <v>19</v>
      </c>
      <c r="H727" s="114" t="s">
        <v>197</v>
      </c>
    </row>
    <row r="728" spans="1:8" hidden="1" outlineLevel="2" x14ac:dyDescent="0.2">
      <c r="A728" s="110"/>
      <c r="B728" s="122"/>
      <c r="C728" s="36"/>
    </row>
    <row r="729" spans="1:8" hidden="1" outlineLevel="2" x14ac:dyDescent="0.2">
      <c r="A729" s="110" t="s">
        <v>109</v>
      </c>
      <c r="B729" s="122" t="s">
        <v>110</v>
      </c>
      <c r="C729" s="36"/>
    </row>
    <row r="730" spans="1:8" hidden="1" outlineLevel="2" x14ac:dyDescent="0.2">
      <c r="A730" s="110"/>
      <c r="B730" s="122"/>
      <c r="C730" s="36"/>
    </row>
    <row r="731" spans="1:8" hidden="1" outlineLevel="2" x14ac:dyDescent="0.2">
      <c r="A731" s="110" t="s">
        <v>111</v>
      </c>
      <c r="B731" s="131" t="s">
        <v>259</v>
      </c>
      <c r="C731" s="36"/>
    </row>
    <row r="732" spans="1:8" hidden="1" outlineLevel="2" x14ac:dyDescent="0.2">
      <c r="A732" s="110"/>
      <c r="B732" s="122"/>
      <c r="C732" s="36"/>
    </row>
    <row r="733" spans="1:8" hidden="1" outlineLevel="2" x14ac:dyDescent="0.2">
      <c r="A733" s="110"/>
      <c r="B733" s="123"/>
      <c r="C733" s="123"/>
      <c r="D733" s="123"/>
      <c r="E733" s="124"/>
      <c r="F733" s="123"/>
      <c r="G733" s="123"/>
    </row>
    <row r="734" spans="1:8" hidden="1" outlineLevel="2" x14ac:dyDescent="0.2">
      <c r="A734" s="110" t="s">
        <v>32</v>
      </c>
      <c r="B734" s="125" t="s">
        <v>227</v>
      </c>
      <c r="C734" s="125"/>
      <c r="D734" s="125"/>
      <c r="E734" s="125"/>
      <c r="F734" s="125"/>
      <c r="G734" s="125"/>
    </row>
    <row r="735" spans="1:8" hidden="1" outlineLevel="2" x14ac:dyDescent="0.2">
      <c r="A735" s="110"/>
      <c r="B735" s="122"/>
      <c r="C735" s="36"/>
    </row>
    <row r="736" spans="1:8" hidden="1" outlineLevel="2" x14ac:dyDescent="0.2">
      <c r="A736" s="111" t="s">
        <v>33</v>
      </c>
      <c r="B736" s="122" t="s">
        <v>194</v>
      </c>
      <c r="C736" s="36"/>
    </row>
    <row r="737" spans="1:8" hidden="1" outlineLevel="2" x14ac:dyDescent="0.2">
      <c r="A737" s="110"/>
      <c r="B737" s="122"/>
      <c r="C737" s="36"/>
    </row>
    <row r="738" spans="1:8" hidden="1" outlineLevel="2" x14ac:dyDescent="0.2">
      <c r="A738" s="110" t="s">
        <v>138</v>
      </c>
      <c r="B738" s="131" t="s">
        <v>3072</v>
      </c>
      <c r="C738" s="36"/>
    </row>
    <row r="739" spans="1:8" s="123" customFormat="1" hidden="1" outlineLevel="2" x14ac:dyDescent="0.2">
      <c r="A739" s="126"/>
      <c r="B739" s="200"/>
    </row>
    <row r="740" spans="1:8" hidden="1" outlineLevel="2" x14ac:dyDescent="0.2">
      <c r="A740" s="110" t="s">
        <v>40</v>
      </c>
      <c r="B740" s="131" t="s">
        <v>3072</v>
      </c>
      <c r="C740" s="36"/>
    </row>
    <row r="741" spans="1:8" s="123" customFormat="1" hidden="1" outlineLevel="2" x14ac:dyDescent="0.2">
      <c r="A741" s="126"/>
    </row>
    <row r="742" spans="1:8" s="88" customFormat="1" outlineLevel="1" collapsed="1" x14ac:dyDescent="0.2">
      <c r="A742" s="114" t="s">
        <v>159</v>
      </c>
      <c r="B742" s="114" t="str">
        <f ca="1">CONCATENATE(VLOOKUP("*ID",C:D,2,FALSE),"C",COUNTIF(OFFSET(A$1,0,0,ROW(),1), "*conditie")*10)&amp; "T" &amp;(COUNTIF(OFFSET(B$1,0,0,ROW()-1,1),CONCATENATE(VLOOKUP("*ID",C:D,2,FALSE),"C",COUNTIF(OFFSET(A$1,0,0,ROW(),1), "*conditie")*10)&amp; "T*") +1) * 10</f>
        <v>NPRE01C100T20</v>
      </c>
      <c r="C742" s="295" t="s">
        <v>260</v>
      </c>
      <c r="D742" s="295"/>
      <c r="E742" s="295"/>
      <c r="F742" s="114" t="s">
        <v>141</v>
      </c>
      <c r="G742" s="114" t="s">
        <v>19</v>
      </c>
      <c r="H742" s="114" t="s">
        <v>197</v>
      </c>
    </row>
    <row r="743" spans="1:8" hidden="1" outlineLevel="2" x14ac:dyDescent="0.2">
      <c r="A743" s="110"/>
      <c r="B743" s="122"/>
      <c r="C743" s="36"/>
    </row>
    <row r="744" spans="1:8" hidden="1" outlineLevel="2" x14ac:dyDescent="0.2">
      <c r="A744" s="110" t="s">
        <v>109</v>
      </c>
      <c r="B744" s="131" t="s">
        <v>262</v>
      </c>
      <c r="C744" s="36"/>
    </row>
    <row r="745" spans="1:8" hidden="1" outlineLevel="2" x14ac:dyDescent="0.2">
      <c r="A745" s="110"/>
      <c r="B745" s="122"/>
      <c r="C745" s="36"/>
    </row>
    <row r="746" spans="1:8" hidden="1" outlineLevel="2" x14ac:dyDescent="0.2">
      <c r="A746" s="110" t="s">
        <v>111</v>
      </c>
      <c r="B746" s="131" t="s">
        <v>261</v>
      </c>
      <c r="C746" s="36"/>
    </row>
    <row r="747" spans="1:8" hidden="1" outlineLevel="2" x14ac:dyDescent="0.2">
      <c r="A747" s="110"/>
      <c r="B747" s="122"/>
      <c r="C747" s="36"/>
    </row>
    <row r="748" spans="1:8" hidden="1" outlineLevel="2" x14ac:dyDescent="0.2">
      <c r="A748" s="110"/>
      <c r="B748" s="123"/>
      <c r="C748" s="123"/>
      <c r="D748" s="123"/>
      <c r="E748" s="124"/>
      <c r="F748" s="123"/>
      <c r="G748" s="123"/>
    </row>
    <row r="749" spans="1:8" hidden="1" outlineLevel="2" x14ac:dyDescent="0.2">
      <c r="A749" s="110" t="s">
        <v>32</v>
      </c>
      <c r="B749" s="125" t="s">
        <v>227</v>
      </c>
      <c r="C749" s="125"/>
      <c r="D749" s="125"/>
      <c r="E749" s="125"/>
      <c r="F749" s="125"/>
      <c r="G749" s="125"/>
    </row>
    <row r="750" spans="1:8" hidden="1" outlineLevel="2" x14ac:dyDescent="0.2">
      <c r="A750" s="110"/>
      <c r="B750" s="122"/>
      <c r="C750" s="36"/>
    </row>
    <row r="751" spans="1:8" hidden="1" outlineLevel="2" x14ac:dyDescent="0.2">
      <c r="A751" s="111" t="s">
        <v>33</v>
      </c>
      <c r="B751" s="122" t="s">
        <v>194</v>
      </c>
      <c r="C751" s="36"/>
    </row>
    <row r="752" spans="1:8" hidden="1" outlineLevel="2" x14ac:dyDescent="0.2">
      <c r="A752" s="110"/>
      <c r="B752" s="122"/>
      <c r="C752" s="36"/>
    </row>
    <row r="753" spans="1:8" hidden="1" outlineLevel="2" x14ac:dyDescent="0.2">
      <c r="A753" s="110" t="s">
        <v>138</v>
      </c>
      <c r="B753" s="131" t="s">
        <v>3072</v>
      </c>
      <c r="C753" s="36"/>
    </row>
    <row r="754" spans="1:8" s="123" customFormat="1" hidden="1" outlineLevel="2" x14ac:dyDescent="0.2">
      <c r="A754" s="126"/>
      <c r="B754" s="200"/>
    </row>
    <row r="755" spans="1:8" hidden="1" outlineLevel="2" x14ac:dyDescent="0.2">
      <c r="A755" s="110" t="s">
        <v>40</v>
      </c>
      <c r="B755" s="131" t="s">
        <v>3072</v>
      </c>
      <c r="C755" s="36"/>
    </row>
    <row r="756" spans="1:8" s="123" customFormat="1" hidden="1" outlineLevel="2" x14ac:dyDescent="0.2">
      <c r="A756" s="126"/>
    </row>
    <row r="757" spans="1:8" s="99" customFormat="1" x14ac:dyDescent="0.2">
      <c r="A757" s="121" t="s">
        <v>158</v>
      </c>
      <c r="B757" s="113" t="str">
        <f ca="1">CONCATENATE(VLOOKUP("*ID",C:D,2,FALSE),"C",COUNTIF(OFFSET(A$1,0,0,ROW(),1), "*conditie")*10)</f>
        <v>NPRE01C110</v>
      </c>
      <c r="C757" s="296" t="s">
        <v>2574</v>
      </c>
      <c r="D757" s="297"/>
      <c r="E757" s="297"/>
      <c r="F757" s="121" t="s">
        <v>141</v>
      </c>
      <c r="G757" s="121" t="s">
        <v>19</v>
      </c>
      <c r="H757" s="121" t="s">
        <v>197</v>
      </c>
    </row>
    <row r="758" spans="1:8" s="99" customFormat="1" outlineLevel="1" x14ac:dyDescent="0.2">
      <c r="A758" s="110"/>
      <c r="B758" s="118"/>
      <c r="C758" s="102"/>
    </row>
    <row r="759" spans="1:8" s="99" customFormat="1" outlineLevel="1" x14ac:dyDescent="0.2">
      <c r="A759" s="110" t="s">
        <v>55</v>
      </c>
      <c r="B759" s="129"/>
      <c r="C759" s="132"/>
    </row>
    <row r="760" spans="1:8" s="99" customFormat="1" outlineLevel="1" x14ac:dyDescent="0.2">
      <c r="A760" s="110"/>
      <c r="B760" s="118"/>
      <c r="C760" s="102"/>
    </row>
    <row r="761" spans="1:8" s="88" customFormat="1" outlineLevel="1" collapsed="1" x14ac:dyDescent="0.2">
      <c r="A761" s="114" t="s">
        <v>159</v>
      </c>
      <c r="B761" s="114" t="str">
        <f ca="1">CONCATENATE(VLOOKUP("*ID",C:D,2,FALSE),"C",COUNTIF(OFFSET(A$1,0,0,ROW(),1), "*conditie")*10)&amp; "T" &amp;(COUNTIF(OFFSET(B$1,0,0,ROW()-1,1),CONCATENATE(VLOOKUP("*ID",C:D,2,FALSE),"C",COUNTIF(OFFSET(A$1,0,0,ROW(),1), "*conditie")*10)&amp; "T*") +1) * 10</f>
        <v>NPRE01C110T10</v>
      </c>
      <c r="C761" s="295" t="s">
        <v>269</v>
      </c>
      <c r="D761" s="295"/>
      <c r="E761" s="295"/>
      <c r="F761" s="114" t="s">
        <v>141</v>
      </c>
      <c r="G761" s="114" t="s">
        <v>19</v>
      </c>
      <c r="H761" s="114" t="s">
        <v>197</v>
      </c>
    </row>
    <row r="762" spans="1:8" hidden="1" outlineLevel="2" x14ac:dyDescent="0.2">
      <c r="A762" s="110"/>
      <c r="B762" s="122"/>
      <c r="C762" s="36"/>
    </row>
    <row r="763" spans="1:8" hidden="1" outlineLevel="2" x14ac:dyDescent="0.2">
      <c r="A763" s="110" t="s">
        <v>109</v>
      </c>
      <c r="B763" s="131" t="s">
        <v>2575</v>
      </c>
      <c r="C763" s="36"/>
    </row>
    <row r="764" spans="1:8" hidden="1" outlineLevel="2" x14ac:dyDescent="0.2">
      <c r="A764" s="110"/>
      <c r="B764" s="122"/>
      <c r="C764" s="36"/>
    </row>
    <row r="765" spans="1:8" hidden="1" outlineLevel="2" x14ac:dyDescent="0.2">
      <c r="A765" s="110" t="s">
        <v>111</v>
      </c>
      <c r="C765" s="36"/>
    </row>
    <row r="766" spans="1:8" hidden="1" outlineLevel="2" x14ac:dyDescent="0.2">
      <c r="A766" s="110"/>
      <c r="B766" s="122"/>
      <c r="C766" s="36"/>
    </row>
    <row r="767" spans="1:8" hidden="1" outlineLevel="2" x14ac:dyDescent="0.2">
      <c r="A767" s="110"/>
      <c r="B767" s="123"/>
      <c r="C767" s="123"/>
      <c r="D767" s="123"/>
      <c r="E767" s="124"/>
      <c r="F767" s="123"/>
      <c r="G767" s="123"/>
    </row>
    <row r="768" spans="1:8" hidden="1" outlineLevel="2" x14ac:dyDescent="0.2">
      <c r="A768" s="110" t="s">
        <v>32</v>
      </c>
      <c r="B768" s="125" t="s">
        <v>227</v>
      </c>
      <c r="C768" s="125"/>
      <c r="D768" s="125"/>
      <c r="E768" s="125"/>
      <c r="F768" s="125"/>
      <c r="G768" s="125"/>
    </row>
    <row r="769" spans="1:8" hidden="1" outlineLevel="2" x14ac:dyDescent="0.2">
      <c r="A769" s="110"/>
      <c r="B769" s="122"/>
      <c r="C769" s="36"/>
    </row>
    <row r="770" spans="1:8" hidden="1" outlineLevel="2" x14ac:dyDescent="0.2">
      <c r="A770" s="111" t="s">
        <v>33</v>
      </c>
      <c r="B770" s="122" t="s">
        <v>194</v>
      </c>
      <c r="C770" s="36"/>
    </row>
    <row r="771" spans="1:8" hidden="1" outlineLevel="2" x14ac:dyDescent="0.2">
      <c r="A771" s="110"/>
      <c r="B771" s="122"/>
      <c r="C771" s="36"/>
    </row>
    <row r="772" spans="1:8" hidden="1" outlineLevel="2" x14ac:dyDescent="0.2">
      <c r="A772" s="110" t="s">
        <v>138</v>
      </c>
      <c r="B772" s="199" t="s">
        <v>270</v>
      </c>
      <c r="C772" s="36"/>
    </row>
    <row r="773" spans="1:8" s="123" customFormat="1" hidden="1" outlineLevel="2" x14ac:dyDescent="0.2">
      <c r="A773" s="126"/>
      <c r="B773" s="200" t="s">
        <v>2380</v>
      </c>
    </row>
    <row r="774" spans="1:8" hidden="1" outlineLevel="2" x14ac:dyDescent="0.2">
      <c r="A774" s="110" t="s">
        <v>40</v>
      </c>
      <c r="B774" s="127" t="s">
        <v>234</v>
      </c>
      <c r="C774" s="36"/>
    </row>
    <row r="775" spans="1:8" s="123" customFormat="1" hidden="1" outlineLevel="2" x14ac:dyDescent="0.2">
      <c r="A775" s="126"/>
    </row>
    <row r="776" spans="1:8" s="88" customFormat="1" outlineLevel="1" collapsed="1" x14ac:dyDescent="0.2">
      <c r="A776" s="114" t="s">
        <v>159</v>
      </c>
      <c r="B776" s="114" t="str">
        <f ca="1">CONCATENATE(VLOOKUP("*ID",C:D,2,FALSE),"C",COUNTIF(OFFSET(A$1,0,0,ROW(),1), "*conditie")*10)&amp; "T" &amp;(COUNTIF(OFFSET(B$1,0,0,ROW()-1,1),CONCATENATE(VLOOKUP("*ID",C:D,2,FALSE),"C",COUNTIF(OFFSET(A$1,0,0,ROW(),1), "*conditie")*10)&amp; "T*") +1) * 10</f>
        <v>NPRE01C110T20</v>
      </c>
      <c r="C776" s="295" t="s">
        <v>271</v>
      </c>
      <c r="D776" s="295"/>
      <c r="E776" s="295"/>
      <c r="F776" s="114" t="s">
        <v>141</v>
      </c>
      <c r="G776" s="114" t="s">
        <v>19</v>
      </c>
      <c r="H776" s="114" t="s">
        <v>197</v>
      </c>
    </row>
    <row r="777" spans="1:8" hidden="1" outlineLevel="2" x14ac:dyDescent="0.2">
      <c r="A777" s="110"/>
      <c r="B777" s="122"/>
      <c r="C777" s="36"/>
    </row>
    <row r="778" spans="1:8" hidden="1" outlineLevel="2" x14ac:dyDescent="0.2">
      <c r="A778" s="110" t="s">
        <v>109</v>
      </c>
      <c r="B778" s="131" t="s">
        <v>2576</v>
      </c>
      <c r="C778" s="36"/>
    </row>
    <row r="779" spans="1:8" hidden="1" outlineLevel="2" x14ac:dyDescent="0.2">
      <c r="A779" s="110"/>
      <c r="B779" s="122"/>
      <c r="C779" s="36"/>
    </row>
    <row r="780" spans="1:8" hidden="1" outlineLevel="2" x14ac:dyDescent="0.2">
      <c r="A780" s="110" t="s">
        <v>111</v>
      </c>
      <c r="C780" s="36"/>
    </row>
    <row r="781" spans="1:8" hidden="1" outlineLevel="2" x14ac:dyDescent="0.2">
      <c r="A781" s="110"/>
      <c r="B781" s="122"/>
      <c r="C781" s="36"/>
    </row>
    <row r="782" spans="1:8" hidden="1" outlineLevel="2" x14ac:dyDescent="0.2">
      <c r="A782" s="110"/>
      <c r="B782" s="123"/>
      <c r="C782" s="123"/>
      <c r="D782" s="123"/>
      <c r="E782" s="124"/>
      <c r="F782" s="123"/>
      <c r="G782" s="123"/>
    </row>
    <row r="783" spans="1:8" hidden="1" outlineLevel="2" x14ac:dyDescent="0.2">
      <c r="A783" s="110" t="s">
        <v>32</v>
      </c>
      <c r="B783" s="125" t="s">
        <v>227</v>
      </c>
      <c r="C783" s="125"/>
      <c r="D783" s="125"/>
      <c r="E783" s="125"/>
      <c r="F783" s="125"/>
      <c r="G783" s="125"/>
    </row>
    <row r="784" spans="1:8" hidden="1" outlineLevel="2" x14ac:dyDescent="0.2">
      <c r="A784" s="110"/>
      <c r="B784" s="122"/>
      <c r="C784" s="36"/>
    </row>
    <row r="785" spans="1:8" hidden="1" outlineLevel="2" x14ac:dyDescent="0.2">
      <c r="A785" s="111" t="s">
        <v>33</v>
      </c>
      <c r="B785" s="122" t="s">
        <v>194</v>
      </c>
      <c r="C785" s="36"/>
    </row>
    <row r="786" spans="1:8" hidden="1" outlineLevel="2" x14ac:dyDescent="0.2">
      <c r="A786" s="110"/>
      <c r="B786" s="122"/>
      <c r="C786" s="36"/>
    </row>
    <row r="787" spans="1:8" hidden="1" outlineLevel="2" x14ac:dyDescent="0.2">
      <c r="A787" s="110" t="s">
        <v>138</v>
      </c>
      <c r="B787" s="199" t="s">
        <v>270</v>
      </c>
      <c r="C787" s="36"/>
    </row>
    <row r="788" spans="1:8" s="123" customFormat="1" hidden="1" outlineLevel="2" x14ac:dyDescent="0.2">
      <c r="A788" s="126"/>
      <c r="B788" s="200" t="s">
        <v>2380</v>
      </c>
    </row>
    <row r="789" spans="1:8" hidden="1" outlineLevel="2" x14ac:dyDescent="0.2">
      <c r="A789" s="110" t="s">
        <v>40</v>
      </c>
      <c r="B789" s="127" t="s">
        <v>234</v>
      </c>
      <c r="C789" s="36"/>
    </row>
    <row r="790" spans="1:8" s="123" customFormat="1" hidden="1" outlineLevel="2" x14ac:dyDescent="0.2">
      <c r="A790" s="126"/>
    </row>
    <row r="791" spans="1:8" s="88" customFormat="1" outlineLevel="1" collapsed="1" x14ac:dyDescent="0.2">
      <c r="A791" s="114" t="s">
        <v>159</v>
      </c>
      <c r="B791" s="114" t="str">
        <f ca="1">CONCATENATE(VLOOKUP("*ID",C:D,2,FALSE),"C",COUNTIF(OFFSET(A$1,0,0,ROW(),1), "*conditie")*10)&amp; "T" &amp;(COUNTIF(OFFSET(B$1,0,0,ROW()-1,1),CONCATENATE(VLOOKUP("*ID",C:D,2,FALSE),"C",COUNTIF(OFFSET(A$1,0,0,ROW(),1), "*conditie")*10)&amp; "T*") +1) * 10</f>
        <v>NPRE01C110T30</v>
      </c>
      <c r="C791" s="295" t="s">
        <v>272</v>
      </c>
      <c r="D791" s="295"/>
      <c r="E791" s="295"/>
      <c r="F791" s="114" t="s">
        <v>141</v>
      </c>
      <c r="G791" s="114" t="s">
        <v>19</v>
      </c>
      <c r="H791" s="114" t="s">
        <v>197</v>
      </c>
    </row>
    <row r="792" spans="1:8" hidden="1" outlineLevel="2" x14ac:dyDescent="0.2">
      <c r="A792" s="110"/>
      <c r="B792" s="122"/>
      <c r="C792" s="36"/>
    </row>
    <row r="793" spans="1:8" hidden="1" outlineLevel="2" x14ac:dyDescent="0.2">
      <c r="A793" s="110" t="s">
        <v>109</v>
      </c>
      <c r="B793" s="131" t="s">
        <v>265</v>
      </c>
      <c r="C793" s="36"/>
    </row>
    <row r="794" spans="1:8" hidden="1" outlineLevel="2" x14ac:dyDescent="0.2">
      <c r="A794" s="110"/>
      <c r="B794" s="122"/>
      <c r="C794" s="36"/>
    </row>
    <row r="795" spans="1:8" hidden="1" outlineLevel="2" x14ac:dyDescent="0.2">
      <c r="A795" s="110" t="s">
        <v>111</v>
      </c>
      <c r="B795" s="131" t="s">
        <v>2576</v>
      </c>
      <c r="C795" s="36"/>
    </row>
    <row r="796" spans="1:8" hidden="1" outlineLevel="2" x14ac:dyDescent="0.2">
      <c r="A796" s="110"/>
      <c r="B796" s="122"/>
      <c r="C796" s="36"/>
    </row>
    <row r="797" spans="1:8" hidden="1" outlineLevel="2" x14ac:dyDescent="0.2">
      <c r="A797" s="110"/>
      <c r="B797" s="123"/>
      <c r="C797" s="123"/>
      <c r="D797" s="123"/>
      <c r="E797" s="124"/>
      <c r="F797" s="123"/>
      <c r="G797" s="123"/>
    </row>
    <row r="798" spans="1:8" hidden="1" outlineLevel="2" x14ac:dyDescent="0.2">
      <c r="A798" s="110" t="s">
        <v>32</v>
      </c>
      <c r="B798" s="125" t="s">
        <v>227</v>
      </c>
      <c r="C798" s="125"/>
      <c r="D798" s="125"/>
      <c r="E798" s="125"/>
      <c r="F798" s="125"/>
      <c r="G798" s="125"/>
    </row>
    <row r="799" spans="1:8" hidden="1" outlineLevel="2" x14ac:dyDescent="0.2">
      <c r="A799" s="110"/>
      <c r="B799" s="122"/>
      <c r="C799" s="36"/>
    </row>
    <row r="800" spans="1:8" hidden="1" outlineLevel="2" x14ac:dyDescent="0.2">
      <c r="A800" s="111" t="s">
        <v>33</v>
      </c>
      <c r="B800" s="122" t="s">
        <v>194</v>
      </c>
      <c r="C800" s="36"/>
    </row>
    <row r="801" spans="1:8" hidden="1" outlineLevel="2" x14ac:dyDescent="0.2">
      <c r="A801" s="110"/>
      <c r="B801" s="122"/>
      <c r="C801" s="36"/>
    </row>
    <row r="802" spans="1:8" hidden="1" outlineLevel="2" x14ac:dyDescent="0.2">
      <c r="A802" s="110" t="s">
        <v>138</v>
      </c>
      <c r="B802" s="199" t="s">
        <v>270</v>
      </c>
      <c r="C802" s="36"/>
    </row>
    <row r="803" spans="1:8" s="123" customFormat="1" hidden="1" outlineLevel="2" x14ac:dyDescent="0.2">
      <c r="A803" s="126"/>
      <c r="B803" s="200" t="s">
        <v>2380</v>
      </c>
    </row>
    <row r="804" spans="1:8" hidden="1" outlineLevel="2" x14ac:dyDescent="0.2">
      <c r="A804" s="110" t="s">
        <v>40</v>
      </c>
      <c r="B804" s="127" t="s">
        <v>234</v>
      </c>
      <c r="C804" s="36"/>
    </row>
    <row r="805" spans="1:8" s="123" customFormat="1" hidden="1" outlineLevel="2" x14ac:dyDescent="0.2">
      <c r="A805" s="126"/>
    </row>
    <row r="806" spans="1:8" s="99" customFormat="1" x14ac:dyDescent="0.2">
      <c r="A806" s="121" t="s">
        <v>158</v>
      </c>
      <c r="B806" s="113" t="str">
        <f ca="1">CONCATENATE(VLOOKUP("*ID",C:D,2,FALSE),"C",COUNTIF(OFFSET(A$1,0,0,ROW(),1), "*conditie")*10)</f>
        <v>NPRE01C120</v>
      </c>
      <c r="C806" s="296" t="s">
        <v>273</v>
      </c>
      <c r="D806" s="297"/>
      <c r="E806" s="297"/>
      <c r="F806" s="121" t="s">
        <v>141</v>
      </c>
      <c r="G806" s="121" t="s">
        <v>19</v>
      </c>
      <c r="H806" s="121" t="s">
        <v>197</v>
      </c>
    </row>
    <row r="807" spans="1:8" s="99" customFormat="1" outlineLevel="1" x14ac:dyDescent="0.2">
      <c r="A807" s="110"/>
      <c r="B807" s="118"/>
      <c r="C807" s="102"/>
    </row>
    <row r="808" spans="1:8" s="99" customFormat="1" outlineLevel="1" x14ac:dyDescent="0.2">
      <c r="A808" s="110" t="s">
        <v>55</v>
      </c>
      <c r="B808" s="129"/>
      <c r="C808" s="132"/>
    </row>
    <row r="809" spans="1:8" s="99" customFormat="1" outlineLevel="1" x14ac:dyDescent="0.2">
      <c r="A809" s="110"/>
      <c r="B809" s="118"/>
      <c r="C809" s="102"/>
    </row>
    <row r="810" spans="1:8" s="88" customFormat="1" outlineLevel="1" collapsed="1" x14ac:dyDescent="0.2">
      <c r="A810" s="114" t="s">
        <v>159</v>
      </c>
      <c r="B810" s="114" t="str">
        <f ca="1">CONCATENATE(VLOOKUP("*ID",C:D,2,FALSE),"C",COUNTIF(OFFSET(A$1,0,0,ROW(),1), "*conditie")*10)&amp; "T" &amp;(COUNTIF(OFFSET(B$1,0,0,ROW()-1,1),CONCATENATE(VLOOKUP("*ID",C:D,2,FALSE),"C",COUNTIF(OFFSET(A$1,0,0,ROW(),1), "*conditie")*10)&amp; "T*") +1) * 10</f>
        <v>NPRE01C120T10</v>
      </c>
      <c r="C810" s="295" t="s">
        <v>274</v>
      </c>
      <c r="D810" s="295"/>
      <c r="E810" s="295"/>
      <c r="F810" s="114" t="s">
        <v>141</v>
      </c>
      <c r="G810" s="114" t="s">
        <v>19</v>
      </c>
      <c r="H810" s="114" t="s">
        <v>197</v>
      </c>
    </row>
    <row r="811" spans="1:8" hidden="1" outlineLevel="2" x14ac:dyDescent="0.2">
      <c r="A811" s="110"/>
      <c r="B811" s="122"/>
      <c r="C811" s="36"/>
    </row>
    <row r="812" spans="1:8" hidden="1" outlineLevel="2" x14ac:dyDescent="0.2">
      <c r="A812" s="110" t="s">
        <v>109</v>
      </c>
      <c r="B812" s="122" t="s">
        <v>110</v>
      </c>
      <c r="C812" s="36"/>
    </row>
    <row r="813" spans="1:8" hidden="1" outlineLevel="2" x14ac:dyDescent="0.2">
      <c r="A813" s="110"/>
      <c r="B813" s="122"/>
      <c r="C813" s="36"/>
    </row>
    <row r="814" spans="1:8" hidden="1" outlineLevel="2" x14ac:dyDescent="0.2">
      <c r="A814" s="110" t="s">
        <v>111</v>
      </c>
      <c r="B814" s="131" t="s">
        <v>275</v>
      </c>
      <c r="C814" s="36"/>
    </row>
    <row r="815" spans="1:8" hidden="1" outlineLevel="2" x14ac:dyDescent="0.2">
      <c r="A815" s="110"/>
      <c r="B815" s="122"/>
      <c r="C815" s="36"/>
    </row>
    <row r="816" spans="1:8" hidden="1" outlineLevel="2" x14ac:dyDescent="0.2">
      <c r="A816" s="110"/>
      <c r="B816" s="123"/>
      <c r="C816" s="123"/>
      <c r="D816" s="123"/>
      <c r="E816" s="124"/>
      <c r="F816" s="123"/>
      <c r="G816" s="123"/>
    </row>
    <row r="817" spans="1:8" hidden="1" outlineLevel="2" x14ac:dyDescent="0.2">
      <c r="A817" s="110" t="s">
        <v>32</v>
      </c>
      <c r="B817" s="125" t="s">
        <v>227</v>
      </c>
      <c r="C817" s="125"/>
      <c r="D817" s="125"/>
      <c r="E817" s="125"/>
      <c r="F817" s="125"/>
      <c r="G817" s="125"/>
    </row>
    <row r="818" spans="1:8" hidden="1" outlineLevel="2" x14ac:dyDescent="0.2">
      <c r="A818" s="110"/>
      <c r="B818" s="122"/>
      <c r="C818" s="36"/>
    </row>
    <row r="819" spans="1:8" hidden="1" outlineLevel="2" x14ac:dyDescent="0.2">
      <c r="A819" s="111" t="s">
        <v>33</v>
      </c>
      <c r="B819" s="122" t="s">
        <v>194</v>
      </c>
      <c r="C819" s="36"/>
    </row>
    <row r="820" spans="1:8" hidden="1" outlineLevel="2" x14ac:dyDescent="0.2">
      <c r="A820" s="110"/>
      <c r="B820" s="122"/>
      <c r="C820" s="36"/>
    </row>
    <row r="821" spans="1:8" hidden="1" outlineLevel="2" x14ac:dyDescent="0.2">
      <c r="A821" s="110" t="s">
        <v>138</v>
      </c>
      <c r="B821" s="131" t="s">
        <v>276</v>
      </c>
      <c r="C821" s="36"/>
    </row>
    <row r="822" spans="1:8" s="123" customFormat="1" hidden="1" outlineLevel="2" x14ac:dyDescent="0.2">
      <c r="A822" s="126"/>
    </row>
    <row r="823" spans="1:8" s="123" customFormat="1" hidden="1" outlineLevel="2" x14ac:dyDescent="0.2">
      <c r="A823" s="110" t="s">
        <v>40</v>
      </c>
      <c r="B823" s="221" t="s">
        <v>2577</v>
      </c>
    </row>
    <row r="824" spans="1:8" hidden="1" outlineLevel="2" x14ac:dyDescent="0.2">
      <c r="A824" s="110"/>
      <c r="B824" s="221" t="s">
        <v>2578</v>
      </c>
      <c r="C824" s="36"/>
    </row>
    <row r="825" spans="1:8" s="123" customFormat="1" hidden="1" outlineLevel="2" x14ac:dyDescent="0.2">
      <c r="A825" s="126"/>
    </row>
    <row r="826" spans="1:8" s="88" customFormat="1" outlineLevel="1" collapsed="1" x14ac:dyDescent="0.2">
      <c r="A826" s="114" t="s">
        <v>159</v>
      </c>
      <c r="B826" s="114" t="str">
        <f ca="1">CONCATENATE(VLOOKUP("*ID",C:D,2,FALSE),"C",COUNTIF(OFFSET(A$1,0,0,ROW(),1), "*conditie")*10)&amp; "T" &amp;(COUNTIF(OFFSET(B$1,0,0,ROW()-1,1),CONCATENATE(VLOOKUP("*ID",C:D,2,FALSE),"C",COUNTIF(OFFSET(A$1,0,0,ROW(),1), "*conditie")*10)&amp; "T*") +1) * 10</f>
        <v>NPRE01C120T20</v>
      </c>
      <c r="C826" s="295" t="s">
        <v>277</v>
      </c>
      <c r="D826" s="295"/>
      <c r="E826" s="295"/>
      <c r="F826" s="114" t="s">
        <v>141</v>
      </c>
      <c r="G826" s="114" t="s">
        <v>19</v>
      </c>
      <c r="H826" s="114" t="s">
        <v>197</v>
      </c>
    </row>
    <row r="827" spans="1:8" hidden="1" outlineLevel="2" x14ac:dyDescent="0.2">
      <c r="A827" s="110"/>
      <c r="B827" s="122"/>
      <c r="C827" s="36"/>
    </row>
    <row r="828" spans="1:8" hidden="1" outlineLevel="2" x14ac:dyDescent="0.2">
      <c r="A828" s="110" t="s">
        <v>109</v>
      </c>
      <c r="B828" s="122" t="s">
        <v>110</v>
      </c>
      <c r="C828" s="36"/>
    </row>
    <row r="829" spans="1:8" hidden="1" outlineLevel="2" x14ac:dyDescent="0.2">
      <c r="A829" s="110"/>
      <c r="B829" s="122"/>
      <c r="C829" s="36"/>
    </row>
    <row r="830" spans="1:8" hidden="1" outlineLevel="2" x14ac:dyDescent="0.2">
      <c r="A830" s="110" t="s">
        <v>111</v>
      </c>
      <c r="B830" s="131" t="s">
        <v>278</v>
      </c>
      <c r="C830" s="36"/>
    </row>
    <row r="831" spans="1:8" hidden="1" outlineLevel="2" x14ac:dyDescent="0.2">
      <c r="A831" s="110"/>
      <c r="B831" s="122"/>
      <c r="C831" s="36"/>
    </row>
    <row r="832" spans="1:8" hidden="1" outlineLevel="2" x14ac:dyDescent="0.2">
      <c r="A832" s="110"/>
      <c r="B832" s="123"/>
      <c r="C832" s="123"/>
      <c r="D832" s="123"/>
      <c r="E832" s="124"/>
      <c r="F832" s="123"/>
      <c r="G832" s="123"/>
    </row>
    <row r="833" spans="1:8" hidden="1" outlineLevel="2" x14ac:dyDescent="0.2">
      <c r="A833" s="110" t="s">
        <v>32</v>
      </c>
      <c r="B833" s="125" t="s">
        <v>227</v>
      </c>
      <c r="C833" s="125"/>
      <c r="D833" s="125"/>
      <c r="E833" s="125"/>
      <c r="F833" s="125"/>
      <c r="G833" s="125"/>
    </row>
    <row r="834" spans="1:8" hidden="1" outlineLevel="2" x14ac:dyDescent="0.2">
      <c r="A834" s="110"/>
      <c r="B834" s="122"/>
      <c r="C834" s="36"/>
    </row>
    <row r="835" spans="1:8" hidden="1" outlineLevel="2" x14ac:dyDescent="0.2">
      <c r="A835" s="111" t="s">
        <v>33</v>
      </c>
      <c r="B835" s="122" t="s">
        <v>194</v>
      </c>
      <c r="C835" s="36"/>
    </row>
    <row r="836" spans="1:8" hidden="1" outlineLevel="2" x14ac:dyDescent="0.2">
      <c r="A836" s="110"/>
      <c r="B836" s="122"/>
      <c r="C836" s="36"/>
    </row>
    <row r="837" spans="1:8" hidden="1" outlineLevel="2" x14ac:dyDescent="0.2">
      <c r="A837" s="110" t="s">
        <v>138</v>
      </c>
      <c r="B837" s="131" t="s">
        <v>276</v>
      </c>
      <c r="C837" s="36"/>
    </row>
    <row r="838" spans="1:8" s="123" customFormat="1" hidden="1" outlineLevel="2" x14ac:dyDescent="0.2">
      <c r="A838" s="126"/>
    </row>
    <row r="839" spans="1:8" hidden="1" outlineLevel="2" x14ac:dyDescent="0.2">
      <c r="A839" s="110" t="s">
        <v>40</v>
      </c>
      <c r="B839" s="221" t="s">
        <v>2579</v>
      </c>
      <c r="C839" s="36"/>
    </row>
    <row r="840" spans="1:8" s="123" customFormat="1" hidden="1" outlineLevel="2" x14ac:dyDescent="0.2">
      <c r="A840" s="126"/>
    </row>
    <row r="841" spans="1:8" s="88" customFormat="1" outlineLevel="1" collapsed="1" x14ac:dyDescent="0.2">
      <c r="A841" s="114" t="s">
        <v>159</v>
      </c>
      <c r="B841" s="114" t="str">
        <f ca="1">CONCATENATE(VLOOKUP("*ID",C:D,2,FALSE),"C",COUNTIF(OFFSET(A$1,0,0,ROW(),1), "*conditie")*10)&amp; "T" &amp;(COUNTIF(OFFSET(B$1,0,0,ROW()-1,1),CONCATENATE(VLOOKUP("*ID",C:D,2,FALSE),"C",COUNTIF(OFFSET(A$1,0,0,ROW(),1), "*conditie")*10)&amp; "T*") +1) * 10</f>
        <v>NPRE01C120T30</v>
      </c>
      <c r="C841" s="295" t="s">
        <v>279</v>
      </c>
      <c r="D841" s="295"/>
      <c r="E841" s="295"/>
      <c r="F841" s="114" t="s">
        <v>141</v>
      </c>
      <c r="G841" s="114" t="s">
        <v>19</v>
      </c>
      <c r="H841" s="114" t="s">
        <v>197</v>
      </c>
    </row>
    <row r="842" spans="1:8" hidden="1" outlineLevel="2" x14ac:dyDescent="0.2">
      <c r="A842" s="110"/>
      <c r="B842" s="122"/>
      <c r="C842" s="36"/>
    </row>
    <row r="843" spans="1:8" hidden="1" outlineLevel="2" x14ac:dyDescent="0.2">
      <c r="A843" s="110" t="s">
        <v>109</v>
      </c>
      <c r="B843" s="131" t="s">
        <v>265</v>
      </c>
      <c r="C843" s="36"/>
    </row>
    <row r="844" spans="1:8" hidden="1" outlineLevel="2" x14ac:dyDescent="0.2">
      <c r="A844" s="110"/>
      <c r="B844" s="122"/>
      <c r="C844" s="36"/>
    </row>
    <row r="845" spans="1:8" hidden="1" outlineLevel="2" x14ac:dyDescent="0.2">
      <c r="A845" s="110" t="s">
        <v>111</v>
      </c>
      <c r="B845" s="131" t="s">
        <v>278</v>
      </c>
      <c r="C845" s="36"/>
    </row>
    <row r="846" spans="1:8" hidden="1" outlineLevel="2" x14ac:dyDescent="0.2">
      <c r="A846" s="110"/>
      <c r="B846" s="122"/>
      <c r="C846" s="36"/>
    </row>
    <row r="847" spans="1:8" hidden="1" outlineLevel="2" x14ac:dyDescent="0.2">
      <c r="A847" s="110"/>
      <c r="B847" s="123"/>
      <c r="C847" s="123"/>
      <c r="D847" s="123"/>
      <c r="E847" s="124"/>
      <c r="F847" s="123"/>
      <c r="G847" s="123"/>
    </row>
    <row r="848" spans="1:8" hidden="1" outlineLevel="2" x14ac:dyDescent="0.2">
      <c r="A848" s="110" t="s">
        <v>32</v>
      </c>
      <c r="B848" s="125" t="s">
        <v>227</v>
      </c>
      <c r="C848" s="125"/>
      <c r="D848" s="125"/>
      <c r="E848" s="125"/>
      <c r="F848" s="125"/>
      <c r="G848" s="125"/>
    </row>
    <row r="849" spans="1:8" hidden="1" outlineLevel="2" x14ac:dyDescent="0.2">
      <c r="A849" s="110"/>
      <c r="B849" s="122"/>
      <c r="C849" s="36"/>
    </row>
    <row r="850" spans="1:8" hidden="1" outlineLevel="2" x14ac:dyDescent="0.2">
      <c r="A850" s="111" t="s">
        <v>33</v>
      </c>
      <c r="B850" s="122" t="s">
        <v>194</v>
      </c>
      <c r="C850" s="36"/>
    </row>
    <row r="851" spans="1:8" hidden="1" outlineLevel="2" x14ac:dyDescent="0.2">
      <c r="A851" s="110"/>
      <c r="B851" s="122"/>
      <c r="C851" s="36"/>
    </row>
    <row r="852" spans="1:8" hidden="1" outlineLevel="2" x14ac:dyDescent="0.2">
      <c r="A852" s="110" t="s">
        <v>138</v>
      </c>
      <c r="B852" s="131" t="s">
        <v>2581</v>
      </c>
      <c r="C852" s="36"/>
    </row>
    <row r="853" spans="1:8" s="123" customFormat="1" hidden="1" outlineLevel="2" x14ac:dyDescent="0.2">
      <c r="A853" s="126"/>
    </row>
    <row r="854" spans="1:8" hidden="1" outlineLevel="2" x14ac:dyDescent="0.2">
      <c r="A854" s="110" t="s">
        <v>40</v>
      </c>
      <c r="B854" s="221" t="s">
        <v>2580</v>
      </c>
      <c r="C854" s="36"/>
    </row>
    <row r="855" spans="1:8" s="123" customFormat="1" hidden="1" outlineLevel="2" x14ac:dyDescent="0.2">
      <c r="A855" s="126"/>
    </row>
    <row r="856" spans="1:8" s="99" customFormat="1" x14ac:dyDescent="0.2">
      <c r="A856" s="121" t="s">
        <v>158</v>
      </c>
      <c r="B856" s="113" t="str">
        <f ca="1">CONCATENATE(VLOOKUP("*ID",C:D,2,FALSE),"C",COUNTIF(OFFSET(A$1,0,0,ROW(),1), "*conditie")*10)</f>
        <v>NPRE01C130</v>
      </c>
      <c r="C856" s="296" t="s">
        <v>280</v>
      </c>
      <c r="D856" s="297"/>
      <c r="E856" s="297"/>
      <c r="F856" s="121" t="s">
        <v>141</v>
      </c>
      <c r="G856" s="121" t="s">
        <v>19</v>
      </c>
      <c r="H856" s="121" t="s">
        <v>197</v>
      </c>
    </row>
    <row r="857" spans="1:8" s="99" customFormat="1" outlineLevel="1" x14ac:dyDescent="0.2">
      <c r="A857" s="110"/>
      <c r="B857" s="118"/>
      <c r="C857" s="102"/>
    </row>
    <row r="858" spans="1:8" s="99" customFormat="1" outlineLevel="1" x14ac:dyDescent="0.2">
      <c r="A858" s="110" t="s">
        <v>55</v>
      </c>
      <c r="B858" s="129"/>
      <c r="C858" s="132"/>
    </row>
    <row r="859" spans="1:8" s="99" customFormat="1" outlineLevel="1" x14ac:dyDescent="0.2">
      <c r="A859" s="110"/>
      <c r="B859" s="118"/>
      <c r="C859" s="102"/>
    </row>
    <row r="860" spans="1:8" s="88" customFormat="1" outlineLevel="1" collapsed="1" x14ac:dyDescent="0.2">
      <c r="A860" s="114" t="s">
        <v>159</v>
      </c>
      <c r="B860" s="114" t="str">
        <f ca="1">CONCATENATE(VLOOKUP("*ID",C:D,2,FALSE),"C",COUNTIF(OFFSET(A$1,0,0,ROW(),1), "*conditie")*10)&amp; "T" &amp;(COUNTIF(OFFSET(B$1,0,0,ROW()-1,1),CONCATENATE(VLOOKUP("*ID",C:D,2,FALSE),"C",COUNTIF(OFFSET(A$1,0,0,ROW(),1), "*conditie")*10)&amp; "T*") +1) * 10</f>
        <v>NPRE01C130T10</v>
      </c>
      <c r="C860" s="295" t="s">
        <v>281</v>
      </c>
      <c r="D860" s="295"/>
      <c r="E860" s="295"/>
      <c r="F860" s="114" t="s">
        <v>141</v>
      </c>
      <c r="G860" s="114" t="s">
        <v>19</v>
      </c>
      <c r="H860" s="114" t="s">
        <v>197</v>
      </c>
    </row>
    <row r="861" spans="1:8" hidden="1" outlineLevel="2" x14ac:dyDescent="0.2">
      <c r="A861" s="110"/>
      <c r="B861" s="122"/>
      <c r="C861" s="36"/>
    </row>
    <row r="862" spans="1:8" hidden="1" outlineLevel="2" x14ac:dyDescent="0.2">
      <c r="A862" s="110" t="s">
        <v>109</v>
      </c>
      <c r="B862" s="122" t="s">
        <v>110</v>
      </c>
      <c r="C862" s="36"/>
    </row>
    <row r="863" spans="1:8" hidden="1" outlineLevel="2" x14ac:dyDescent="0.2">
      <c r="A863" s="110"/>
      <c r="B863" s="122"/>
      <c r="C863" s="36"/>
    </row>
    <row r="864" spans="1:8" hidden="1" outlineLevel="2" x14ac:dyDescent="0.2">
      <c r="A864" s="110" t="s">
        <v>111</v>
      </c>
      <c r="B864" s="131" t="s">
        <v>282</v>
      </c>
      <c r="C864" s="36"/>
    </row>
    <row r="865" spans="1:8" hidden="1" outlineLevel="2" x14ac:dyDescent="0.2">
      <c r="A865" s="110"/>
      <c r="B865" s="122"/>
      <c r="C865" s="36"/>
    </row>
    <row r="866" spans="1:8" hidden="1" outlineLevel="2" x14ac:dyDescent="0.2">
      <c r="A866" s="110"/>
      <c r="B866" s="123"/>
      <c r="C866" s="123"/>
      <c r="D866" s="123"/>
      <c r="E866" s="124"/>
      <c r="F866" s="123"/>
      <c r="G866" s="123"/>
    </row>
    <row r="867" spans="1:8" hidden="1" outlineLevel="2" x14ac:dyDescent="0.2">
      <c r="A867" s="110" t="s">
        <v>32</v>
      </c>
      <c r="B867" s="125" t="s">
        <v>227</v>
      </c>
      <c r="C867" s="125"/>
      <c r="D867" s="125"/>
      <c r="E867" s="125"/>
      <c r="F867" s="125"/>
      <c r="G867" s="125"/>
    </row>
    <row r="868" spans="1:8" hidden="1" outlineLevel="2" x14ac:dyDescent="0.2">
      <c r="A868" s="110"/>
      <c r="B868" s="122"/>
      <c r="C868" s="36"/>
    </row>
    <row r="869" spans="1:8" hidden="1" outlineLevel="2" x14ac:dyDescent="0.2">
      <c r="A869" s="111" t="s">
        <v>33</v>
      </c>
      <c r="B869" s="122" t="s">
        <v>194</v>
      </c>
      <c r="C869" s="36"/>
    </row>
    <row r="870" spans="1:8" hidden="1" outlineLevel="2" x14ac:dyDescent="0.2">
      <c r="A870" s="110"/>
      <c r="B870" s="122"/>
      <c r="C870" s="36"/>
    </row>
    <row r="871" spans="1:8" hidden="1" outlineLevel="2" x14ac:dyDescent="0.2">
      <c r="A871" s="110" t="s">
        <v>138</v>
      </c>
      <c r="B871" s="131" t="s">
        <v>283</v>
      </c>
      <c r="C871" s="36"/>
    </row>
    <row r="872" spans="1:8" s="123" customFormat="1" hidden="1" outlineLevel="2" x14ac:dyDescent="0.2">
      <c r="A872" s="126"/>
    </row>
    <row r="873" spans="1:8" hidden="1" outlineLevel="2" x14ac:dyDescent="0.2">
      <c r="A873" s="110" t="s">
        <v>40</v>
      </c>
      <c r="B873" s="221" t="s">
        <v>2583</v>
      </c>
      <c r="C873" s="36"/>
    </row>
    <row r="874" spans="1:8" s="123" customFormat="1" hidden="1" outlineLevel="2" x14ac:dyDescent="0.2">
      <c r="A874" s="126"/>
    </row>
    <row r="875" spans="1:8" s="88" customFormat="1" outlineLevel="1" collapsed="1" x14ac:dyDescent="0.2">
      <c r="A875" s="114" t="s">
        <v>159</v>
      </c>
      <c r="B875" s="114" t="str">
        <f ca="1">CONCATENATE(VLOOKUP("*ID",C:D,2,FALSE),"C",COUNTIF(OFFSET(A$1,0,0,ROW(),1), "*conditie")*10)&amp; "T" &amp;(COUNTIF(OFFSET(B$1,0,0,ROW()-1,1),CONCATENATE(VLOOKUP("*ID",C:D,2,FALSE),"C",COUNTIF(OFFSET(A$1,0,0,ROW(),1), "*conditie")*10)&amp; "T*") +1) * 10</f>
        <v>NPRE01C130T20</v>
      </c>
      <c r="C875" s="295" t="s">
        <v>284</v>
      </c>
      <c r="D875" s="295"/>
      <c r="E875" s="295"/>
      <c r="F875" s="114" t="s">
        <v>141</v>
      </c>
      <c r="G875" s="114" t="s">
        <v>19</v>
      </c>
      <c r="H875" s="114" t="s">
        <v>197</v>
      </c>
    </row>
    <row r="876" spans="1:8" hidden="1" outlineLevel="2" x14ac:dyDescent="0.2">
      <c r="A876" s="110"/>
      <c r="B876" s="122"/>
      <c r="C876" s="36"/>
    </row>
    <row r="877" spans="1:8" hidden="1" outlineLevel="2" x14ac:dyDescent="0.2">
      <c r="A877" s="110" t="s">
        <v>109</v>
      </c>
      <c r="B877" s="122" t="s">
        <v>110</v>
      </c>
      <c r="C877" s="36"/>
    </row>
    <row r="878" spans="1:8" hidden="1" outlineLevel="2" x14ac:dyDescent="0.2">
      <c r="A878" s="110"/>
      <c r="B878" s="122"/>
      <c r="C878" s="36"/>
    </row>
    <row r="879" spans="1:8" hidden="1" outlineLevel="2" x14ac:dyDescent="0.2">
      <c r="A879" s="110" t="s">
        <v>111</v>
      </c>
      <c r="B879" s="131" t="s">
        <v>285</v>
      </c>
      <c r="C879" s="36"/>
    </row>
    <row r="880" spans="1:8" hidden="1" outlineLevel="2" x14ac:dyDescent="0.2">
      <c r="A880" s="110"/>
      <c r="B880" s="122"/>
      <c r="C880" s="36"/>
    </row>
    <row r="881" spans="1:8" hidden="1" outlineLevel="2" x14ac:dyDescent="0.2">
      <c r="A881" s="110"/>
      <c r="B881" s="123"/>
      <c r="C881" s="123"/>
      <c r="D881" s="123"/>
      <c r="E881" s="124"/>
      <c r="F881" s="123"/>
      <c r="G881" s="123"/>
    </row>
    <row r="882" spans="1:8" hidden="1" outlineLevel="2" x14ac:dyDescent="0.2">
      <c r="A882" s="110" t="s">
        <v>32</v>
      </c>
      <c r="B882" s="125" t="s">
        <v>227</v>
      </c>
      <c r="C882" s="125"/>
      <c r="D882" s="125"/>
      <c r="E882" s="125"/>
      <c r="F882" s="125"/>
      <c r="G882" s="125"/>
    </row>
    <row r="883" spans="1:8" hidden="1" outlineLevel="2" x14ac:dyDescent="0.2">
      <c r="A883" s="110"/>
      <c r="B883" s="122"/>
      <c r="C883" s="36"/>
    </row>
    <row r="884" spans="1:8" hidden="1" outlineLevel="2" x14ac:dyDescent="0.2">
      <c r="A884" s="111" t="s">
        <v>33</v>
      </c>
      <c r="B884" s="122" t="s">
        <v>194</v>
      </c>
      <c r="C884" s="36"/>
    </row>
    <row r="885" spans="1:8" hidden="1" outlineLevel="2" x14ac:dyDescent="0.2">
      <c r="A885" s="110"/>
      <c r="B885" s="122"/>
      <c r="C885" s="36"/>
    </row>
    <row r="886" spans="1:8" hidden="1" outlineLevel="2" x14ac:dyDescent="0.2">
      <c r="A886" s="110" t="s">
        <v>138</v>
      </c>
      <c r="B886" s="131" t="s">
        <v>283</v>
      </c>
      <c r="C886" s="36"/>
    </row>
    <row r="887" spans="1:8" s="123" customFormat="1" hidden="1" outlineLevel="2" x14ac:dyDescent="0.2">
      <c r="A887" s="126"/>
    </row>
    <row r="888" spans="1:8" hidden="1" outlineLevel="2" x14ac:dyDescent="0.2">
      <c r="A888" s="110" t="s">
        <v>40</v>
      </c>
      <c r="B888" s="221" t="s">
        <v>2583</v>
      </c>
      <c r="C888" s="36"/>
    </row>
    <row r="889" spans="1:8" s="123" customFormat="1" hidden="1" outlineLevel="2" x14ac:dyDescent="0.2">
      <c r="A889" s="126"/>
    </row>
    <row r="890" spans="1:8" s="88" customFormat="1" outlineLevel="1" collapsed="1" x14ac:dyDescent="0.2">
      <c r="A890" s="114" t="s">
        <v>159</v>
      </c>
      <c r="B890" s="114" t="str">
        <f ca="1">CONCATENATE(VLOOKUP("*ID",C:D,2,FALSE),"C",COUNTIF(OFFSET(A$1,0,0,ROW(),1), "*conditie")*10)&amp; "T" &amp;(COUNTIF(OFFSET(B$1,0,0,ROW()-1,1),CONCATENATE(VLOOKUP("*ID",C:D,2,FALSE),"C",COUNTIF(OFFSET(A$1,0,0,ROW(),1), "*conditie")*10)&amp; "T*") +1) * 10</f>
        <v>NPRE01C130T30</v>
      </c>
      <c r="C890" s="295" t="s">
        <v>286</v>
      </c>
      <c r="D890" s="295"/>
      <c r="E890" s="295"/>
      <c r="F890" s="114" t="s">
        <v>141</v>
      </c>
      <c r="G890" s="114" t="s">
        <v>19</v>
      </c>
      <c r="H890" s="114" t="s">
        <v>197</v>
      </c>
    </row>
    <row r="891" spans="1:8" hidden="1" outlineLevel="2" x14ac:dyDescent="0.2">
      <c r="A891" s="110"/>
      <c r="B891" s="122"/>
      <c r="C891" s="36"/>
    </row>
    <row r="892" spans="1:8" hidden="1" outlineLevel="2" x14ac:dyDescent="0.2">
      <c r="A892" s="110" t="s">
        <v>109</v>
      </c>
      <c r="B892" s="131" t="s">
        <v>265</v>
      </c>
      <c r="C892" s="36"/>
    </row>
    <row r="893" spans="1:8" hidden="1" outlineLevel="2" x14ac:dyDescent="0.2">
      <c r="A893" s="110"/>
      <c r="B893" s="122"/>
      <c r="C893" s="36"/>
    </row>
    <row r="894" spans="1:8" hidden="1" outlineLevel="2" x14ac:dyDescent="0.2">
      <c r="A894" s="110" t="s">
        <v>111</v>
      </c>
      <c r="B894" s="131" t="s">
        <v>285</v>
      </c>
      <c r="C894" s="36"/>
    </row>
    <row r="895" spans="1:8" hidden="1" outlineLevel="2" x14ac:dyDescent="0.2">
      <c r="A895" s="110"/>
      <c r="B895" s="122"/>
      <c r="C895" s="36"/>
    </row>
    <row r="896" spans="1:8" hidden="1" outlineLevel="2" x14ac:dyDescent="0.2">
      <c r="A896" s="110"/>
      <c r="B896" s="123"/>
      <c r="C896" s="123"/>
      <c r="D896" s="123"/>
      <c r="E896" s="124"/>
      <c r="F896" s="123"/>
      <c r="G896" s="123"/>
    </row>
    <row r="897" spans="1:8" hidden="1" outlineLevel="2" x14ac:dyDescent="0.2">
      <c r="A897" s="110" t="s">
        <v>32</v>
      </c>
      <c r="B897" s="125" t="s">
        <v>227</v>
      </c>
      <c r="C897" s="125"/>
      <c r="D897" s="125"/>
      <c r="E897" s="125"/>
      <c r="F897" s="125"/>
      <c r="G897" s="125"/>
    </row>
    <row r="898" spans="1:8" hidden="1" outlineLevel="2" x14ac:dyDescent="0.2">
      <c r="A898" s="110"/>
      <c r="B898" s="122"/>
      <c r="C898" s="36"/>
    </row>
    <row r="899" spans="1:8" hidden="1" outlineLevel="2" x14ac:dyDescent="0.2">
      <c r="A899" s="111" t="s">
        <v>33</v>
      </c>
      <c r="B899" s="122" t="s">
        <v>194</v>
      </c>
      <c r="C899" s="36"/>
    </row>
    <row r="900" spans="1:8" hidden="1" outlineLevel="2" x14ac:dyDescent="0.2">
      <c r="A900" s="110"/>
      <c r="B900" s="122"/>
      <c r="C900" s="36"/>
    </row>
    <row r="901" spans="1:8" hidden="1" outlineLevel="2" x14ac:dyDescent="0.2">
      <c r="A901" s="110" t="s">
        <v>138</v>
      </c>
      <c r="B901" s="131" t="s">
        <v>2584</v>
      </c>
      <c r="C901" s="36"/>
    </row>
    <row r="902" spans="1:8" s="123" customFormat="1" hidden="1" outlineLevel="2" x14ac:dyDescent="0.2">
      <c r="A902" s="126"/>
    </row>
    <row r="903" spans="1:8" hidden="1" outlineLevel="2" x14ac:dyDescent="0.2">
      <c r="A903" s="110" t="s">
        <v>40</v>
      </c>
      <c r="B903" s="221" t="s">
        <v>2582</v>
      </c>
      <c r="C903" s="36"/>
    </row>
    <row r="904" spans="1:8" s="123" customFormat="1" hidden="1" outlineLevel="2" x14ac:dyDescent="0.2">
      <c r="A904" s="126"/>
    </row>
    <row r="905" spans="1:8" s="99" customFormat="1" x14ac:dyDescent="0.2">
      <c r="A905" s="121" t="s">
        <v>158</v>
      </c>
      <c r="B905" s="113" t="str">
        <f ca="1">CONCATENATE(VLOOKUP("*ID",C:D,2,FALSE),"C",COUNTIF(OFFSET(A$1,0,0,ROW(),1), "*conditie")*10)</f>
        <v>NPRE01C140</v>
      </c>
      <c r="C905" s="296" t="s">
        <v>287</v>
      </c>
      <c r="D905" s="297"/>
      <c r="E905" s="297"/>
      <c r="F905" s="121" t="s">
        <v>141</v>
      </c>
      <c r="G905" s="121" t="s">
        <v>19</v>
      </c>
      <c r="H905" s="121" t="s">
        <v>197</v>
      </c>
    </row>
    <row r="906" spans="1:8" s="99" customFormat="1" outlineLevel="1" x14ac:dyDescent="0.2">
      <c r="A906" s="110"/>
      <c r="B906" s="118"/>
      <c r="C906" s="102"/>
    </row>
    <row r="907" spans="1:8" s="99" customFormat="1" outlineLevel="1" x14ac:dyDescent="0.2">
      <c r="A907" s="110" t="s">
        <v>55</v>
      </c>
      <c r="B907" s="129"/>
      <c r="C907" s="132"/>
    </row>
    <row r="908" spans="1:8" s="99" customFormat="1" outlineLevel="1" x14ac:dyDescent="0.2">
      <c r="A908" s="110"/>
      <c r="B908" s="118"/>
      <c r="C908" s="102"/>
    </row>
    <row r="909" spans="1:8" s="88" customFormat="1" outlineLevel="1" collapsed="1" x14ac:dyDescent="0.2">
      <c r="A909" s="114" t="s">
        <v>159</v>
      </c>
      <c r="B909" s="114" t="str">
        <f ca="1">CONCATENATE(VLOOKUP("*ID",C:D,2,FALSE),"C",COUNTIF(OFFSET(A$1,0,0,ROW(),1), "*conditie")*10)&amp; "T" &amp;(COUNTIF(OFFSET(B$1,0,0,ROW()-1,1),CONCATENATE(VLOOKUP("*ID",C:D,2,FALSE),"C",COUNTIF(OFFSET(A$1,0,0,ROW(),1), "*conditie")*10)&amp; "T*") +1) * 10</f>
        <v>NPRE01C140T10</v>
      </c>
      <c r="C909" s="295" t="s">
        <v>288</v>
      </c>
      <c r="D909" s="295"/>
      <c r="E909" s="295"/>
      <c r="F909" s="114" t="s">
        <v>141</v>
      </c>
      <c r="G909" s="114" t="s">
        <v>19</v>
      </c>
      <c r="H909" s="114" t="s">
        <v>197</v>
      </c>
    </row>
    <row r="910" spans="1:8" hidden="1" outlineLevel="2" x14ac:dyDescent="0.2">
      <c r="A910" s="110"/>
      <c r="B910" s="122"/>
      <c r="C910" s="36"/>
    </row>
    <row r="911" spans="1:8" hidden="1" outlineLevel="2" x14ac:dyDescent="0.2">
      <c r="A911" s="110" t="s">
        <v>109</v>
      </c>
      <c r="B911" s="131" t="s">
        <v>289</v>
      </c>
      <c r="C911" s="36"/>
    </row>
    <row r="912" spans="1:8" hidden="1" outlineLevel="2" x14ac:dyDescent="0.2">
      <c r="A912" s="110"/>
      <c r="B912" s="122"/>
      <c r="C912" s="36"/>
    </row>
    <row r="913" spans="1:8" hidden="1" outlineLevel="2" x14ac:dyDescent="0.2">
      <c r="A913" s="110" t="s">
        <v>111</v>
      </c>
      <c r="B913" s="131" t="s">
        <v>290</v>
      </c>
      <c r="C913" s="36"/>
    </row>
    <row r="914" spans="1:8" hidden="1" outlineLevel="2" x14ac:dyDescent="0.2">
      <c r="A914" s="110"/>
      <c r="B914" s="122"/>
      <c r="C914" s="36"/>
    </row>
    <row r="915" spans="1:8" hidden="1" outlineLevel="2" x14ac:dyDescent="0.2">
      <c r="A915" s="110"/>
      <c r="B915" s="123"/>
      <c r="C915" s="123"/>
      <c r="D915" s="123"/>
      <c r="E915" s="124"/>
      <c r="F915" s="123"/>
      <c r="G915" s="123"/>
    </row>
    <row r="916" spans="1:8" hidden="1" outlineLevel="2" x14ac:dyDescent="0.2">
      <c r="A916" s="110" t="s">
        <v>32</v>
      </c>
      <c r="B916" s="125" t="s">
        <v>227</v>
      </c>
      <c r="C916" s="125"/>
      <c r="D916" s="125"/>
      <c r="E916" s="125"/>
      <c r="F916" s="125"/>
      <c r="G916" s="125"/>
    </row>
    <row r="917" spans="1:8" hidden="1" outlineLevel="2" x14ac:dyDescent="0.2">
      <c r="A917" s="110"/>
      <c r="B917" s="122"/>
      <c r="C917" s="36"/>
    </row>
    <row r="918" spans="1:8" hidden="1" outlineLevel="2" x14ac:dyDescent="0.2">
      <c r="A918" s="111" t="s">
        <v>33</v>
      </c>
      <c r="B918" s="122" t="s">
        <v>194</v>
      </c>
      <c r="C918" s="36"/>
    </row>
    <row r="919" spans="1:8" hidden="1" outlineLevel="2" x14ac:dyDescent="0.2">
      <c r="A919" s="110"/>
      <c r="B919" s="122"/>
      <c r="C919" s="36"/>
    </row>
    <row r="920" spans="1:8" hidden="1" outlineLevel="2" x14ac:dyDescent="0.2">
      <c r="A920" s="110" t="s">
        <v>138</v>
      </c>
      <c r="B920" s="131" t="s">
        <v>291</v>
      </c>
      <c r="C920" s="36"/>
    </row>
    <row r="921" spans="1:8" s="123" customFormat="1" hidden="1" outlineLevel="2" x14ac:dyDescent="0.2">
      <c r="A921" s="126"/>
    </row>
    <row r="922" spans="1:8" hidden="1" outlineLevel="2" x14ac:dyDescent="0.2">
      <c r="A922" s="110" t="s">
        <v>40</v>
      </c>
      <c r="B922" s="221" t="s">
        <v>2585</v>
      </c>
      <c r="C922" s="36"/>
    </row>
    <row r="923" spans="1:8" s="123" customFormat="1" hidden="1" outlineLevel="2" x14ac:dyDescent="0.2">
      <c r="A923" s="126"/>
    </row>
    <row r="924" spans="1:8" s="88" customFormat="1" outlineLevel="1" collapsed="1" x14ac:dyDescent="0.2">
      <c r="A924" s="114" t="s">
        <v>159</v>
      </c>
      <c r="B924" s="114" t="str">
        <f ca="1">CONCATENATE(VLOOKUP("*ID",C:D,2,FALSE),"C",COUNTIF(OFFSET(A$1,0,0,ROW(),1), "*conditie")*10)&amp; "T" &amp;(COUNTIF(OFFSET(B$1,0,0,ROW()-1,1),CONCATENATE(VLOOKUP("*ID",C:D,2,FALSE),"C",COUNTIF(OFFSET(A$1,0,0,ROW(),1), "*conditie")*10)&amp; "T*") +1) * 10</f>
        <v>NPRE01C140T20</v>
      </c>
      <c r="C924" s="295" t="s">
        <v>292</v>
      </c>
      <c r="D924" s="295"/>
      <c r="E924" s="295"/>
      <c r="F924" s="114" t="s">
        <v>141</v>
      </c>
      <c r="G924" s="114" t="s">
        <v>19</v>
      </c>
      <c r="H924" s="114" t="s">
        <v>197</v>
      </c>
    </row>
    <row r="925" spans="1:8" hidden="1" outlineLevel="2" x14ac:dyDescent="0.2">
      <c r="A925" s="110"/>
      <c r="B925" s="122"/>
      <c r="C925" s="36"/>
    </row>
    <row r="926" spans="1:8" hidden="1" outlineLevel="2" x14ac:dyDescent="0.2">
      <c r="A926" s="110" t="s">
        <v>109</v>
      </c>
      <c r="B926" s="131" t="s">
        <v>293</v>
      </c>
      <c r="C926" s="36"/>
    </row>
    <row r="927" spans="1:8" hidden="1" outlineLevel="2" x14ac:dyDescent="0.2">
      <c r="A927" s="110"/>
      <c r="B927" s="122"/>
      <c r="C927" s="36"/>
    </row>
    <row r="928" spans="1:8" hidden="1" outlineLevel="2" x14ac:dyDescent="0.2">
      <c r="A928" s="110" t="s">
        <v>111</v>
      </c>
      <c r="B928" s="131" t="s">
        <v>294</v>
      </c>
      <c r="C928" s="36"/>
    </row>
    <row r="929" spans="1:8" hidden="1" outlineLevel="2" x14ac:dyDescent="0.2">
      <c r="A929" s="110"/>
      <c r="B929" s="122"/>
      <c r="C929" s="36"/>
    </row>
    <row r="930" spans="1:8" hidden="1" outlineLevel="2" x14ac:dyDescent="0.2">
      <c r="A930" s="110"/>
      <c r="B930" s="123"/>
      <c r="C930" s="123"/>
      <c r="D930" s="123"/>
      <c r="E930" s="124"/>
      <c r="F930" s="123"/>
      <c r="G930" s="123"/>
    </row>
    <row r="931" spans="1:8" hidden="1" outlineLevel="2" x14ac:dyDescent="0.2">
      <c r="A931" s="110" t="s">
        <v>32</v>
      </c>
      <c r="B931" s="125" t="s">
        <v>227</v>
      </c>
      <c r="C931" s="125"/>
      <c r="D931" s="125"/>
      <c r="E931" s="125"/>
      <c r="F931" s="125"/>
      <c r="G931" s="125"/>
    </row>
    <row r="932" spans="1:8" hidden="1" outlineLevel="2" x14ac:dyDescent="0.2">
      <c r="A932" s="110"/>
      <c r="B932" s="122"/>
      <c r="C932" s="36"/>
    </row>
    <row r="933" spans="1:8" hidden="1" outlineLevel="2" x14ac:dyDescent="0.2">
      <c r="A933" s="111" t="s">
        <v>33</v>
      </c>
      <c r="B933" s="122" t="s">
        <v>194</v>
      </c>
      <c r="C933" s="36"/>
    </row>
    <row r="934" spans="1:8" hidden="1" outlineLevel="2" x14ac:dyDescent="0.2">
      <c r="A934" s="110"/>
      <c r="B934" s="122"/>
      <c r="C934" s="36"/>
    </row>
    <row r="935" spans="1:8" hidden="1" outlineLevel="2" x14ac:dyDescent="0.2">
      <c r="A935" s="110" t="s">
        <v>138</v>
      </c>
      <c r="B935" s="131" t="s">
        <v>291</v>
      </c>
      <c r="C935" s="36"/>
    </row>
    <row r="936" spans="1:8" s="123" customFormat="1" hidden="1" outlineLevel="2" x14ac:dyDescent="0.2">
      <c r="A936" s="126"/>
    </row>
    <row r="937" spans="1:8" hidden="1" outlineLevel="2" x14ac:dyDescent="0.2">
      <c r="A937" s="110" t="s">
        <v>40</v>
      </c>
      <c r="B937" s="221" t="s">
        <v>2585</v>
      </c>
      <c r="C937" s="36"/>
    </row>
    <row r="938" spans="1:8" s="123" customFormat="1" hidden="1" outlineLevel="2" x14ac:dyDescent="0.2">
      <c r="A938" s="126"/>
    </row>
    <row r="939" spans="1:8" s="88" customFormat="1" outlineLevel="1" collapsed="1" x14ac:dyDescent="0.2">
      <c r="A939" s="114" t="s">
        <v>159</v>
      </c>
      <c r="B939" s="114" t="str">
        <f ca="1">CONCATENATE(VLOOKUP("*ID",C:D,2,FALSE),"C",COUNTIF(OFFSET(A$1,0,0,ROW(),1), "*conditie")*10)&amp; "T" &amp;(COUNTIF(OFFSET(B$1,0,0,ROW()-1,1),CONCATENATE(VLOOKUP("*ID",C:D,2,FALSE),"C",COUNTIF(OFFSET(A$1,0,0,ROW(),1), "*conditie")*10)&amp; "T*") +1) * 10</f>
        <v>NPRE01C140T30</v>
      </c>
      <c r="C939" s="295" t="s">
        <v>295</v>
      </c>
      <c r="D939" s="295"/>
      <c r="E939" s="295"/>
      <c r="F939" s="114" t="s">
        <v>141</v>
      </c>
      <c r="G939" s="114" t="s">
        <v>19</v>
      </c>
      <c r="H939" s="114" t="s">
        <v>197</v>
      </c>
    </row>
    <row r="940" spans="1:8" hidden="1" outlineLevel="2" x14ac:dyDescent="0.2">
      <c r="A940" s="110"/>
      <c r="B940" s="122"/>
      <c r="C940" s="36"/>
    </row>
    <row r="941" spans="1:8" hidden="1" outlineLevel="2" x14ac:dyDescent="0.2">
      <c r="A941" s="110" t="s">
        <v>109</v>
      </c>
      <c r="B941" s="131" t="s">
        <v>296</v>
      </c>
      <c r="C941" s="36"/>
    </row>
    <row r="942" spans="1:8" hidden="1" outlineLevel="2" x14ac:dyDescent="0.2">
      <c r="A942" s="110"/>
      <c r="B942" s="122"/>
      <c r="C942" s="36"/>
    </row>
    <row r="943" spans="1:8" hidden="1" outlineLevel="2" x14ac:dyDescent="0.2">
      <c r="A943" s="110" t="s">
        <v>111</v>
      </c>
      <c r="B943" s="131" t="s">
        <v>297</v>
      </c>
      <c r="C943" s="36"/>
    </row>
    <row r="944" spans="1:8" hidden="1" outlineLevel="2" x14ac:dyDescent="0.2">
      <c r="A944" s="110"/>
      <c r="B944" s="122"/>
      <c r="C944" s="36"/>
    </row>
    <row r="945" spans="1:8" hidden="1" outlineLevel="2" x14ac:dyDescent="0.2">
      <c r="A945" s="110"/>
      <c r="B945" s="123"/>
      <c r="C945" s="123"/>
      <c r="D945" s="123"/>
      <c r="E945" s="124"/>
      <c r="F945" s="123"/>
      <c r="G945" s="123"/>
    </row>
    <row r="946" spans="1:8" hidden="1" outlineLevel="2" x14ac:dyDescent="0.2">
      <c r="A946" s="110" t="s">
        <v>32</v>
      </c>
      <c r="B946" s="125" t="s">
        <v>227</v>
      </c>
      <c r="C946" s="125"/>
      <c r="D946" s="125"/>
      <c r="E946" s="125"/>
      <c r="F946" s="125"/>
      <c r="G946" s="125"/>
    </row>
    <row r="947" spans="1:8" hidden="1" outlineLevel="2" x14ac:dyDescent="0.2">
      <c r="A947" s="110"/>
      <c r="B947" s="122"/>
      <c r="C947" s="36"/>
    </row>
    <row r="948" spans="1:8" hidden="1" outlineLevel="2" x14ac:dyDescent="0.2">
      <c r="A948" s="111" t="s">
        <v>33</v>
      </c>
      <c r="B948" s="122" t="s">
        <v>194</v>
      </c>
      <c r="C948" s="36"/>
    </row>
    <row r="949" spans="1:8" hidden="1" outlineLevel="2" x14ac:dyDescent="0.2">
      <c r="A949" s="110"/>
      <c r="B949" s="122"/>
      <c r="C949" s="36"/>
    </row>
    <row r="950" spans="1:8" hidden="1" outlineLevel="2" x14ac:dyDescent="0.2">
      <c r="A950" s="110" t="s">
        <v>138</v>
      </c>
      <c r="B950" s="131" t="s">
        <v>2587</v>
      </c>
      <c r="C950" s="36"/>
    </row>
    <row r="951" spans="1:8" s="123" customFormat="1" hidden="1" outlineLevel="2" x14ac:dyDescent="0.2">
      <c r="A951" s="126"/>
    </row>
    <row r="952" spans="1:8" hidden="1" outlineLevel="2" x14ac:dyDescent="0.2">
      <c r="A952" s="110" t="s">
        <v>40</v>
      </c>
      <c r="B952" s="221" t="s">
        <v>2586</v>
      </c>
      <c r="C952" s="36"/>
    </row>
    <row r="953" spans="1:8" s="123" customFormat="1" hidden="1" outlineLevel="2" x14ac:dyDescent="0.2">
      <c r="A953" s="126"/>
    </row>
    <row r="954" spans="1:8" s="99" customFormat="1" x14ac:dyDescent="0.2">
      <c r="A954" s="121" t="s">
        <v>158</v>
      </c>
      <c r="B954" s="113" t="str">
        <f ca="1">CONCATENATE(VLOOKUP("*ID",C:D,2,FALSE),"C",COUNTIF(OFFSET(A$1,0,0,ROW(),1), "*conditie")*10)</f>
        <v>NPRE01C150</v>
      </c>
      <c r="C954" s="296" t="s">
        <v>298</v>
      </c>
      <c r="D954" s="297"/>
      <c r="E954" s="297"/>
      <c r="F954" s="121" t="s">
        <v>141</v>
      </c>
      <c r="G954" s="121" t="s">
        <v>19</v>
      </c>
      <c r="H954" s="121" t="s">
        <v>197</v>
      </c>
    </row>
    <row r="955" spans="1:8" s="99" customFormat="1" outlineLevel="1" x14ac:dyDescent="0.2">
      <c r="A955" s="110"/>
      <c r="B955" s="118"/>
      <c r="C955" s="102"/>
    </row>
    <row r="956" spans="1:8" s="99" customFormat="1" outlineLevel="1" x14ac:dyDescent="0.2">
      <c r="A956" s="110" t="s">
        <v>55</v>
      </c>
      <c r="B956" s="129"/>
      <c r="C956" s="132"/>
    </row>
    <row r="957" spans="1:8" s="99" customFormat="1" outlineLevel="1" x14ac:dyDescent="0.2">
      <c r="A957" s="110"/>
      <c r="B957" s="118"/>
      <c r="C957" s="102"/>
    </row>
    <row r="958" spans="1:8" s="88" customFormat="1" outlineLevel="1" collapsed="1" x14ac:dyDescent="0.2">
      <c r="A958" s="114" t="s">
        <v>159</v>
      </c>
      <c r="B958" s="114" t="str">
        <f ca="1">CONCATENATE(VLOOKUP("*ID",C:D,2,FALSE),"C",COUNTIF(OFFSET(A$1,0,0,ROW(),1), "*conditie")*10)&amp; "T" &amp;(COUNTIF(OFFSET(B$1,0,0,ROW()-1,1),CONCATENATE(VLOOKUP("*ID",C:D,2,FALSE),"C",COUNTIF(OFFSET(A$1,0,0,ROW(),1), "*conditie")*10)&amp; "T*") +1) * 10</f>
        <v>NPRE01C150T10</v>
      </c>
      <c r="C958" s="295" t="s">
        <v>299</v>
      </c>
      <c r="D958" s="295"/>
      <c r="E958" s="295"/>
      <c r="F958" s="114" t="s">
        <v>141</v>
      </c>
      <c r="G958" s="114" t="s">
        <v>19</v>
      </c>
      <c r="H958" s="114" t="s">
        <v>197</v>
      </c>
    </row>
    <row r="959" spans="1:8" hidden="1" outlineLevel="2" x14ac:dyDescent="0.2">
      <c r="A959" s="110"/>
      <c r="B959" s="122"/>
      <c r="C959" s="36"/>
    </row>
    <row r="960" spans="1:8" hidden="1" outlineLevel="2" x14ac:dyDescent="0.2">
      <c r="A960" s="110" t="s">
        <v>109</v>
      </c>
      <c r="B960" s="131" t="s">
        <v>299</v>
      </c>
      <c r="C960" s="36"/>
    </row>
    <row r="961" spans="1:8" hidden="1" outlineLevel="2" x14ac:dyDescent="0.2">
      <c r="A961" s="110"/>
      <c r="B961" s="122"/>
      <c r="C961" s="36"/>
    </row>
    <row r="962" spans="1:8" hidden="1" outlineLevel="2" x14ac:dyDescent="0.2">
      <c r="A962" s="110" t="s">
        <v>111</v>
      </c>
      <c r="B962" s="131" t="s">
        <v>300</v>
      </c>
      <c r="C962" s="36"/>
    </row>
    <row r="963" spans="1:8" hidden="1" outlineLevel="2" x14ac:dyDescent="0.2">
      <c r="A963" s="110"/>
      <c r="B963" s="122"/>
      <c r="C963" s="36"/>
    </row>
    <row r="964" spans="1:8" hidden="1" outlineLevel="2" x14ac:dyDescent="0.2">
      <c r="A964" s="110"/>
      <c r="B964" s="123"/>
      <c r="C964" s="123"/>
      <c r="D964" s="123"/>
      <c r="E964" s="124"/>
      <c r="F964" s="123"/>
      <c r="G964" s="123"/>
    </row>
    <row r="965" spans="1:8" hidden="1" outlineLevel="2" x14ac:dyDescent="0.2">
      <c r="A965" s="110" t="s">
        <v>32</v>
      </c>
      <c r="B965" s="125" t="s">
        <v>227</v>
      </c>
      <c r="C965" s="125"/>
      <c r="D965" s="125"/>
      <c r="E965" s="125"/>
      <c r="F965" s="125"/>
      <c r="G965" s="125"/>
    </row>
    <row r="966" spans="1:8" hidden="1" outlineLevel="2" x14ac:dyDescent="0.2">
      <c r="A966" s="110"/>
      <c r="B966" s="122"/>
      <c r="C966" s="36"/>
    </row>
    <row r="967" spans="1:8" hidden="1" outlineLevel="2" x14ac:dyDescent="0.2">
      <c r="A967" s="111" t="s">
        <v>33</v>
      </c>
      <c r="B967" s="122" t="s">
        <v>194</v>
      </c>
      <c r="C967" s="36"/>
    </row>
    <row r="968" spans="1:8" hidden="1" outlineLevel="2" x14ac:dyDescent="0.2">
      <c r="A968" s="110"/>
      <c r="B968" s="122"/>
      <c r="C968" s="36"/>
    </row>
    <row r="969" spans="1:8" hidden="1" outlineLevel="2" x14ac:dyDescent="0.2">
      <c r="A969" s="110" t="s">
        <v>138</v>
      </c>
      <c r="B969" s="131" t="s">
        <v>301</v>
      </c>
      <c r="C969" s="36"/>
    </row>
    <row r="970" spans="1:8" s="123" customFormat="1" hidden="1" outlineLevel="2" x14ac:dyDescent="0.2">
      <c r="A970" s="126"/>
    </row>
    <row r="971" spans="1:8" hidden="1" outlineLevel="2" x14ac:dyDescent="0.2">
      <c r="A971" s="110" t="s">
        <v>40</v>
      </c>
      <c r="B971" s="221" t="s">
        <v>2588</v>
      </c>
      <c r="C971" s="36"/>
    </row>
    <row r="972" spans="1:8" s="123" customFormat="1" hidden="1" outlineLevel="2" x14ac:dyDescent="0.2">
      <c r="A972" s="126"/>
    </row>
    <row r="973" spans="1:8" s="88" customFormat="1" outlineLevel="1" collapsed="1" x14ac:dyDescent="0.2">
      <c r="A973" s="114" t="s">
        <v>159</v>
      </c>
      <c r="B973" s="114" t="str">
        <f ca="1">CONCATENATE(VLOOKUP("*ID",C:D,2,FALSE),"C",COUNTIF(OFFSET(A$1,0,0,ROW(),1), "*conditie")*10)&amp; "T" &amp;(COUNTIF(OFFSET(B$1,0,0,ROW()-1,1),CONCATENATE(VLOOKUP("*ID",C:D,2,FALSE),"C",COUNTIF(OFFSET(A$1,0,0,ROW(),1), "*conditie")*10)&amp; "T*") +1) * 10</f>
        <v>NPRE01C150T20</v>
      </c>
      <c r="C973" s="295" t="s">
        <v>302</v>
      </c>
      <c r="D973" s="295"/>
      <c r="E973" s="295"/>
      <c r="F973" s="114" t="s">
        <v>141</v>
      </c>
      <c r="G973" s="114" t="s">
        <v>19</v>
      </c>
      <c r="H973" s="114" t="s">
        <v>197</v>
      </c>
    </row>
    <row r="974" spans="1:8" hidden="1" outlineLevel="2" x14ac:dyDescent="0.2">
      <c r="A974" s="110"/>
      <c r="B974" s="122"/>
      <c r="C974" s="36"/>
    </row>
    <row r="975" spans="1:8" hidden="1" outlineLevel="2" x14ac:dyDescent="0.2">
      <c r="A975" s="110" t="s">
        <v>109</v>
      </c>
      <c r="B975" s="131" t="s">
        <v>302</v>
      </c>
      <c r="C975" s="36"/>
    </row>
    <row r="976" spans="1:8" hidden="1" outlineLevel="2" x14ac:dyDescent="0.2">
      <c r="A976" s="110"/>
      <c r="B976" s="122"/>
      <c r="C976" s="36"/>
    </row>
    <row r="977" spans="1:8" hidden="1" outlineLevel="2" x14ac:dyDescent="0.2">
      <c r="A977" s="110" t="s">
        <v>111</v>
      </c>
      <c r="B977" s="131" t="s">
        <v>290</v>
      </c>
      <c r="C977" s="36"/>
    </row>
    <row r="978" spans="1:8" hidden="1" outlineLevel="2" x14ac:dyDescent="0.2">
      <c r="A978" s="110"/>
      <c r="B978" s="122"/>
      <c r="C978" s="36"/>
    </row>
    <row r="979" spans="1:8" hidden="1" outlineLevel="2" x14ac:dyDescent="0.2">
      <c r="A979" s="110"/>
      <c r="B979" s="123"/>
      <c r="C979" s="123"/>
      <c r="D979" s="123"/>
      <c r="E979" s="124"/>
      <c r="F979" s="123"/>
      <c r="G979" s="123"/>
    </row>
    <row r="980" spans="1:8" hidden="1" outlineLevel="2" x14ac:dyDescent="0.2">
      <c r="A980" s="110" t="s">
        <v>32</v>
      </c>
      <c r="B980" s="125" t="s">
        <v>227</v>
      </c>
      <c r="C980" s="125"/>
      <c r="D980" s="125"/>
      <c r="E980" s="125"/>
      <c r="F980" s="125"/>
      <c r="G980" s="125"/>
    </row>
    <row r="981" spans="1:8" hidden="1" outlineLevel="2" x14ac:dyDescent="0.2">
      <c r="A981" s="110"/>
      <c r="B981" s="122"/>
      <c r="C981" s="36"/>
    </row>
    <row r="982" spans="1:8" hidden="1" outlineLevel="2" x14ac:dyDescent="0.2">
      <c r="A982" s="111" t="s">
        <v>33</v>
      </c>
      <c r="B982" s="122" t="s">
        <v>194</v>
      </c>
      <c r="C982" s="36"/>
    </row>
    <row r="983" spans="1:8" hidden="1" outlineLevel="2" x14ac:dyDescent="0.2">
      <c r="A983" s="110"/>
      <c r="B983" s="122"/>
      <c r="C983" s="36"/>
    </row>
    <row r="984" spans="1:8" hidden="1" outlineLevel="2" x14ac:dyDescent="0.2">
      <c r="A984" s="110" t="s">
        <v>138</v>
      </c>
      <c r="B984" s="131" t="s">
        <v>301</v>
      </c>
      <c r="C984" s="36"/>
    </row>
    <row r="985" spans="1:8" s="123" customFormat="1" hidden="1" outlineLevel="2" x14ac:dyDescent="0.2">
      <c r="A985" s="126"/>
    </row>
    <row r="986" spans="1:8" s="123" customFormat="1" hidden="1" outlineLevel="2" x14ac:dyDescent="0.2">
      <c r="A986" s="110" t="s">
        <v>40</v>
      </c>
      <c r="B986" s="221" t="s">
        <v>2588</v>
      </c>
    </row>
    <row r="987" spans="1:8" hidden="1" outlineLevel="2" x14ac:dyDescent="0.2">
      <c r="A987" s="110"/>
      <c r="B987" s="221" t="s">
        <v>2589</v>
      </c>
      <c r="C987" s="36"/>
    </row>
    <row r="988" spans="1:8" s="123" customFormat="1" hidden="1" outlineLevel="2" x14ac:dyDescent="0.2">
      <c r="A988" s="126"/>
    </row>
    <row r="989" spans="1:8" s="88" customFormat="1" outlineLevel="1" collapsed="1" x14ac:dyDescent="0.2">
      <c r="A989" s="114" t="s">
        <v>159</v>
      </c>
      <c r="B989" s="114" t="str">
        <f ca="1">CONCATENATE(VLOOKUP("*ID",C:D,2,FALSE),"C",COUNTIF(OFFSET(A$1,0,0,ROW(),1), "*conditie")*10)&amp; "T" &amp;(COUNTIF(OFFSET(B$1,0,0,ROW()-1,1),CONCATENATE(VLOOKUP("*ID",C:D,2,FALSE),"C",COUNTIF(OFFSET(A$1,0,0,ROW(),1), "*conditie")*10)&amp; "T*") +1) * 10</f>
        <v>NPRE01C150T30</v>
      </c>
      <c r="C989" s="295" t="s">
        <v>303</v>
      </c>
      <c r="D989" s="295"/>
      <c r="E989" s="295"/>
      <c r="F989" s="114" t="s">
        <v>141</v>
      </c>
      <c r="G989" s="114" t="s">
        <v>19</v>
      </c>
      <c r="H989" s="114" t="s">
        <v>197</v>
      </c>
    </row>
    <row r="990" spans="1:8" hidden="1" outlineLevel="2" x14ac:dyDescent="0.2">
      <c r="A990" s="110"/>
      <c r="B990" s="122"/>
      <c r="C990" s="36"/>
    </row>
    <row r="991" spans="1:8" hidden="1" outlineLevel="2" x14ac:dyDescent="0.2">
      <c r="A991" s="110" t="s">
        <v>109</v>
      </c>
      <c r="B991" s="131" t="s">
        <v>303</v>
      </c>
      <c r="C991" s="36"/>
    </row>
    <row r="992" spans="1:8" hidden="1" outlineLevel="2" x14ac:dyDescent="0.2">
      <c r="A992" s="110"/>
      <c r="B992" s="122"/>
      <c r="C992" s="36"/>
    </row>
    <row r="993" spans="1:8" hidden="1" outlineLevel="2" x14ac:dyDescent="0.2">
      <c r="A993" s="110" t="s">
        <v>111</v>
      </c>
      <c r="B993" s="131"/>
      <c r="C993" s="36"/>
    </row>
    <row r="994" spans="1:8" hidden="1" outlineLevel="2" x14ac:dyDescent="0.2">
      <c r="A994" s="110"/>
      <c r="B994" s="122"/>
      <c r="C994" s="36"/>
    </row>
    <row r="995" spans="1:8" hidden="1" outlineLevel="2" x14ac:dyDescent="0.2">
      <c r="A995" s="110"/>
      <c r="B995" s="123"/>
      <c r="C995" s="123"/>
      <c r="D995" s="123"/>
      <c r="E995" s="124"/>
      <c r="F995" s="123"/>
      <c r="G995" s="123"/>
    </row>
    <row r="996" spans="1:8" hidden="1" outlineLevel="2" x14ac:dyDescent="0.2">
      <c r="A996" s="110" t="s">
        <v>32</v>
      </c>
      <c r="B996" s="125" t="s">
        <v>227</v>
      </c>
      <c r="C996" s="125"/>
      <c r="D996" s="125"/>
      <c r="E996" s="125"/>
      <c r="F996" s="125"/>
      <c r="G996" s="125"/>
    </row>
    <row r="997" spans="1:8" hidden="1" outlineLevel="2" x14ac:dyDescent="0.2">
      <c r="A997" s="110"/>
      <c r="B997" s="122"/>
      <c r="C997" s="36"/>
    </row>
    <row r="998" spans="1:8" hidden="1" outlineLevel="2" x14ac:dyDescent="0.2">
      <c r="A998" s="111" t="s">
        <v>33</v>
      </c>
      <c r="B998" s="122" t="s">
        <v>194</v>
      </c>
      <c r="C998" s="36"/>
    </row>
    <row r="999" spans="1:8" hidden="1" outlineLevel="2" x14ac:dyDescent="0.2">
      <c r="A999" s="110"/>
      <c r="B999" s="122"/>
      <c r="C999" s="36"/>
    </row>
    <row r="1000" spans="1:8" hidden="1" outlineLevel="2" x14ac:dyDescent="0.2">
      <c r="A1000" s="110" t="s">
        <v>138</v>
      </c>
      <c r="B1000" s="131" t="s">
        <v>304</v>
      </c>
      <c r="C1000" s="36"/>
    </row>
    <row r="1001" spans="1:8" s="123" customFormat="1" hidden="1" outlineLevel="2" x14ac:dyDescent="0.2">
      <c r="A1001" s="126"/>
    </row>
    <row r="1002" spans="1:8" hidden="1" outlineLevel="2" x14ac:dyDescent="0.2">
      <c r="A1002" s="110" t="s">
        <v>40</v>
      </c>
      <c r="B1002" s="127" t="s">
        <v>234</v>
      </c>
      <c r="C1002" s="36"/>
    </row>
    <row r="1003" spans="1:8" s="123" customFormat="1" hidden="1" outlineLevel="2" x14ac:dyDescent="0.2">
      <c r="A1003" s="126"/>
    </row>
    <row r="1004" spans="1:8" s="88" customFormat="1" outlineLevel="1" collapsed="1" x14ac:dyDescent="0.2">
      <c r="A1004" s="114" t="s">
        <v>159</v>
      </c>
      <c r="B1004" s="114" t="str">
        <f ca="1">CONCATENATE(VLOOKUP("*ID",C:D,2,FALSE),"C",COUNTIF(OFFSET(A$1,0,0,ROW(),1), "*conditie")*10)&amp; "T" &amp;(COUNTIF(OFFSET(B$1,0,0,ROW()-1,1),CONCATENATE(VLOOKUP("*ID",C:D,2,FALSE),"C",COUNTIF(OFFSET(A$1,0,0,ROW(),1), "*conditie")*10)&amp; "T*") +1) * 10</f>
        <v>NPRE01C150T40</v>
      </c>
      <c r="C1004" s="295" t="s">
        <v>305</v>
      </c>
      <c r="D1004" s="295"/>
      <c r="E1004" s="295"/>
      <c r="F1004" s="114" t="s">
        <v>141</v>
      </c>
      <c r="G1004" s="114" t="s">
        <v>19</v>
      </c>
      <c r="H1004" s="114" t="s">
        <v>197</v>
      </c>
    </row>
    <row r="1005" spans="1:8" hidden="1" outlineLevel="2" x14ac:dyDescent="0.2">
      <c r="A1005" s="110"/>
      <c r="B1005" s="122"/>
      <c r="C1005" s="36"/>
    </row>
    <row r="1006" spans="1:8" hidden="1" outlineLevel="2" x14ac:dyDescent="0.2">
      <c r="A1006" s="110" t="s">
        <v>109</v>
      </c>
      <c r="B1006" s="131" t="s">
        <v>303</v>
      </c>
      <c r="C1006" s="36"/>
    </row>
    <row r="1007" spans="1:8" hidden="1" outlineLevel="2" x14ac:dyDescent="0.2">
      <c r="A1007" s="110"/>
      <c r="B1007" s="122"/>
      <c r="C1007" s="36"/>
    </row>
    <row r="1008" spans="1:8" hidden="1" outlineLevel="2" x14ac:dyDescent="0.2">
      <c r="A1008" s="110" t="s">
        <v>111</v>
      </c>
      <c r="B1008" s="131"/>
      <c r="C1008" s="36"/>
    </row>
    <row r="1009" spans="1:8" hidden="1" outlineLevel="2" x14ac:dyDescent="0.2">
      <c r="A1009" s="110"/>
      <c r="B1009" s="122"/>
      <c r="C1009" s="36"/>
    </row>
    <row r="1010" spans="1:8" hidden="1" outlineLevel="2" x14ac:dyDescent="0.2">
      <c r="A1010" s="110"/>
      <c r="B1010" s="123"/>
      <c r="C1010" s="123"/>
      <c r="D1010" s="123"/>
      <c r="E1010" s="124"/>
      <c r="F1010" s="123"/>
      <c r="G1010" s="123"/>
    </row>
    <row r="1011" spans="1:8" hidden="1" outlineLevel="2" x14ac:dyDescent="0.2">
      <c r="A1011" s="110" t="s">
        <v>32</v>
      </c>
      <c r="B1011" s="125" t="s">
        <v>227</v>
      </c>
      <c r="C1011" s="125"/>
      <c r="D1011" s="125"/>
      <c r="E1011" s="125"/>
      <c r="F1011" s="125"/>
      <c r="G1011" s="125"/>
    </row>
    <row r="1012" spans="1:8" hidden="1" outlineLevel="2" x14ac:dyDescent="0.2">
      <c r="A1012" s="110"/>
      <c r="B1012" s="122"/>
      <c r="C1012" s="36"/>
    </row>
    <row r="1013" spans="1:8" hidden="1" outlineLevel="2" x14ac:dyDescent="0.2">
      <c r="A1013" s="111" t="s">
        <v>33</v>
      </c>
      <c r="B1013" s="122" t="s">
        <v>194</v>
      </c>
      <c r="C1013" s="36"/>
    </row>
    <row r="1014" spans="1:8" hidden="1" outlineLevel="2" x14ac:dyDescent="0.2">
      <c r="A1014" s="110"/>
      <c r="B1014" s="122"/>
      <c r="C1014" s="36"/>
    </row>
    <row r="1015" spans="1:8" hidden="1" outlineLevel="2" x14ac:dyDescent="0.2">
      <c r="A1015" s="110" t="s">
        <v>138</v>
      </c>
      <c r="B1015" s="131" t="s">
        <v>234</v>
      </c>
      <c r="C1015" s="36"/>
    </row>
    <row r="1016" spans="1:8" s="123" customFormat="1" hidden="1" outlineLevel="2" x14ac:dyDescent="0.2">
      <c r="A1016" s="126"/>
    </row>
    <row r="1017" spans="1:8" hidden="1" outlineLevel="2" x14ac:dyDescent="0.2">
      <c r="A1017" s="110" t="s">
        <v>40</v>
      </c>
      <c r="B1017" s="127" t="s">
        <v>234</v>
      </c>
      <c r="C1017" s="36"/>
    </row>
    <row r="1018" spans="1:8" s="123" customFormat="1" hidden="1" outlineLevel="2" x14ac:dyDescent="0.2">
      <c r="A1018" s="126"/>
    </row>
    <row r="1019" spans="1:8" s="99" customFormat="1" x14ac:dyDescent="0.2">
      <c r="A1019" s="121" t="s">
        <v>158</v>
      </c>
      <c r="B1019" s="113" t="str">
        <f ca="1">CONCATENATE(VLOOKUP("*ID",C:D,2,FALSE),"C",COUNTIF(OFFSET(A$1,0,0,ROW(),1), "*conditie")*10)</f>
        <v>NPRE01C160</v>
      </c>
      <c r="C1019" s="296" t="s">
        <v>2592</v>
      </c>
      <c r="D1019" s="297"/>
      <c r="E1019" s="297"/>
      <c r="F1019" s="121" t="s">
        <v>141</v>
      </c>
      <c r="G1019" s="121" t="s">
        <v>19</v>
      </c>
      <c r="H1019" s="121" t="s">
        <v>197</v>
      </c>
    </row>
    <row r="1020" spans="1:8" s="99" customFormat="1" outlineLevel="1" x14ac:dyDescent="0.2">
      <c r="A1020" s="110"/>
      <c r="B1020" s="118"/>
      <c r="C1020" s="102"/>
    </row>
    <row r="1021" spans="1:8" s="99" customFormat="1" outlineLevel="1" x14ac:dyDescent="0.2">
      <c r="A1021" s="110" t="s">
        <v>55</v>
      </c>
      <c r="B1021" s="129"/>
      <c r="C1021" s="132"/>
    </row>
    <row r="1022" spans="1:8" s="99" customFormat="1" outlineLevel="1" x14ac:dyDescent="0.2">
      <c r="A1022" s="110"/>
      <c r="B1022" s="118"/>
      <c r="C1022" s="102"/>
    </row>
    <row r="1023" spans="1:8" s="88" customFormat="1" outlineLevel="1" collapsed="1" x14ac:dyDescent="0.2">
      <c r="A1023" s="114" t="s">
        <v>159</v>
      </c>
      <c r="B1023" s="114" t="str">
        <f ca="1">CONCATENATE(VLOOKUP("*ID",C:D,2,FALSE),"C",COUNTIF(OFFSET(A$1,0,0,ROW(),1), "*conditie")*10)&amp; "T" &amp;(COUNTIF(OFFSET(B$1,0,0,ROW()-1,1),CONCATENATE(VLOOKUP("*ID",C:D,2,FALSE),"C",COUNTIF(OFFSET(A$1,0,0,ROW(),1), "*conditie")*10)&amp; "T*") +1) * 10</f>
        <v>NPRE01C160T10</v>
      </c>
      <c r="C1023" s="295" t="s">
        <v>2593</v>
      </c>
      <c r="D1023" s="295"/>
      <c r="E1023" s="295"/>
      <c r="F1023" s="114" t="s">
        <v>141</v>
      </c>
      <c r="G1023" s="114" t="s">
        <v>19</v>
      </c>
      <c r="H1023" s="114" t="s">
        <v>197</v>
      </c>
    </row>
    <row r="1024" spans="1:8" hidden="1" outlineLevel="2" x14ac:dyDescent="0.2">
      <c r="A1024" s="110"/>
      <c r="B1024" s="122"/>
      <c r="C1024" s="36"/>
    </row>
    <row r="1025" spans="1:8" hidden="1" outlineLevel="2" x14ac:dyDescent="0.2">
      <c r="A1025" s="110" t="s">
        <v>109</v>
      </c>
      <c r="B1025" s="131" t="s">
        <v>308</v>
      </c>
      <c r="C1025" s="36"/>
    </row>
    <row r="1026" spans="1:8" hidden="1" outlineLevel="2" x14ac:dyDescent="0.2">
      <c r="A1026" s="110"/>
      <c r="B1026" s="122"/>
      <c r="C1026" s="36"/>
    </row>
    <row r="1027" spans="1:8" hidden="1" outlineLevel="2" x14ac:dyDescent="0.2">
      <c r="A1027" s="110" t="s">
        <v>111</v>
      </c>
      <c r="B1027" s="131" t="s">
        <v>307</v>
      </c>
      <c r="C1027" s="36"/>
    </row>
    <row r="1028" spans="1:8" hidden="1" outlineLevel="2" x14ac:dyDescent="0.2">
      <c r="A1028" s="110"/>
      <c r="B1028" s="122"/>
      <c r="C1028" s="36"/>
    </row>
    <row r="1029" spans="1:8" hidden="1" outlineLevel="2" x14ac:dyDescent="0.2">
      <c r="A1029" s="110"/>
      <c r="B1029" s="123"/>
      <c r="C1029" s="123"/>
      <c r="D1029" s="123"/>
      <c r="E1029" s="124"/>
      <c r="F1029" s="123"/>
      <c r="G1029" s="123"/>
    </row>
    <row r="1030" spans="1:8" hidden="1" outlineLevel="2" x14ac:dyDescent="0.2">
      <c r="A1030" s="110" t="s">
        <v>32</v>
      </c>
      <c r="B1030" s="125" t="s">
        <v>227</v>
      </c>
      <c r="C1030" s="125"/>
      <c r="D1030" s="125"/>
      <c r="E1030" s="125"/>
      <c r="F1030" s="125"/>
      <c r="G1030" s="125"/>
    </row>
    <row r="1031" spans="1:8" hidden="1" outlineLevel="2" x14ac:dyDescent="0.2">
      <c r="A1031" s="110"/>
      <c r="B1031" s="122"/>
      <c r="C1031" s="36"/>
    </row>
    <row r="1032" spans="1:8" hidden="1" outlineLevel="2" x14ac:dyDescent="0.2">
      <c r="A1032" s="111" t="s">
        <v>33</v>
      </c>
      <c r="B1032" s="122" t="s">
        <v>194</v>
      </c>
      <c r="C1032" s="36"/>
    </row>
    <row r="1033" spans="1:8" hidden="1" outlineLevel="2" x14ac:dyDescent="0.2">
      <c r="A1033" s="110"/>
      <c r="B1033" s="122"/>
      <c r="C1033" s="36"/>
    </row>
    <row r="1034" spans="1:8" hidden="1" outlineLevel="2" x14ac:dyDescent="0.2">
      <c r="A1034" s="110" t="s">
        <v>138</v>
      </c>
      <c r="B1034" s="131" t="s">
        <v>2596</v>
      </c>
      <c r="C1034" s="36"/>
    </row>
    <row r="1035" spans="1:8" s="123" customFormat="1" hidden="1" outlineLevel="2" x14ac:dyDescent="0.2">
      <c r="A1035" s="126"/>
    </row>
    <row r="1036" spans="1:8" hidden="1" outlineLevel="2" x14ac:dyDescent="0.2">
      <c r="A1036" s="110" t="s">
        <v>40</v>
      </c>
      <c r="B1036" s="221" t="s">
        <v>2590</v>
      </c>
      <c r="C1036" s="36"/>
    </row>
    <row r="1037" spans="1:8" s="123" customFormat="1" hidden="1" outlineLevel="2" x14ac:dyDescent="0.2">
      <c r="A1037" s="126"/>
    </row>
    <row r="1038" spans="1:8" s="88" customFormat="1" outlineLevel="1" collapsed="1" x14ac:dyDescent="0.2">
      <c r="A1038" s="114" t="s">
        <v>159</v>
      </c>
      <c r="B1038" s="114" t="str">
        <f ca="1">CONCATENATE(VLOOKUP("*ID",C:D,2,FALSE),"C",COUNTIF(OFFSET(A$1,0,0,ROW(),1), "*conditie")*10)&amp; "T" &amp;(COUNTIF(OFFSET(B$1,0,0,ROW()-1,1),CONCATENATE(VLOOKUP("*ID",C:D,2,FALSE),"C",COUNTIF(OFFSET(A$1,0,0,ROW(),1), "*conditie")*10)&amp; "T*") +1) * 10</f>
        <v>NPRE01C160T20</v>
      </c>
      <c r="C1038" s="295" t="s">
        <v>2594</v>
      </c>
      <c r="D1038" s="295"/>
      <c r="E1038" s="295"/>
      <c r="F1038" s="114" t="s">
        <v>141</v>
      </c>
      <c r="G1038" s="114" t="s">
        <v>19</v>
      </c>
      <c r="H1038" s="114" t="s">
        <v>197</v>
      </c>
    </row>
    <row r="1039" spans="1:8" hidden="1" outlineLevel="2" x14ac:dyDescent="0.2">
      <c r="A1039" s="110"/>
      <c r="B1039" s="122"/>
      <c r="C1039" s="36"/>
    </row>
    <row r="1040" spans="1:8" hidden="1" outlineLevel="2" x14ac:dyDescent="0.2">
      <c r="A1040" s="110" t="s">
        <v>109</v>
      </c>
      <c r="B1040" s="131" t="s">
        <v>310</v>
      </c>
      <c r="C1040" s="36"/>
    </row>
    <row r="1041" spans="1:8" hidden="1" outlineLevel="2" x14ac:dyDescent="0.2">
      <c r="A1041" s="110"/>
      <c r="B1041" s="122"/>
      <c r="C1041" s="36"/>
    </row>
    <row r="1042" spans="1:8" hidden="1" outlineLevel="2" x14ac:dyDescent="0.2">
      <c r="A1042" s="110" t="s">
        <v>111</v>
      </c>
      <c r="B1042" s="131" t="s">
        <v>311</v>
      </c>
      <c r="C1042" s="36"/>
    </row>
    <row r="1043" spans="1:8" hidden="1" outlineLevel="2" x14ac:dyDescent="0.2">
      <c r="A1043" s="110"/>
      <c r="B1043" s="122"/>
      <c r="C1043" s="36"/>
    </row>
    <row r="1044" spans="1:8" hidden="1" outlineLevel="2" x14ac:dyDescent="0.2">
      <c r="A1044" s="110"/>
      <c r="B1044" s="123"/>
      <c r="C1044" s="123"/>
      <c r="D1044" s="123"/>
      <c r="E1044" s="124"/>
      <c r="F1044" s="123"/>
      <c r="G1044" s="123"/>
    </row>
    <row r="1045" spans="1:8" hidden="1" outlineLevel="2" x14ac:dyDescent="0.2">
      <c r="A1045" s="110" t="s">
        <v>32</v>
      </c>
      <c r="B1045" s="125" t="s">
        <v>227</v>
      </c>
      <c r="C1045" s="125"/>
      <c r="D1045" s="125"/>
      <c r="E1045" s="125"/>
      <c r="F1045" s="125"/>
      <c r="G1045" s="125"/>
    </row>
    <row r="1046" spans="1:8" hidden="1" outlineLevel="2" x14ac:dyDescent="0.2">
      <c r="A1046" s="110"/>
      <c r="B1046" s="122"/>
      <c r="C1046" s="36"/>
    </row>
    <row r="1047" spans="1:8" hidden="1" outlineLevel="2" x14ac:dyDescent="0.2">
      <c r="A1047" s="111" t="s">
        <v>33</v>
      </c>
      <c r="B1047" s="122" t="s">
        <v>194</v>
      </c>
      <c r="C1047" s="36"/>
    </row>
    <row r="1048" spans="1:8" hidden="1" outlineLevel="2" x14ac:dyDescent="0.2">
      <c r="A1048" s="110"/>
      <c r="B1048" s="122"/>
      <c r="C1048" s="36"/>
    </row>
    <row r="1049" spans="1:8" hidden="1" outlineLevel="2" x14ac:dyDescent="0.2">
      <c r="A1049" s="110" t="s">
        <v>138</v>
      </c>
      <c r="B1049" s="131" t="s">
        <v>2596</v>
      </c>
      <c r="C1049" s="36"/>
    </row>
    <row r="1050" spans="1:8" s="123" customFormat="1" hidden="1" outlineLevel="2" x14ac:dyDescent="0.2">
      <c r="A1050" s="126"/>
    </row>
    <row r="1051" spans="1:8" hidden="1" outlineLevel="2" x14ac:dyDescent="0.2">
      <c r="A1051" s="110" t="s">
        <v>40</v>
      </c>
      <c r="B1051" s="221" t="s">
        <v>2590</v>
      </c>
      <c r="C1051" s="36"/>
    </row>
    <row r="1052" spans="1:8" s="123" customFormat="1" hidden="1" outlineLevel="2" x14ac:dyDescent="0.2">
      <c r="A1052" s="126"/>
    </row>
    <row r="1053" spans="1:8" s="88" customFormat="1" outlineLevel="1" collapsed="1" x14ac:dyDescent="0.2">
      <c r="A1053" s="114" t="s">
        <v>159</v>
      </c>
      <c r="B1053" s="114" t="str">
        <f ca="1">CONCATENATE(VLOOKUP("*ID",C:D,2,FALSE),"C",COUNTIF(OFFSET(A$1,0,0,ROW(),1), "*conditie")*10)&amp; "T" &amp;(COUNTIF(OFFSET(B$1,0,0,ROW()-1,1),CONCATENATE(VLOOKUP("*ID",C:D,2,FALSE),"C",COUNTIF(OFFSET(A$1,0,0,ROW(),1), "*conditie")*10)&amp; "T*") +1) * 10</f>
        <v>NPRE01C160T30</v>
      </c>
      <c r="C1053" s="295" t="s">
        <v>2595</v>
      </c>
      <c r="D1053" s="295"/>
      <c r="E1053" s="295"/>
      <c r="F1053" s="114" t="s">
        <v>141</v>
      </c>
      <c r="G1053" s="114" t="s">
        <v>19</v>
      </c>
      <c r="H1053" s="114" t="s">
        <v>197</v>
      </c>
    </row>
    <row r="1054" spans="1:8" hidden="1" outlineLevel="2" x14ac:dyDescent="0.2">
      <c r="A1054" s="110"/>
      <c r="B1054" s="122"/>
      <c r="C1054" s="36"/>
    </row>
    <row r="1055" spans="1:8" hidden="1" outlineLevel="2" x14ac:dyDescent="0.2">
      <c r="A1055" s="110" t="s">
        <v>109</v>
      </c>
      <c r="B1055" s="131" t="s">
        <v>312</v>
      </c>
      <c r="C1055" s="36"/>
    </row>
    <row r="1056" spans="1:8" hidden="1" outlineLevel="2" x14ac:dyDescent="0.2">
      <c r="A1056" s="110"/>
      <c r="B1056" s="122"/>
      <c r="C1056" s="36"/>
    </row>
    <row r="1057" spans="1:8" hidden="1" outlineLevel="2" x14ac:dyDescent="0.2">
      <c r="A1057" s="110" t="s">
        <v>111</v>
      </c>
      <c r="B1057" s="131" t="s">
        <v>313</v>
      </c>
      <c r="C1057" s="36"/>
    </row>
    <row r="1058" spans="1:8" hidden="1" outlineLevel="2" x14ac:dyDescent="0.2">
      <c r="A1058" s="110"/>
      <c r="B1058" s="122"/>
      <c r="C1058" s="36"/>
    </row>
    <row r="1059" spans="1:8" hidden="1" outlineLevel="2" x14ac:dyDescent="0.2">
      <c r="A1059" s="110"/>
      <c r="B1059" s="123"/>
      <c r="C1059" s="123"/>
      <c r="D1059" s="123"/>
      <c r="E1059" s="124"/>
      <c r="F1059" s="123"/>
      <c r="G1059" s="123"/>
    </row>
    <row r="1060" spans="1:8" hidden="1" outlineLevel="2" x14ac:dyDescent="0.2">
      <c r="A1060" s="110" t="s">
        <v>32</v>
      </c>
      <c r="B1060" s="125" t="s">
        <v>227</v>
      </c>
      <c r="C1060" s="125"/>
      <c r="D1060" s="125"/>
      <c r="E1060" s="125"/>
      <c r="F1060" s="125"/>
      <c r="G1060" s="125"/>
    </row>
    <row r="1061" spans="1:8" hidden="1" outlineLevel="2" x14ac:dyDescent="0.2">
      <c r="A1061" s="110"/>
      <c r="B1061" s="122"/>
      <c r="C1061" s="36"/>
    </row>
    <row r="1062" spans="1:8" hidden="1" outlineLevel="2" x14ac:dyDescent="0.2">
      <c r="A1062" s="111" t="s">
        <v>33</v>
      </c>
      <c r="B1062" s="122" t="s">
        <v>194</v>
      </c>
      <c r="C1062" s="36"/>
    </row>
    <row r="1063" spans="1:8" hidden="1" outlineLevel="2" x14ac:dyDescent="0.2">
      <c r="A1063" s="110"/>
      <c r="B1063" s="122"/>
      <c r="C1063" s="36"/>
    </row>
    <row r="1064" spans="1:8" hidden="1" outlineLevel="2" x14ac:dyDescent="0.2">
      <c r="A1064" s="110" t="s">
        <v>138</v>
      </c>
      <c r="B1064" s="131" t="s">
        <v>2597</v>
      </c>
      <c r="C1064" s="36"/>
    </row>
    <row r="1065" spans="1:8" s="123" customFormat="1" hidden="1" outlineLevel="2" x14ac:dyDescent="0.2">
      <c r="A1065" s="126"/>
    </row>
    <row r="1066" spans="1:8" hidden="1" outlineLevel="2" x14ac:dyDescent="0.2">
      <c r="A1066" s="110" t="s">
        <v>40</v>
      </c>
      <c r="B1066" s="221" t="s">
        <v>2591</v>
      </c>
      <c r="C1066" s="36"/>
    </row>
    <row r="1067" spans="1:8" s="123" customFormat="1" hidden="1" outlineLevel="2" x14ac:dyDescent="0.2">
      <c r="A1067" s="126"/>
    </row>
    <row r="1068" spans="1:8" s="99" customFormat="1" x14ac:dyDescent="0.2">
      <c r="A1068" s="121" t="s">
        <v>158</v>
      </c>
      <c r="B1068" s="113" t="str">
        <f ca="1">CONCATENATE(VLOOKUP("*ID",C:D,2,FALSE),"C",COUNTIF(OFFSET(A$1,0,0,ROW(),1), "*conditie")*10)</f>
        <v>NPRE01C170</v>
      </c>
      <c r="C1068" s="296" t="s">
        <v>314</v>
      </c>
      <c r="D1068" s="297"/>
      <c r="E1068" s="297"/>
      <c r="F1068" s="121" t="s">
        <v>141</v>
      </c>
      <c r="G1068" s="121" t="s">
        <v>19</v>
      </c>
      <c r="H1068" s="121" t="s">
        <v>197</v>
      </c>
    </row>
    <row r="1069" spans="1:8" s="99" customFormat="1" outlineLevel="1" x14ac:dyDescent="0.2">
      <c r="A1069" s="110"/>
      <c r="B1069" s="118"/>
      <c r="C1069" s="102"/>
    </row>
    <row r="1070" spans="1:8" s="99" customFormat="1" outlineLevel="1" x14ac:dyDescent="0.2">
      <c r="A1070" s="110" t="s">
        <v>55</v>
      </c>
      <c r="B1070" s="129"/>
      <c r="C1070" s="132"/>
    </row>
    <row r="1071" spans="1:8" s="99" customFormat="1" outlineLevel="1" x14ac:dyDescent="0.2">
      <c r="A1071" s="110"/>
      <c r="B1071" s="118"/>
      <c r="C1071" s="102"/>
    </row>
    <row r="1072" spans="1:8" s="88" customFormat="1" outlineLevel="1" collapsed="1" x14ac:dyDescent="0.2">
      <c r="A1072" s="114" t="s">
        <v>159</v>
      </c>
      <c r="B1072" s="114" t="str">
        <f ca="1">CONCATENATE(VLOOKUP("*ID",C:D,2,FALSE),"C",COUNTIF(OFFSET(A$1,0,0,ROW(),1), "*conditie")*10)&amp; "T" &amp;(COUNTIF(OFFSET(B$1,0,0,ROW()-1,1),CONCATENATE(VLOOKUP("*ID",C:D,2,FALSE),"C",COUNTIF(OFFSET(A$1,0,0,ROW(),1), "*conditie")*10)&amp; "T*") +1) * 10</f>
        <v>NPRE01C170T10</v>
      </c>
      <c r="C1072" s="295" t="s">
        <v>315</v>
      </c>
      <c r="D1072" s="295"/>
      <c r="E1072" s="295"/>
      <c r="F1072" s="114" t="s">
        <v>141</v>
      </c>
      <c r="G1072" s="114" t="s">
        <v>19</v>
      </c>
      <c r="H1072" s="114" t="s">
        <v>197</v>
      </c>
    </row>
    <row r="1073" spans="1:8" hidden="1" outlineLevel="2" x14ac:dyDescent="0.2">
      <c r="A1073" s="110"/>
      <c r="B1073" s="122"/>
      <c r="C1073" s="36"/>
    </row>
    <row r="1074" spans="1:8" hidden="1" outlineLevel="2" x14ac:dyDescent="0.2">
      <c r="A1074" s="110" t="s">
        <v>109</v>
      </c>
      <c r="B1074" s="131" t="s">
        <v>316</v>
      </c>
      <c r="C1074" s="36"/>
    </row>
    <row r="1075" spans="1:8" hidden="1" outlineLevel="2" x14ac:dyDescent="0.2">
      <c r="A1075" s="110"/>
      <c r="B1075" s="122"/>
      <c r="C1075" s="36"/>
    </row>
    <row r="1076" spans="1:8" hidden="1" outlineLevel="2" x14ac:dyDescent="0.2">
      <c r="A1076" s="110" t="s">
        <v>111</v>
      </c>
      <c r="B1076" s="131" t="s">
        <v>307</v>
      </c>
      <c r="C1076" s="36"/>
    </row>
    <row r="1077" spans="1:8" hidden="1" outlineLevel="2" x14ac:dyDescent="0.2">
      <c r="A1077" s="110"/>
      <c r="B1077" s="122"/>
      <c r="C1077" s="36"/>
    </row>
    <row r="1078" spans="1:8" hidden="1" outlineLevel="2" x14ac:dyDescent="0.2">
      <c r="A1078" s="110"/>
      <c r="B1078" s="123"/>
      <c r="C1078" s="123"/>
      <c r="D1078" s="123"/>
      <c r="E1078" s="124"/>
      <c r="F1078" s="123"/>
      <c r="G1078" s="123"/>
    </row>
    <row r="1079" spans="1:8" hidden="1" outlineLevel="2" x14ac:dyDescent="0.2">
      <c r="A1079" s="110" t="s">
        <v>32</v>
      </c>
      <c r="B1079" s="125" t="s">
        <v>227</v>
      </c>
      <c r="C1079" s="125"/>
      <c r="D1079" s="125"/>
      <c r="E1079" s="125"/>
      <c r="F1079" s="125"/>
      <c r="G1079" s="125"/>
    </row>
    <row r="1080" spans="1:8" hidden="1" outlineLevel="2" x14ac:dyDescent="0.2">
      <c r="A1080" s="110"/>
      <c r="B1080" s="122"/>
      <c r="C1080" s="36"/>
    </row>
    <row r="1081" spans="1:8" hidden="1" outlineLevel="2" x14ac:dyDescent="0.2">
      <c r="A1081" s="111" t="s">
        <v>33</v>
      </c>
      <c r="B1081" s="122" t="s">
        <v>194</v>
      </c>
      <c r="C1081" s="36"/>
    </row>
    <row r="1082" spans="1:8" hidden="1" outlineLevel="2" x14ac:dyDescent="0.2">
      <c r="A1082" s="110"/>
      <c r="B1082" s="122"/>
      <c r="C1082" s="36"/>
    </row>
    <row r="1083" spans="1:8" hidden="1" outlineLevel="2" x14ac:dyDescent="0.2">
      <c r="A1083" s="110" t="s">
        <v>138</v>
      </c>
      <c r="B1083" s="131" t="s">
        <v>317</v>
      </c>
      <c r="C1083" s="36"/>
    </row>
    <row r="1084" spans="1:8" s="123" customFormat="1" hidden="1" outlineLevel="2" x14ac:dyDescent="0.2">
      <c r="A1084" s="126"/>
    </row>
    <row r="1085" spans="1:8" hidden="1" outlineLevel="2" x14ac:dyDescent="0.2">
      <c r="A1085" s="110" t="s">
        <v>40</v>
      </c>
      <c r="B1085" s="221" t="s">
        <v>2598</v>
      </c>
      <c r="C1085" s="36"/>
    </row>
    <row r="1086" spans="1:8" s="123" customFormat="1" hidden="1" outlineLevel="2" x14ac:dyDescent="0.2">
      <c r="A1086" s="126"/>
    </row>
    <row r="1087" spans="1:8" s="88" customFormat="1" outlineLevel="1" collapsed="1" x14ac:dyDescent="0.2">
      <c r="A1087" s="114" t="s">
        <v>159</v>
      </c>
      <c r="B1087" s="114" t="str">
        <f ca="1">CONCATENATE(VLOOKUP("*ID",C:D,2,FALSE),"C",COUNTIF(OFFSET(A$1,0,0,ROW(),1), "*conditie")*10)&amp; "T" &amp;(COUNTIF(OFFSET(B$1,0,0,ROW()-1,1),CONCATENATE(VLOOKUP("*ID",C:D,2,FALSE),"C",COUNTIF(OFFSET(A$1,0,0,ROW(),1), "*conditie")*10)&amp; "T*") +1) * 10</f>
        <v>NPRE01C170T20</v>
      </c>
      <c r="C1087" s="295" t="s">
        <v>318</v>
      </c>
      <c r="D1087" s="295"/>
      <c r="E1087" s="295"/>
      <c r="F1087" s="114" t="s">
        <v>141</v>
      </c>
      <c r="G1087" s="114" t="s">
        <v>19</v>
      </c>
      <c r="H1087" s="114" t="s">
        <v>197</v>
      </c>
    </row>
    <row r="1088" spans="1:8" hidden="1" outlineLevel="2" x14ac:dyDescent="0.2">
      <c r="A1088" s="110"/>
      <c r="B1088" s="122"/>
      <c r="C1088" s="36"/>
    </row>
    <row r="1089" spans="1:8" hidden="1" outlineLevel="2" x14ac:dyDescent="0.2">
      <c r="A1089" s="110" t="s">
        <v>109</v>
      </c>
      <c r="B1089" s="131" t="s">
        <v>319</v>
      </c>
      <c r="C1089" s="36"/>
    </row>
    <row r="1090" spans="1:8" hidden="1" outlineLevel="2" x14ac:dyDescent="0.2">
      <c r="A1090" s="110"/>
      <c r="B1090" s="122"/>
      <c r="C1090" s="36"/>
    </row>
    <row r="1091" spans="1:8" hidden="1" outlineLevel="2" x14ac:dyDescent="0.2">
      <c r="A1091" s="110" t="s">
        <v>111</v>
      </c>
      <c r="B1091" s="131" t="s">
        <v>320</v>
      </c>
      <c r="C1091" s="36"/>
    </row>
    <row r="1092" spans="1:8" hidden="1" outlineLevel="2" x14ac:dyDescent="0.2">
      <c r="A1092" s="110"/>
      <c r="B1092" s="122"/>
      <c r="C1092" s="36"/>
    </row>
    <row r="1093" spans="1:8" hidden="1" outlineLevel="2" x14ac:dyDescent="0.2">
      <c r="A1093" s="110"/>
      <c r="B1093" s="123"/>
      <c r="C1093" s="123"/>
      <c r="D1093" s="123"/>
      <c r="E1093" s="124"/>
      <c r="F1093" s="123"/>
      <c r="G1093" s="123"/>
    </row>
    <row r="1094" spans="1:8" hidden="1" outlineLevel="2" x14ac:dyDescent="0.2">
      <c r="A1094" s="110" t="s">
        <v>32</v>
      </c>
      <c r="B1094" s="125" t="s">
        <v>227</v>
      </c>
      <c r="C1094" s="125"/>
      <c r="D1094" s="125"/>
      <c r="E1094" s="125"/>
      <c r="F1094" s="125"/>
      <c r="G1094" s="125"/>
    </row>
    <row r="1095" spans="1:8" hidden="1" outlineLevel="2" x14ac:dyDescent="0.2">
      <c r="A1095" s="110"/>
      <c r="B1095" s="122"/>
      <c r="C1095" s="36"/>
    </row>
    <row r="1096" spans="1:8" hidden="1" outlineLevel="2" x14ac:dyDescent="0.2">
      <c r="A1096" s="111" t="s">
        <v>33</v>
      </c>
      <c r="B1096" s="122" t="s">
        <v>194</v>
      </c>
      <c r="C1096" s="36"/>
    </row>
    <row r="1097" spans="1:8" hidden="1" outlineLevel="2" x14ac:dyDescent="0.2">
      <c r="A1097" s="110"/>
      <c r="B1097" s="122"/>
      <c r="C1097" s="36"/>
    </row>
    <row r="1098" spans="1:8" hidden="1" outlineLevel="2" x14ac:dyDescent="0.2">
      <c r="A1098" s="110" t="s">
        <v>138</v>
      </c>
      <c r="B1098" s="131" t="s">
        <v>317</v>
      </c>
      <c r="C1098" s="36"/>
    </row>
    <row r="1099" spans="1:8" s="123" customFormat="1" hidden="1" outlineLevel="2" x14ac:dyDescent="0.2">
      <c r="A1099" s="126"/>
    </row>
    <row r="1100" spans="1:8" hidden="1" outlineLevel="2" x14ac:dyDescent="0.2">
      <c r="A1100" s="110" t="s">
        <v>40</v>
      </c>
      <c r="B1100" s="221" t="s">
        <v>2598</v>
      </c>
      <c r="C1100" s="36"/>
    </row>
    <row r="1101" spans="1:8" s="123" customFormat="1" hidden="1" outlineLevel="2" x14ac:dyDescent="0.2">
      <c r="A1101" s="126"/>
    </row>
    <row r="1102" spans="1:8" s="88" customFormat="1" outlineLevel="1" collapsed="1" x14ac:dyDescent="0.2">
      <c r="A1102" s="114" t="s">
        <v>159</v>
      </c>
      <c r="B1102" s="114" t="str">
        <f ca="1">CONCATENATE(VLOOKUP("*ID",C:D,2,FALSE),"C",COUNTIF(OFFSET(A$1,0,0,ROW(),1), "*conditie")*10)&amp; "T" &amp;(COUNTIF(OFFSET(B$1,0,0,ROW()-1,1),CONCATENATE(VLOOKUP("*ID",C:D,2,FALSE),"C",COUNTIF(OFFSET(A$1,0,0,ROW(),1), "*conditie")*10)&amp; "T*") +1) * 10</f>
        <v>NPRE01C170T30</v>
      </c>
      <c r="C1102" s="295" t="s">
        <v>321</v>
      </c>
      <c r="D1102" s="295"/>
      <c r="E1102" s="295"/>
      <c r="F1102" s="114" t="s">
        <v>141</v>
      </c>
      <c r="G1102" s="114" t="s">
        <v>19</v>
      </c>
      <c r="H1102" s="114" t="s">
        <v>197</v>
      </c>
    </row>
    <row r="1103" spans="1:8" hidden="1" outlineLevel="2" x14ac:dyDescent="0.2">
      <c r="A1103" s="110"/>
      <c r="B1103" s="122"/>
      <c r="C1103" s="36"/>
    </row>
    <row r="1104" spans="1:8" hidden="1" outlineLevel="2" x14ac:dyDescent="0.2">
      <c r="A1104" s="110" t="s">
        <v>109</v>
      </c>
      <c r="B1104" s="131" t="s">
        <v>322</v>
      </c>
      <c r="C1104" s="36"/>
    </row>
    <row r="1105" spans="1:8" hidden="1" outlineLevel="2" x14ac:dyDescent="0.2">
      <c r="A1105" s="110"/>
      <c r="B1105" s="122"/>
      <c r="C1105" s="36"/>
    </row>
    <row r="1106" spans="1:8" hidden="1" outlineLevel="2" x14ac:dyDescent="0.2">
      <c r="A1106" s="110" t="s">
        <v>111</v>
      </c>
      <c r="B1106" s="131" t="s">
        <v>323</v>
      </c>
      <c r="C1106" s="36"/>
    </row>
    <row r="1107" spans="1:8" hidden="1" outlineLevel="2" x14ac:dyDescent="0.2">
      <c r="A1107" s="110"/>
      <c r="B1107" s="122"/>
      <c r="C1107" s="36"/>
    </row>
    <row r="1108" spans="1:8" hidden="1" outlineLevel="2" x14ac:dyDescent="0.2">
      <c r="A1108" s="110"/>
      <c r="B1108" s="123"/>
      <c r="C1108" s="123"/>
      <c r="D1108" s="123"/>
      <c r="E1108" s="124"/>
      <c r="F1108" s="123"/>
      <c r="G1108" s="123"/>
    </row>
    <row r="1109" spans="1:8" hidden="1" outlineLevel="2" x14ac:dyDescent="0.2">
      <c r="A1109" s="110" t="s">
        <v>32</v>
      </c>
      <c r="B1109" s="125" t="s">
        <v>227</v>
      </c>
      <c r="C1109" s="125"/>
      <c r="D1109" s="125"/>
      <c r="E1109" s="125"/>
      <c r="F1109" s="125"/>
      <c r="G1109" s="125"/>
    </row>
    <row r="1110" spans="1:8" hidden="1" outlineLevel="2" x14ac:dyDescent="0.2">
      <c r="A1110" s="110"/>
      <c r="B1110" s="122"/>
      <c r="C1110" s="36"/>
    </row>
    <row r="1111" spans="1:8" hidden="1" outlineLevel="2" x14ac:dyDescent="0.2">
      <c r="A1111" s="111" t="s">
        <v>33</v>
      </c>
      <c r="B1111" s="122" t="s">
        <v>194</v>
      </c>
      <c r="C1111" s="36"/>
    </row>
    <row r="1112" spans="1:8" hidden="1" outlineLevel="2" x14ac:dyDescent="0.2">
      <c r="A1112" s="110"/>
      <c r="B1112" s="122"/>
      <c r="C1112" s="36"/>
    </row>
    <row r="1113" spans="1:8" hidden="1" outlineLevel="2" x14ac:dyDescent="0.2">
      <c r="A1113" s="110" t="s">
        <v>138</v>
      </c>
      <c r="B1113" s="131" t="s">
        <v>2600</v>
      </c>
      <c r="C1113" s="36"/>
    </row>
    <row r="1114" spans="1:8" s="123" customFormat="1" hidden="1" outlineLevel="2" x14ac:dyDescent="0.2">
      <c r="A1114" s="126"/>
    </row>
    <row r="1115" spans="1:8" hidden="1" outlineLevel="2" x14ac:dyDescent="0.2">
      <c r="A1115" s="110" t="s">
        <v>40</v>
      </c>
      <c r="B1115" s="221" t="s">
        <v>2599</v>
      </c>
      <c r="C1115" s="36"/>
    </row>
    <row r="1116" spans="1:8" s="123" customFormat="1" hidden="1" outlineLevel="2" x14ac:dyDescent="0.2">
      <c r="A1116" s="126"/>
    </row>
    <row r="1117" spans="1:8" s="99" customFormat="1" x14ac:dyDescent="0.2">
      <c r="A1117" s="121" t="s">
        <v>158</v>
      </c>
      <c r="B1117" s="113" t="str">
        <f ca="1">CONCATENATE(VLOOKUP("*ID",C:D,2,FALSE),"C",COUNTIF(OFFSET(A$1,0,0,ROW(),1), "*conditie")*10)</f>
        <v>NPRE01C180</v>
      </c>
      <c r="C1117" s="296" t="s">
        <v>324</v>
      </c>
      <c r="D1117" s="297"/>
      <c r="E1117" s="297"/>
      <c r="F1117" s="121" t="s">
        <v>141</v>
      </c>
      <c r="G1117" s="121" t="s">
        <v>19</v>
      </c>
      <c r="H1117" s="121" t="s">
        <v>197</v>
      </c>
    </row>
    <row r="1118" spans="1:8" s="99" customFormat="1" outlineLevel="1" x14ac:dyDescent="0.2">
      <c r="A1118" s="110"/>
      <c r="B1118" s="118"/>
      <c r="C1118" s="102"/>
    </row>
    <row r="1119" spans="1:8" s="99" customFormat="1" outlineLevel="1" x14ac:dyDescent="0.2">
      <c r="A1119" s="110" t="s">
        <v>55</v>
      </c>
      <c r="B1119" s="129"/>
      <c r="C1119" s="132"/>
    </row>
    <row r="1120" spans="1:8" s="99" customFormat="1" outlineLevel="1" x14ac:dyDescent="0.2">
      <c r="A1120" s="110"/>
      <c r="B1120" s="118"/>
      <c r="C1120" s="102"/>
    </row>
    <row r="1121" spans="1:8" s="88" customFormat="1" outlineLevel="1" collapsed="1" x14ac:dyDescent="0.2">
      <c r="A1121" s="114" t="s">
        <v>159</v>
      </c>
      <c r="B1121" s="114" t="str">
        <f ca="1">CONCATENATE(VLOOKUP("*ID",C:D,2,FALSE),"C",COUNTIF(OFFSET(A$1,0,0,ROW(),1), "*conditie")*10)&amp; "T" &amp;(COUNTIF(OFFSET(B$1,0,0,ROW()-1,1),CONCATENATE(VLOOKUP("*ID",C:D,2,FALSE),"C",COUNTIF(OFFSET(A$1,0,0,ROW(),1), "*conditie")*10)&amp; "T*") +1) * 10</f>
        <v>NPRE01C180T10</v>
      </c>
      <c r="C1121" s="295" t="s">
        <v>325</v>
      </c>
      <c r="D1121" s="295"/>
      <c r="E1121" s="295"/>
      <c r="F1121" s="114" t="s">
        <v>141</v>
      </c>
      <c r="G1121" s="114" t="s">
        <v>19</v>
      </c>
      <c r="H1121" s="114" t="s">
        <v>197</v>
      </c>
    </row>
    <row r="1122" spans="1:8" hidden="1" outlineLevel="2" x14ac:dyDescent="0.2">
      <c r="A1122" s="110"/>
      <c r="B1122" s="122"/>
      <c r="C1122" s="36"/>
    </row>
    <row r="1123" spans="1:8" hidden="1" outlineLevel="2" x14ac:dyDescent="0.2">
      <c r="A1123" s="110" t="s">
        <v>109</v>
      </c>
      <c r="B1123" s="131" t="s">
        <v>326</v>
      </c>
      <c r="C1123" s="36"/>
    </row>
    <row r="1124" spans="1:8" hidden="1" outlineLevel="2" x14ac:dyDescent="0.2">
      <c r="A1124" s="110"/>
      <c r="B1124" s="122"/>
      <c r="C1124" s="36"/>
    </row>
    <row r="1125" spans="1:8" hidden="1" outlineLevel="2" x14ac:dyDescent="0.2">
      <c r="A1125" s="110" t="s">
        <v>111</v>
      </c>
      <c r="B1125" s="131" t="s">
        <v>307</v>
      </c>
      <c r="C1125" s="36"/>
    </row>
    <row r="1126" spans="1:8" hidden="1" outlineLevel="2" x14ac:dyDescent="0.2">
      <c r="A1126" s="110"/>
      <c r="B1126" s="122"/>
      <c r="C1126" s="36"/>
    </row>
    <row r="1127" spans="1:8" hidden="1" outlineLevel="2" x14ac:dyDescent="0.2">
      <c r="A1127" s="110"/>
      <c r="B1127" s="123"/>
      <c r="C1127" s="123"/>
      <c r="D1127" s="123"/>
      <c r="E1127" s="124"/>
      <c r="F1127" s="123"/>
      <c r="G1127" s="123"/>
    </row>
    <row r="1128" spans="1:8" hidden="1" outlineLevel="2" x14ac:dyDescent="0.2">
      <c r="A1128" s="110" t="s">
        <v>32</v>
      </c>
      <c r="B1128" s="125" t="s">
        <v>227</v>
      </c>
      <c r="C1128" s="125"/>
      <c r="D1128" s="125"/>
      <c r="E1128" s="125"/>
      <c r="F1128" s="125"/>
      <c r="G1128" s="125"/>
    </row>
    <row r="1129" spans="1:8" hidden="1" outlineLevel="2" x14ac:dyDescent="0.2">
      <c r="A1129" s="110"/>
      <c r="B1129" s="122"/>
      <c r="C1129" s="36"/>
    </row>
    <row r="1130" spans="1:8" hidden="1" outlineLevel="2" x14ac:dyDescent="0.2">
      <c r="A1130" s="111" t="s">
        <v>33</v>
      </c>
      <c r="B1130" s="122" t="s">
        <v>194</v>
      </c>
      <c r="C1130" s="36"/>
    </row>
    <row r="1131" spans="1:8" hidden="1" outlineLevel="2" x14ac:dyDescent="0.2">
      <c r="A1131" s="110"/>
      <c r="B1131" s="122"/>
      <c r="C1131" s="36"/>
    </row>
    <row r="1132" spans="1:8" hidden="1" outlineLevel="2" x14ac:dyDescent="0.2">
      <c r="A1132" s="110" t="s">
        <v>138</v>
      </c>
      <c r="B1132" s="131" t="s">
        <v>327</v>
      </c>
      <c r="C1132" s="36"/>
    </row>
    <row r="1133" spans="1:8" s="123" customFormat="1" hidden="1" outlineLevel="2" x14ac:dyDescent="0.2">
      <c r="A1133" s="126"/>
    </row>
    <row r="1134" spans="1:8" s="123" customFormat="1" hidden="1" outlineLevel="2" x14ac:dyDescent="0.2">
      <c r="A1134" s="110" t="s">
        <v>40</v>
      </c>
      <c r="B1134" s="221" t="s">
        <v>2601</v>
      </c>
    </row>
    <row r="1135" spans="1:8" hidden="1" outlineLevel="2" x14ac:dyDescent="0.2">
      <c r="A1135" s="110"/>
      <c r="B1135" s="221" t="s">
        <v>2602</v>
      </c>
      <c r="C1135" s="36"/>
    </row>
    <row r="1136" spans="1:8" s="123" customFormat="1" hidden="1" outlineLevel="2" x14ac:dyDescent="0.2">
      <c r="A1136" s="126"/>
    </row>
    <row r="1137" spans="1:8" s="88" customFormat="1" outlineLevel="1" collapsed="1" x14ac:dyDescent="0.2">
      <c r="A1137" s="114" t="s">
        <v>159</v>
      </c>
      <c r="B1137" s="114" t="str">
        <f ca="1">CONCATENATE(VLOOKUP("*ID",C:D,2,FALSE),"C",COUNTIF(OFFSET(A$1,0,0,ROW(),1), "*conditie")*10)&amp; "T" &amp;(COUNTIF(OFFSET(B$1,0,0,ROW()-1,1),CONCATENATE(VLOOKUP("*ID",C:D,2,FALSE),"C",COUNTIF(OFFSET(A$1,0,0,ROW(),1), "*conditie")*10)&amp; "T*") +1) * 10</f>
        <v>NPRE01C180T20</v>
      </c>
      <c r="C1137" s="295" t="s">
        <v>328</v>
      </c>
      <c r="D1137" s="295"/>
      <c r="E1137" s="295"/>
      <c r="F1137" s="114" t="s">
        <v>141</v>
      </c>
      <c r="G1137" s="114" t="s">
        <v>19</v>
      </c>
      <c r="H1137" s="114" t="s">
        <v>197</v>
      </c>
    </row>
    <row r="1138" spans="1:8" hidden="1" outlineLevel="2" x14ac:dyDescent="0.2">
      <c r="A1138" s="110"/>
      <c r="B1138" s="122"/>
      <c r="C1138" s="36"/>
    </row>
    <row r="1139" spans="1:8" hidden="1" outlineLevel="2" x14ac:dyDescent="0.2">
      <c r="A1139" s="110" t="s">
        <v>109</v>
      </c>
      <c r="B1139" s="131" t="s">
        <v>329</v>
      </c>
      <c r="C1139" s="36"/>
    </row>
    <row r="1140" spans="1:8" hidden="1" outlineLevel="2" x14ac:dyDescent="0.2">
      <c r="A1140" s="110"/>
      <c r="B1140" s="122"/>
      <c r="C1140" s="36"/>
    </row>
    <row r="1141" spans="1:8" hidden="1" outlineLevel="2" x14ac:dyDescent="0.2">
      <c r="A1141" s="110" t="s">
        <v>111</v>
      </c>
      <c r="B1141" s="131" t="s">
        <v>330</v>
      </c>
      <c r="C1141" s="36"/>
    </row>
    <row r="1142" spans="1:8" hidden="1" outlineLevel="2" x14ac:dyDescent="0.2">
      <c r="A1142" s="110"/>
      <c r="B1142" s="122"/>
      <c r="C1142" s="36"/>
    </row>
    <row r="1143" spans="1:8" hidden="1" outlineLevel="2" x14ac:dyDescent="0.2">
      <c r="A1143" s="110"/>
      <c r="B1143" s="123"/>
      <c r="C1143" s="123"/>
      <c r="D1143" s="123"/>
      <c r="E1143" s="124"/>
      <c r="F1143" s="123"/>
      <c r="G1143" s="123"/>
    </row>
    <row r="1144" spans="1:8" hidden="1" outlineLevel="2" x14ac:dyDescent="0.2">
      <c r="A1144" s="110" t="s">
        <v>32</v>
      </c>
      <c r="B1144" s="125" t="s">
        <v>227</v>
      </c>
      <c r="C1144" s="125"/>
      <c r="D1144" s="125"/>
      <c r="E1144" s="125"/>
      <c r="F1144" s="125"/>
      <c r="G1144" s="125"/>
    </row>
    <row r="1145" spans="1:8" hidden="1" outlineLevel="2" x14ac:dyDescent="0.2">
      <c r="A1145" s="110"/>
      <c r="B1145" s="122"/>
      <c r="C1145" s="36"/>
    </row>
    <row r="1146" spans="1:8" hidden="1" outlineLevel="2" x14ac:dyDescent="0.2">
      <c r="A1146" s="111" t="s">
        <v>33</v>
      </c>
      <c r="B1146" s="122" t="s">
        <v>194</v>
      </c>
      <c r="C1146" s="36"/>
    </row>
    <row r="1147" spans="1:8" hidden="1" outlineLevel="2" x14ac:dyDescent="0.2">
      <c r="A1147" s="110"/>
      <c r="B1147" s="122"/>
      <c r="C1147" s="36"/>
    </row>
    <row r="1148" spans="1:8" hidden="1" outlineLevel="2" x14ac:dyDescent="0.2">
      <c r="A1148" s="110" t="s">
        <v>138</v>
      </c>
      <c r="B1148" s="131" t="s">
        <v>327</v>
      </c>
      <c r="C1148" s="36"/>
    </row>
    <row r="1149" spans="1:8" s="123" customFormat="1" hidden="1" outlineLevel="2" x14ac:dyDescent="0.2">
      <c r="A1149" s="126"/>
    </row>
    <row r="1150" spans="1:8" s="123" customFormat="1" hidden="1" outlineLevel="2" x14ac:dyDescent="0.2">
      <c r="A1150" s="110" t="s">
        <v>40</v>
      </c>
      <c r="B1150" s="221" t="s">
        <v>2601</v>
      </c>
    </row>
    <row r="1151" spans="1:8" hidden="1" outlineLevel="2" x14ac:dyDescent="0.2">
      <c r="A1151" s="110"/>
      <c r="B1151" s="221" t="s">
        <v>2602</v>
      </c>
      <c r="C1151" s="36"/>
    </row>
    <row r="1152" spans="1:8" s="123" customFormat="1" hidden="1" outlineLevel="2" x14ac:dyDescent="0.2">
      <c r="A1152" s="126"/>
    </row>
    <row r="1153" spans="1:8" s="88" customFormat="1" outlineLevel="1" collapsed="1" x14ac:dyDescent="0.2">
      <c r="A1153" s="114" t="s">
        <v>159</v>
      </c>
      <c r="B1153" s="114" t="str">
        <f ca="1">CONCATENATE(VLOOKUP("*ID",C:D,2,FALSE),"C",COUNTIF(OFFSET(A$1,0,0,ROW(),1), "*conditie")*10)&amp; "T" &amp;(COUNTIF(OFFSET(B$1,0,0,ROW()-1,1),CONCATENATE(VLOOKUP("*ID",C:D,2,FALSE),"C",COUNTIF(OFFSET(A$1,0,0,ROW(),1), "*conditie")*10)&amp; "T*") +1) * 10</f>
        <v>NPRE01C180T30</v>
      </c>
      <c r="C1153" s="295" t="s">
        <v>331</v>
      </c>
      <c r="D1153" s="295"/>
      <c r="E1153" s="295"/>
      <c r="F1153" s="114" t="s">
        <v>141</v>
      </c>
      <c r="G1153" s="114" t="s">
        <v>19</v>
      </c>
      <c r="H1153" s="114" t="s">
        <v>197</v>
      </c>
    </row>
    <row r="1154" spans="1:8" hidden="1" outlineLevel="2" x14ac:dyDescent="0.2">
      <c r="A1154" s="110"/>
      <c r="B1154" s="122"/>
      <c r="C1154" s="36"/>
    </row>
    <row r="1155" spans="1:8" hidden="1" outlineLevel="2" x14ac:dyDescent="0.2">
      <c r="A1155" s="110" t="s">
        <v>109</v>
      </c>
      <c r="B1155" s="131" t="s">
        <v>332</v>
      </c>
      <c r="C1155" s="36"/>
    </row>
    <row r="1156" spans="1:8" hidden="1" outlineLevel="2" x14ac:dyDescent="0.2">
      <c r="A1156" s="110"/>
      <c r="B1156" s="122"/>
      <c r="C1156" s="36"/>
    </row>
    <row r="1157" spans="1:8" hidden="1" outlineLevel="2" x14ac:dyDescent="0.2">
      <c r="A1157" s="110" t="s">
        <v>111</v>
      </c>
      <c r="B1157" s="131" t="s">
        <v>333</v>
      </c>
      <c r="C1157" s="36"/>
    </row>
    <row r="1158" spans="1:8" hidden="1" outlineLevel="2" x14ac:dyDescent="0.2">
      <c r="A1158" s="110"/>
      <c r="B1158" s="122"/>
      <c r="C1158" s="36"/>
    </row>
    <row r="1159" spans="1:8" hidden="1" outlineLevel="2" x14ac:dyDescent="0.2">
      <c r="A1159" s="110"/>
      <c r="B1159" s="123"/>
      <c r="C1159" s="123"/>
      <c r="D1159" s="123"/>
      <c r="E1159" s="124"/>
      <c r="F1159" s="123"/>
      <c r="G1159" s="123"/>
    </row>
    <row r="1160" spans="1:8" hidden="1" outlineLevel="2" x14ac:dyDescent="0.2">
      <c r="A1160" s="110" t="s">
        <v>32</v>
      </c>
      <c r="B1160" s="125" t="s">
        <v>227</v>
      </c>
      <c r="C1160" s="125"/>
      <c r="D1160" s="125"/>
      <c r="E1160" s="125"/>
      <c r="F1160" s="125"/>
      <c r="G1160" s="125"/>
    </row>
    <row r="1161" spans="1:8" hidden="1" outlineLevel="2" x14ac:dyDescent="0.2">
      <c r="A1161" s="110"/>
      <c r="B1161" s="122"/>
      <c r="C1161" s="36"/>
    </row>
    <row r="1162" spans="1:8" hidden="1" outlineLevel="2" x14ac:dyDescent="0.2">
      <c r="A1162" s="111" t="s">
        <v>33</v>
      </c>
      <c r="B1162" s="122" t="s">
        <v>194</v>
      </c>
      <c r="C1162" s="36"/>
    </row>
    <row r="1163" spans="1:8" hidden="1" outlineLevel="2" x14ac:dyDescent="0.2">
      <c r="A1163" s="110"/>
      <c r="B1163" s="122"/>
      <c r="C1163" s="36"/>
    </row>
    <row r="1164" spans="1:8" hidden="1" outlineLevel="2" x14ac:dyDescent="0.2">
      <c r="A1164" s="110" t="s">
        <v>138</v>
      </c>
      <c r="B1164" s="131" t="s">
        <v>327</v>
      </c>
      <c r="C1164" s="36"/>
    </row>
    <row r="1165" spans="1:8" s="123" customFormat="1" hidden="1" outlineLevel="2" x14ac:dyDescent="0.2">
      <c r="A1165" s="126"/>
    </row>
    <row r="1166" spans="1:8" s="123" customFormat="1" hidden="1" outlineLevel="2" x14ac:dyDescent="0.2">
      <c r="A1166" s="110" t="s">
        <v>40</v>
      </c>
      <c r="B1166" s="221" t="s">
        <v>2601</v>
      </c>
    </row>
    <row r="1167" spans="1:8" hidden="1" outlineLevel="2" x14ac:dyDescent="0.2">
      <c r="A1167" s="110"/>
      <c r="B1167" s="221" t="s">
        <v>2603</v>
      </c>
      <c r="C1167" s="36"/>
    </row>
    <row r="1168" spans="1:8" s="123" customFormat="1" hidden="1" outlineLevel="2" x14ac:dyDescent="0.2">
      <c r="A1168" s="126"/>
    </row>
    <row r="1169" spans="1:8" s="99" customFormat="1" x14ac:dyDescent="0.2">
      <c r="A1169" s="121" t="s">
        <v>158</v>
      </c>
      <c r="B1169" s="113" t="str">
        <f ca="1">CONCATENATE(VLOOKUP("*ID",C:D,2,FALSE),"C",COUNTIF(OFFSET(A$1,0,0,ROW(),1), "*conditie")*10)</f>
        <v>NPRE01C190</v>
      </c>
      <c r="C1169" s="296" t="s">
        <v>334</v>
      </c>
      <c r="D1169" s="297"/>
      <c r="E1169" s="297"/>
      <c r="F1169" s="121" t="s">
        <v>141</v>
      </c>
      <c r="G1169" s="121" t="s">
        <v>19</v>
      </c>
      <c r="H1169" s="121" t="s">
        <v>197</v>
      </c>
    </row>
    <row r="1170" spans="1:8" s="99" customFormat="1" outlineLevel="1" x14ac:dyDescent="0.2">
      <c r="A1170" s="110"/>
      <c r="B1170" s="118"/>
      <c r="C1170" s="102"/>
    </row>
    <row r="1171" spans="1:8" s="99" customFormat="1" outlineLevel="1" collapsed="1" x14ac:dyDescent="0.2">
      <c r="A1171" s="110" t="s">
        <v>55</v>
      </c>
      <c r="B1171" s="129"/>
      <c r="C1171" s="132"/>
    </row>
    <row r="1172" spans="1:8" s="151" customFormat="1" hidden="1" outlineLevel="2" x14ac:dyDescent="0.2">
      <c r="A1172" s="110"/>
      <c r="B1172" s="221"/>
      <c r="C1172" s="152"/>
      <c r="D1172" s="152"/>
      <c r="E1172" s="152"/>
    </row>
    <row r="1173" spans="1:8" s="88" customFormat="1" outlineLevel="1" collapsed="1" x14ac:dyDescent="0.2">
      <c r="A1173" s="114" t="s">
        <v>159</v>
      </c>
      <c r="B1173" s="114" t="str">
        <f ca="1">CONCATENATE(VLOOKUP("*ID",C:D,2,FALSE),"C",COUNTIF(OFFSET(A$1,0,0,ROW(),1), "*conditie")*10)&amp; "T" &amp;(COUNTIF(OFFSET(B$1,0,0,ROW()-1,1),CONCATENATE(VLOOKUP("*ID",C:D,2,FALSE),"C",COUNTIF(OFFSET(A$1,0,0,ROW(),1), "*conditie")*10)&amp; "T*") +1) * 10</f>
        <v>NPRE01C190T10</v>
      </c>
      <c r="C1173" s="295" t="s">
        <v>335</v>
      </c>
      <c r="D1173" s="295"/>
      <c r="E1173" s="295"/>
      <c r="F1173" s="114" t="s">
        <v>141</v>
      </c>
      <c r="G1173" s="114" t="s">
        <v>19</v>
      </c>
      <c r="H1173" s="114" t="s">
        <v>197</v>
      </c>
    </row>
    <row r="1174" spans="1:8" hidden="1" outlineLevel="2" x14ac:dyDescent="0.2">
      <c r="A1174" s="110"/>
      <c r="B1174" s="122"/>
      <c r="C1174" s="36"/>
    </row>
    <row r="1175" spans="1:8" hidden="1" outlineLevel="2" x14ac:dyDescent="0.2">
      <c r="A1175" s="110" t="s">
        <v>109</v>
      </c>
      <c r="B1175" s="131" t="s">
        <v>336</v>
      </c>
      <c r="C1175" s="36"/>
    </row>
    <row r="1176" spans="1:8" hidden="1" outlineLevel="2" x14ac:dyDescent="0.2">
      <c r="A1176" s="110"/>
      <c r="B1176" s="122"/>
      <c r="C1176" s="36"/>
    </row>
    <row r="1177" spans="1:8" hidden="1" outlineLevel="2" x14ac:dyDescent="0.2">
      <c r="A1177" s="110" t="s">
        <v>111</v>
      </c>
      <c r="B1177" s="131" t="s">
        <v>307</v>
      </c>
      <c r="C1177" s="36"/>
    </row>
    <row r="1178" spans="1:8" hidden="1" outlineLevel="2" x14ac:dyDescent="0.2">
      <c r="A1178" s="110"/>
      <c r="B1178" s="122"/>
      <c r="C1178" s="36"/>
    </row>
    <row r="1179" spans="1:8" hidden="1" outlineLevel="2" x14ac:dyDescent="0.2">
      <c r="A1179" s="110"/>
      <c r="B1179" s="123"/>
      <c r="C1179" s="123"/>
      <c r="D1179" s="123"/>
      <c r="E1179" s="124"/>
      <c r="F1179" s="123"/>
      <c r="G1179" s="123"/>
    </row>
    <row r="1180" spans="1:8" hidden="1" outlineLevel="2" x14ac:dyDescent="0.2">
      <c r="A1180" s="110" t="s">
        <v>32</v>
      </c>
      <c r="B1180" s="125" t="s">
        <v>227</v>
      </c>
      <c r="C1180" s="125"/>
      <c r="D1180" s="125"/>
      <c r="E1180" s="125"/>
      <c r="F1180" s="125"/>
      <c r="G1180" s="125"/>
    </row>
    <row r="1181" spans="1:8" hidden="1" outlineLevel="2" x14ac:dyDescent="0.2">
      <c r="A1181" s="110"/>
      <c r="B1181" s="122"/>
      <c r="C1181" s="36"/>
    </row>
    <row r="1182" spans="1:8" hidden="1" outlineLevel="2" x14ac:dyDescent="0.2">
      <c r="A1182" s="111" t="s">
        <v>33</v>
      </c>
      <c r="B1182" s="122" t="s">
        <v>194</v>
      </c>
      <c r="C1182" s="36"/>
    </row>
    <row r="1183" spans="1:8" hidden="1" outlineLevel="2" x14ac:dyDescent="0.2">
      <c r="A1183" s="110"/>
      <c r="B1183" s="122"/>
      <c r="C1183" s="36"/>
    </row>
    <row r="1184" spans="1:8" hidden="1" outlineLevel="2" x14ac:dyDescent="0.2">
      <c r="A1184" s="110" t="s">
        <v>138</v>
      </c>
      <c r="B1184" s="131" t="s">
        <v>337</v>
      </c>
      <c r="C1184" s="36"/>
    </row>
    <row r="1185" spans="1:8" s="123" customFormat="1" hidden="1" outlineLevel="2" x14ac:dyDescent="0.2">
      <c r="A1185" s="126"/>
    </row>
    <row r="1186" spans="1:8" hidden="1" outlineLevel="2" x14ac:dyDescent="0.2">
      <c r="A1186" s="110" t="s">
        <v>40</v>
      </c>
      <c r="B1186" s="221" t="s">
        <v>2604</v>
      </c>
      <c r="C1186" s="36"/>
      <c r="D1186" s="232" t="s">
        <v>2605</v>
      </c>
    </row>
    <row r="1187" spans="1:8" s="123" customFormat="1" hidden="1" outlineLevel="2" x14ac:dyDescent="0.2">
      <c r="A1187" s="126"/>
    </row>
    <row r="1188" spans="1:8" s="88" customFormat="1" outlineLevel="1" collapsed="1" x14ac:dyDescent="0.2">
      <c r="A1188" s="114" t="s">
        <v>159</v>
      </c>
      <c r="B1188" s="114" t="str">
        <f ca="1">CONCATENATE(VLOOKUP("*ID",C:D,2,FALSE),"C",COUNTIF(OFFSET(A$1,0,0,ROW(),1), "*conditie")*10)&amp; "T" &amp;(COUNTIF(OFFSET(B$1,0,0,ROW()-1,1),CONCATENATE(VLOOKUP("*ID",C:D,2,FALSE),"C",COUNTIF(OFFSET(A$1,0,0,ROW(),1), "*conditie")*10)&amp; "T*") +1) * 10</f>
        <v>NPRE01C190T20</v>
      </c>
      <c r="C1188" s="295" t="s">
        <v>338</v>
      </c>
      <c r="D1188" s="295"/>
      <c r="E1188" s="295"/>
      <c r="F1188" s="114" t="s">
        <v>141</v>
      </c>
      <c r="G1188" s="114" t="s">
        <v>19</v>
      </c>
      <c r="H1188" s="114" t="s">
        <v>197</v>
      </c>
    </row>
    <row r="1189" spans="1:8" hidden="1" outlineLevel="2" x14ac:dyDescent="0.2">
      <c r="A1189" s="110"/>
      <c r="B1189" s="122"/>
      <c r="C1189" s="36"/>
    </row>
    <row r="1190" spans="1:8" hidden="1" outlineLevel="2" x14ac:dyDescent="0.2">
      <c r="A1190" s="110" t="s">
        <v>109</v>
      </c>
      <c r="B1190" s="131" t="s">
        <v>339</v>
      </c>
      <c r="C1190" s="36"/>
    </row>
    <row r="1191" spans="1:8" hidden="1" outlineLevel="2" x14ac:dyDescent="0.2">
      <c r="A1191" s="110"/>
      <c r="B1191" s="122"/>
      <c r="C1191" s="36"/>
    </row>
    <row r="1192" spans="1:8" hidden="1" outlineLevel="2" x14ac:dyDescent="0.2">
      <c r="A1192" s="110" t="s">
        <v>111</v>
      </c>
      <c r="B1192" s="131" t="s">
        <v>340</v>
      </c>
      <c r="C1192" s="36"/>
    </row>
    <row r="1193" spans="1:8" hidden="1" outlineLevel="2" x14ac:dyDescent="0.2">
      <c r="A1193" s="110"/>
      <c r="B1193" s="122"/>
      <c r="C1193" s="36"/>
    </row>
    <row r="1194" spans="1:8" hidden="1" outlineLevel="2" x14ac:dyDescent="0.2">
      <c r="A1194" s="110"/>
      <c r="B1194" s="123"/>
      <c r="C1194" s="123"/>
      <c r="D1194" s="123"/>
      <c r="E1194" s="124"/>
      <c r="F1194" s="123"/>
      <c r="G1194" s="123"/>
    </row>
    <row r="1195" spans="1:8" hidden="1" outlineLevel="2" x14ac:dyDescent="0.2">
      <c r="A1195" s="110" t="s">
        <v>32</v>
      </c>
      <c r="B1195" s="125" t="s">
        <v>227</v>
      </c>
      <c r="C1195" s="125"/>
      <c r="D1195" s="125"/>
      <c r="E1195" s="125"/>
      <c r="F1195" s="125"/>
      <c r="G1195" s="125"/>
    </row>
    <row r="1196" spans="1:8" hidden="1" outlineLevel="2" x14ac:dyDescent="0.2">
      <c r="A1196" s="110"/>
      <c r="B1196" s="122"/>
      <c r="C1196" s="36"/>
    </row>
    <row r="1197" spans="1:8" hidden="1" outlineLevel="2" x14ac:dyDescent="0.2">
      <c r="A1197" s="111" t="s">
        <v>33</v>
      </c>
      <c r="B1197" s="122" t="s">
        <v>194</v>
      </c>
      <c r="C1197" s="36"/>
    </row>
    <row r="1198" spans="1:8" hidden="1" outlineLevel="2" x14ac:dyDescent="0.2">
      <c r="A1198" s="110"/>
      <c r="B1198" s="122"/>
      <c r="C1198" s="36"/>
    </row>
    <row r="1199" spans="1:8" hidden="1" outlineLevel="2" x14ac:dyDescent="0.2">
      <c r="A1199" s="110" t="s">
        <v>138</v>
      </c>
      <c r="B1199" s="131" t="s">
        <v>337</v>
      </c>
      <c r="C1199" s="36"/>
    </row>
    <row r="1200" spans="1:8" s="123" customFormat="1" hidden="1" outlineLevel="2" x14ac:dyDescent="0.2">
      <c r="A1200" s="126"/>
    </row>
    <row r="1201" spans="1:8" hidden="1" outlineLevel="2" x14ac:dyDescent="0.2">
      <c r="A1201" s="110" t="s">
        <v>40</v>
      </c>
      <c r="B1201" s="221" t="s">
        <v>2604</v>
      </c>
      <c r="C1201" s="36"/>
    </row>
    <row r="1202" spans="1:8" s="123" customFormat="1" hidden="1" outlineLevel="2" x14ac:dyDescent="0.2">
      <c r="A1202" s="126"/>
    </row>
    <row r="1203" spans="1:8" s="88" customFormat="1" outlineLevel="1" collapsed="1" x14ac:dyDescent="0.2">
      <c r="A1203" s="114" t="s">
        <v>159</v>
      </c>
      <c r="B1203" s="114" t="str">
        <f ca="1">CONCATENATE(VLOOKUP("*ID",C:D,2,FALSE),"C",COUNTIF(OFFSET(A$1,0,0,ROW(),1), "*conditie")*10)&amp; "T" &amp;(COUNTIF(OFFSET(B$1,0,0,ROW()-1,1),CONCATENATE(VLOOKUP("*ID",C:D,2,FALSE),"C",COUNTIF(OFFSET(A$1,0,0,ROW(),1), "*conditie")*10)&amp; "T*") +1) * 10</f>
        <v>NPRE01C190T30</v>
      </c>
      <c r="C1203" s="295" t="s">
        <v>341</v>
      </c>
      <c r="D1203" s="295"/>
      <c r="E1203" s="295"/>
      <c r="F1203" s="114" t="s">
        <v>141</v>
      </c>
      <c r="G1203" s="114" t="s">
        <v>19</v>
      </c>
      <c r="H1203" s="114" t="s">
        <v>197</v>
      </c>
    </row>
    <row r="1204" spans="1:8" hidden="1" outlineLevel="2" x14ac:dyDescent="0.2">
      <c r="A1204" s="110"/>
      <c r="B1204" s="122"/>
      <c r="C1204" s="36"/>
    </row>
    <row r="1205" spans="1:8" hidden="1" outlineLevel="2" x14ac:dyDescent="0.2">
      <c r="A1205" s="110" t="s">
        <v>109</v>
      </c>
      <c r="B1205" s="131" t="s">
        <v>342</v>
      </c>
      <c r="C1205" s="36"/>
    </row>
    <row r="1206" spans="1:8" hidden="1" outlineLevel="2" x14ac:dyDescent="0.2">
      <c r="A1206" s="110"/>
      <c r="B1206" s="122"/>
      <c r="C1206" s="36"/>
    </row>
    <row r="1207" spans="1:8" hidden="1" outlineLevel="2" x14ac:dyDescent="0.2">
      <c r="A1207" s="110" t="s">
        <v>111</v>
      </c>
      <c r="B1207" s="131" t="s">
        <v>343</v>
      </c>
      <c r="C1207" s="36"/>
    </row>
    <row r="1208" spans="1:8" hidden="1" outlineLevel="2" x14ac:dyDescent="0.2">
      <c r="A1208" s="110"/>
      <c r="B1208" s="122"/>
      <c r="C1208" s="36"/>
    </row>
    <row r="1209" spans="1:8" hidden="1" outlineLevel="2" x14ac:dyDescent="0.2">
      <c r="A1209" s="110"/>
      <c r="B1209" s="123"/>
      <c r="C1209" s="123"/>
      <c r="D1209" s="123"/>
      <c r="E1209" s="124"/>
      <c r="F1209" s="123"/>
      <c r="G1209" s="123"/>
    </row>
    <row r="1210" spans="1:8" hidden="1" outlineLevel="2" x14ac:dyDescent="0.2">
      <c r="A1210" s="110" t="s">
        <v>32</v>
      </c>
      <c r="B1210" s="125" t="s">
        <v>227</v>
      </c>
      <c r="C1210" s="125"/>
      <c r="D1210" s="125"/>
      <c r="E1210" s="125"/>
      <c r="F1210" s="125"/>
      <c r="G1210" s="125"/>
    </row>
    <row r="1211" spans="1:8" hidden="1" outlineLevel="2" x14ac:dyDescent="0.2">
      <c r="A1211" s="110"/>
      <c r="B1211" s="122"/>
      <c r="C1211" s="36"/>
    </row>
    <row r="1212" spans="1:8" s="151" customFormat="1" hidden="1" outlineLevel="2" x14ac:dyDescent="0.2">
      <c r="A1212" s="110" t="s">
        <v>33</v>
      </c>
      <c r="B1212" s="221" t="s">
        <v>194</v>
      </c>
      <c r="C1212" s="152"/>
      <c r="D1212" s="152"/>
      <c r="E1212" s="152"/>
    </row>
    <row r="1213" spans="1:8" hidden="1" outlineLevel="2" x14ac:dyDescent="0.2">
      <c r="A1213" s="110"/>
      <c r="B1213" s="122"/>
      <c r="C1213" s="36"/>
    </row>
    <row r="1214" spans="1:8" hidden="1" outlineLevel="2" x14ac:dyDescent="0.2">
      <c r="A1214" s="110" t="s">
        <v>138</v>
      </c>
      <c r="B1214" s="131" t="s">
        <v>337</v>
      </c>
      <c r="C1214" s="36"/>
    </row>
    <row r="1215" spans="1:8" s="123" customFormat="1" hidden="1" outlineLevel="2" x14ac:dyDescent="0.2">
      <c r="A1215" s="126"/>
    </row>
    <row r="1216" spans="1:8" hidden="1" outlineLevel="2" x14ac:dyDescent="0.2">
      <c r="A1216" s="110" t="s">
        <v>40</v>
      </c>
      <c r="B1216" s="221" t="s">
        <v>2606</v>
      </c>
      <c r="C1216" s="36"/>
    </row>
    <row r="1217" spans="1:8" s="123" customFormat="1" hidden="1" outlineLevel="2" x14ac:dyDescent="0.2">
      <c r="A1217" s="126"/>
    </row>
    <row r="1218" spans="1:8" s="99" customFormat="1" x14ac:dyDescent="0.2">
      <c r="A1218" s="121" t="s">
        <v>158</v>
      </c>
      <c r="B1218" s="113" t="str">
        <f ca="1">CONCATENATE(VLOOKUP("*ID",C:D,2,FALSE),"C",COUNTIF(OFFSET(A$1,0,0,ROW(),1), "*conditie")*10)</f>
        <v>NPRE01C200</v>
      </c>
      <c r="C1218" s="296" t="s">
        <v>344</v>
      </c>
      <c r="D1218" s="297"/>
      <c r="E1218" s="297"/>
      <c r="F1218" s="121" t="s">
        <v>141</v>
      </c>
      <c r="G1218" s="121" t="s">
        <v>19</v>
      </c>
      <c r="H1218" s="121" t="s">
        <v>197</v>
      </c>
    </row>
    <row r="1219" spans="1:8" s="99" customFormat="1" outlineLevel="1" x14ac:dyDescent="0.2">
      <c r="A1219" s="110"/>
      <c r="B1219" s="118"/>
      <c r="C1219" s="102"/>
    </row>
    <row r="1220" spans="1:8" s="99" customFormat="1" outlineLevel="1" x14ac:dyDescent="0.2">
      <c r="A1220" s="110" t="s">
        <v>55</v>
      </c>
      <c r="B1220" s="129"/>
      <c r="C1220" s="132"/>
    </row>
    <row r="1221" spans="1:8" s="99" customFormat="1" outlineLevel="1" x14ac:dyDescent="0.2">
      <c r="A1221" s="110"/>
      <c r="B1221" s="118"/>
      <c r="C1221" s="102"/>
    </row>
    <row r="1222" spans="1:8" s="88" customFormat="1" outlineLevel="1" collapsed="1" x14ac:dyDescent="0.2">
      <c r="A1222" s="114" t="s">
        <v>159</v>
      </c>
      <c r="B1222" s="114" t="str">
        <f ca="1">CONCATENATE(VLOOKUP("*ID",C:D,2,FALSE),"C",COUNTIF(OFFSET(A$1,0,0,ROW(),1), "*conditie")*10)&amp; "T" &amp;(COUNTIF(OFFSET(B$1,0,0,ROW()-1,1),CONCATENATE(VLOOKUP("*ID",C:D,2,FALSE),"C",COUNTIF(OFFSET(A$1,0,0,ROW(),1), "*conditie")*10)&amp; "T*") +1) * 10</f>
        <v>NPRE01C200T10</v>
      </c>
      <c r="C1222" s="295" t="s">
        <v>345</v>
      </c>
      <c r="D1222" s="295"/>
      <c r="E1222" s="295"/>
      <c r="F1222" s="114" t="s">
        <v>141</v>
      </c>
      <c r="G1222" s="114" t="s">
        <v>19</v>
      </c>
      <c r="H1222" s="114" t="s">
        <v>197</v>
      </c>
    </row>
    <row r="1223" spans="1:8" hidden="1" outlineLevel="2" x14ac:dyDescent="0.2">
      <c r="A1223" s="110"/>
      <c r="B1223" s="122"/>
      <c r="C1223" s="36"/>
    </row>
    <row r="1224" spans="1:8" hidden="1" outlineLevel="2" x14ac:dyDescent="0.2">
      <c r="A1224" s="110" t="s">
        <v>109</v>
      </c>
      <c r="B1224" s="131" t="s">
        <v>346</v>
      </c>
      <c r="C1224" s="36"/>
    </row>
    <row r="1225" spans="1:8" hidden="1" outlineLevel="2" x14ac:dyDescent="0.2">
      <c r="A1225" s="110"/>
      <c r="B1225" s="122"/>
      <c r="C1225" s="36"/>
    </row>
    <row r="1226" spans="1:8" hidden="1" outlineLevel="2" x14ac:dyDescent="0.2">
      <c r="A1226" s="110" t="s">
        <v>111</v>
      </c>
      <c r="B1226" s="131" t="s">
        <v>307</v>
      </c>
      <c r="C1226" s="36"/>
    </row>
    <row r="1227" spans="1:8" hidden="1" outlineLevel="2" x14ac:dyDescent="0.2">
      <c r="A1227" s="110"/>
      <c r="B1227" s="122"/>
      <c r="C1227" s="36"/>
    </row>
    <row r="1228" spans="1:8" hidden="1" outlineLevel="2" x14ac:dyDescent="0.2">
      <c r="A1228" s="110"/>
      <c r="B1228" s="123"/>
      <c r="C1228" s="123"/>
      <c r="D1228" s="123"/>
      <c r="E1228" s="124"/>
      <c r="F1228" s="123"/>
      <c r="G1228" s="123"/>
    </row>
    <row r="1229" spans="1:8" hidden="1" outlineLevel="2" x14ac:dyDescent="0.2">
      <c r="A1229" s="110" t="s">
        <v>32</v>
      </c>
      <c r="B1229" s="125" t="s">
        <v>227</v>
      </c>
      <c r="C1229" s="125"/>
      <c r="D1229" s="125"/>
      <c r="E1229" s="125"/>
      <c r="F1229" s="125"/>
      <c r="G1229" s="125"/>
    </row>
    <row r="1230" spans="1:8" hidden="1" outlineLevel="2" x14ac:dyDescent="0.2">
      <c r="A1230" s="110"/>
      <c r="B1230" s="122"/>
      <c r="C1230" s="36"/>
    </row>
    <row r="1231" spans="1:8" hidden="1" outlineLevel="2" x14ac:dyDescent="0.2">
      <c r="A1231" s="111" t="s">
        <v>33</v>
      </c>
      <c r="B1231" s="122" t="s">
        <v>194</v>
      </c>
      <c r="C1231" s="36"/>
    </row>
    <row r="1232" spans="1:8" hidden="1" outlineLevel="2" x14ac:dyDescent="0.2">
      <c r="A1232" s="110"/>
      <c r="B1232" s="122"/>
      <c r="C1232" s="36"/>
    </row>
    <row r="1233" spans="1:8" hidden="1" outlineLevel="2" x14ac:dyDescent="0.2">
      <c r="A1233" s="110" t="s">
        <v>138</v>
      </c>
      <c r="B1233" s="131" t="s">
        <v>347</v>
      </c>
      <c r="C1233" s="36"/>
    </row>
    <row r="1234" spans="1:8" s="123" customFormat="1" hidden="1" outlineLevel="2" x14ac:dyDescent="0.2">
      <c r="A1234" s="126"/>
    </row>
    <row r="1235" spans="1:8" s="151" customFormat="1" hidden="1" outlineLevel="2" x14ac:dyDescent="0.2">
      <c r="A1235" s="110" t="s">
        <v>40</v>
      </c>
      <c r="B1235" s="221" t="s">
        <v>2607</v>
      </c>
      <c r="C1235" s="152"/>
      <c r="D1235" s="152"/>
      <c r="E1235" s="152"/>
    </row>
    <row r="1236" spans="1:8" s="123" customFormat="1" hidden="1" outlineLevel="2" x14ac:dyDescent="0.2">
      <c r="A1236" s="126"/>
    </row>
    <row r="1237" spans="1:8" s="99" customFormat="1" x14ac:dyDescent="0.2">
      <c r="A1237" s="121" t="s">
        <v>158</v>
      </c>
      <c r="B1237" s="113" t="str">
        <f ca="1">CONCATENATE(VLOOKUP("*ID",C:D,2,FALSE),"C",COUNTIF(OFFSET(A$1,0,0,ROW(),1), "*conditie")*10)</f>
        <v>NPRE01C210</v>
      </c>
      <c r="C1237" s="296" t="s">
        <v>348</v>
      </c>
      <c r="D1237" s="297"/>
      <c r="E1237" s="297"/>
      <c r="F1237" s="121" t="s">
        <v>141</v>
      </c>
      <c r="G1237" s="121" t="s">
        <v>19</v>
      </c>
      <c r="H1237" s="121" t="s">
        <v>197</v>
      </c>
    </row>
    <row r="1238" spans="1:8" s="99" customFormat="1" outlineLevel="1" x14ac:dyDescent="0.2">
      <c r="A1238" s="110"/>
      <c r="B1238" s="118"/>
      <c r="C1238" s="102"/>
    </row>
    <row r="1239" spans="1:8" s="99" customFormat="1" outlineLevel="1" x14ac:dyDescent="0.2">
      <c r="A1239" s="110" t="s">
        <v>55</v>
      </c>
      <c r="B1239" s="129"/>
      <c r="C1239" s="132"/>
    </row>
    <row r="1240" spans="1:8" s="99" customFormat="1" outlineLevel="1" x14ac:dyDescent="0.2">
      <c r="A1240" s="110"/>
      <c r="B1240" s="118"/>
      <c r="C1240" s="102"/>
    </row>
    <row r="1241" spans="1:8" s="88" customFormat="1" outlineLevel="1" collapsed="1" x14ac:dyDescent="0.2">
      <c r="A1241" s="114" t="s">
        <v>159</v>
      </c>
      <c r="B1241" s="114" t="str">
        <f ca="1">CONCATENATE(VLOOKUP("*ID",C:D,2,FALSE),"C",COUNTIF(OFFSET(A$1,0,0,ROW(),1), "*conditie")*10)&amp; "T" &amp;(COUNTIF(OFFSET(B$1,0,0,ROW()-1,1),CONCATENATE(VLOOKUP("*ID",C:D,2,FALSE),"C",COUNTIF(OFFSET(A$1,0,0,ROW(),1), "*conditie")*10)&amp; "T*") +1) * 10</f>
        <v>NPRE01C210T10</v>
      </c>
      <c r="C1241" s="295" t="s">
        <v>349</v>
      </c>
      <c r="D1241" s="295"/>
      <c r="E1241" s="295"/>
      <c r="F1241" s="114" t="s">
        <v>141</v>
      </c>
      <c r="G1241" s="114" t="s">
        <v>19</v>
      </c>
      <c r="H1241" s="114" t="s">
        <v>197</v>
      </c>
    </row>
    <row r="1242" spans="1:8" hidden="1" outlineLevel="2" x14ac:dyDescent="0.2">
      <c r="A1242" s="110"/>
      <c r="B1242" s="122"/>
      <c r="C1242" s="36"/>
    </row>
    <row r="1243" spans="1:8" hidden="1" outlineLevel="2" x14ac:dyDescent="0.2">
      <c r="A1243" s="110" t="s">
        <v>109</v>
      </c>
      <c r="B1243" s="131" t="s">
        <v>350</v>
      </c>
      <c r="C1243" s="36"/>
    </row>
    <row r="1244" spans="1:8" hidden="1" outlineLevel="2" x14ac:dyDescent="0.2">
      <c r="A1244" s="110"/>
      <c r="B1244" s="122"/>
      <c r="C1244" s="36"/>
    </row>
    <row r="1245" spans="1:8" hidden="1" outlineLevel="2" x14ac:dyDescent="0.2">
      <c r="A1245" s="110" t="s">
        <v>111</v>
      </c>
      <c r="B1245" s="131" t="s">
        <v>307</v>
      </c>
      <c r="C1245" s="36"/>
    </row>
    <row r="1246" spans="1:8" hidden="1" outlineLevel="2" x14ac:dyDescent="0.2">
      <c r="A1246" s="110"/>
      <c r="B1246" s="122"/>
      <c r="C1246" s="36"/>
    </row>
    <row r="1247" spans="1:8" hidden="1" outlineLevel="2" x14ac:dyDescent="0.2">
      <c r="A1247" s="110"/>
      <c r="B1247" s="123"/>
      <c r="C1247" s="123"/>
      <c r="D1247" s="123"/>
      <c r="E1247" s="124"/>
      <c r="F1247" s="123"/>
      <c r="G1247" s="123"/>
    </row>
    <row r="1248" spans="1:8" hidden="1" outlineLevel="2" x14ac:dyDescent="0.2">
      <c r="A1248" s="110" t="s">
        <v>32</v>
      </c>
      <c r="B1248" s="125" t="s">
        <v>227</v>
      </c>
      <c r="C1248" s="125"/>
      <c r="D1248" s="125"/>
      <c r="E1248" s="125"/>
      <c r="F1248" s="125"/>
      <c r="G1248" s="125"/>
    </row>
    <row r="1249" spans="1:8" hidden="1" outlineLevel="2" x14ac:dyDescent="0.2">
      <c r="A1249" s="110"/>
      <c r="B1249" s="122"/>
      <c r="C1249" s="36"/>
    </row>
    <row r="1250" spans="1:8" hidden="1" outlineLevel="2" x14ac:dyDescent="0.2">
      <c r="A1250" s="111" t="s">
        <v>33</v>
      </c>
      <c r="B1250" s="122" t="s">
        <v>194</v>
      </c>
      <c r="C1250" s="36"/>
    </row>
    <row r="1251" spans="1:8" hidden="1" outlineLevel="2" x14ac:dyDescent="0.2">
      <c r="A1251" s="110"/>
      <c r="B1251" s="122"/>
      <c r="C1251" s="36"/>
    </row>
    <row r="1252" spans="1:8" s="151" customFormat="1" hidden="1" outlineLevel="2" x14ac:dyDescent="0.2">
      <c r="A1252" s="110" t="s">
        <v>138</v>
      </c>
      <c r="B1252" s="221" t="s">
        <v>351</v>
      </c>
      <c r="C1252" s="152"/>
      <c r="D1252" s="152"/>
      <c r="E1252" s="152"/>
    </row>
    <row r="1253" spans="1:8" s="123" customFormat="1" hidden="1" outlineLevel="2" x14ac:dyDescent="0.2">
      <c r="A1253" s="126"/>
      <c r="B1253" s="167" t="s">
        <v>2501</v>
      </c>
    </row>
    <row r="1254" spans="1:8" s="151" customFormat="1" hidden="1" outlineLevel="2" x14ac:dyDescent="0.2">
      <c r="A1254" s="110" t="s">
        <v>40</v>
      </c>
      <c r="B1254" s="221" t="s">
        <v>2608</v>
      </c>
      <c r="C1254" s="152"/>
      <c r="D1254" s="152"/>
      <c r="E1254" s="152"/>
    </row>
    <row r="1255" spans="1:8" s="123" customFormat="1" hidden="1" outlineLevel="2" x14ac:dyDescent="0.2">
      <c r="A1255" s="126"/>
    </row>
    <row r="1256" spans="1:8" s="99" customFormat="1" x14ac:dyDescent="0.2">
      <c r="A1256" s="121" t="s">
        <v>158</v>
      </c>
      <c r="B1256" s="113" t="str">
        <f ca="1">CONCATENATE(VLOOKUP("*ID",C:D,2,FALSE),"C",COUNTIF(OFFSET(A$1,0,0,ROW(),1), "*conditie")*10)</f>
        <v>NPRE01C220</v>
      </c>
      <c r="C1256" s="296" t="s">
        <v>352</v>
      </c>
      <c r="D1256" s="297"/>
      <c r="E1256" s="297"/>
      <c r="F1256" s="121" t="s">
        <v>141</v>
      </c>
      <c r="G1256" s="121" t="s">
        <v>19</v>
      </c>
      <c r="H1256" s="121" t="s">
        <v>197</v>
      </c>
    </row>
    <row r="1257" spans="1:8" s="99" customFormat="1" outlineLevel="1" x14ac:dyDescent="0.2">
      <c r="A1257" s="110"/>
      <c r="B1257" s="118"/>
      <c r="C1257" s="102"/>
    </row>
    <row r="1258" spans="1:8" s="99" customFormat="1" outlineLevel="1" x14ac:dyDescent="0.2">
      <c r="A1258" s="110" t="s">
        <v>55</v>
      </c>
      <c r="B1258" s="129"/>
      <c r="C1258" s="132"/>
    </row>
    <row r="1259" spans="1:8" s="99" customFormat="1" outlineLevel="1" x14ac:dyDescent="0.2">
      <c r="A1259" s="110"/>
      <c r="B1259" s="118"/>
      <c r="C1259" s="102"/>
    </row>
    <row r="1260" spans="1:8" s="88" customFormat="1" outlineLevel="1" collapsed="1" x14ac:dyDescent="0.2">
      <c r="A1260" s="114" t="s">
        <v>159</v>
      </c>
      <c r="B1260" s="114" t="str">
        <f ca="1">CONCATENATE(VLOOKUP("*ID",C:D,2,FALSE),"C",COUNTIF(OFFSET(A$1,0,0,ROW(),1), "*conditie")*10)&amp; "T" &amp;(COUNTIF(OFFSET(B$1,0,0,ROW()-1,1),CONCATENATE(VLOOKUP("*ID",C:D,2,FALSE),"C",COUNTIF(OFFSET(A$1,0,0,ROW(),1), "*conditie")*10)&amp; "T*") +1) * 10</f>
        <v>NPRE01C220T10</v>
      </c>
      <c r="C1260" s="295" t="s">
        <v>353</v>
      </c>
      <c r="D1260" s="295"/>
      <c r="E1260" s="295"/>
      <c r="F1260" s="114" t="s">
        <v>141</v>
      </c>
      <c r="G1260" s="114" t="s">
        <v>19</v>
      </c>
      <c r="H1260" s="114" t="s">
        <v>197</v>
      </c>
    </row>
    <row r="1261" spans="1:8" hidden="1" outlineLevel="2" x14ac:dyDescent="0.2">
      <c r="A1261" s="110"/>
      <c r="B1261" s="122"/>
      <c r="C1261" s="36"/>
    </row>
    <row r="1262" spans="1:8" hidden="1" outlineLevel="2" x14ac:dyDescent="0.2">
      <c r="A1262" s="110" t="s">
        <v>109</v>
      </c>
      <c r="B1262" s="131" t="s">
        <v>354</v>
      </c>
      <c r="C1262" s="36"/>
    </row>
    <row r="1263" spans="1:8" hidden="1" outlineLevel="2" x14ac:dyDescent="0.2">
      <c r="A1263" s="110"/>
      <c r="B1263" s="122"/>
      <c r="C1263" s="36"/>
    </row>
    <row r="1264" spans="1:8" hidden="1" outlineLevel="2" x14ac:dyDescent="0.2">
      <c r="A1264" s="110" t="s">
        <v>111</v>
      </c>
      <c r="B1264" s="131" t="s">
        <v>307</v>
      </c>
      <c r="C1264" s="36"/>
    </row>
    <row r="1265" spans="1:8" hidden="1" outlineLevel="2" x14ac:dyDescent="0.2">
      <c r="A1265" s="110"/>
      <c r="B1265" s="122"/>
      <c r="C1265" s="36"/>
    </row>
    <row r="1266" spans="1:8" hidden="1" outlineLevel="2" x14ac:dyDescent="0.2">
      <c r="A1266" s="110"/>
      <c r="B1266" s="123"/>
      <c r="C1266" s="123"/>
      <c r="D1266" s="123"/>
      <c r="E1266" s="124"/>
      <c r="F1266" s="123"/>
      <c r="G1266" s="123"/>
    </row>
    <row r="1267" spans="1:8" hidden="1" outlineLevel="2" x14ac:dyDescent="0.2">
      <c r="A1267" s="110" t="s">
        <v>32</v>
      </c>
      <c r="B1267" s="125" t="s">
        <v>455</v>
      </c>
      <c r="C1267" s="125"/>
      <c r="D1267" s="125"/>
      <c r="E1267" s="125"/>
      <c r="F1267" s="125"/>
      <c r="G1267" s="125"/>
    </row>
    <row r="1268" spans="1:8" hidden="1" outlineLevel="2" x14ac:dyDescent="0.2">
      <c r="A1268" s="110"/>
      <c r="B1268" s="122"/>
      <c r="C1268" s="36"/>
    </row>
    <row r="1269" spans="1:8" hidden="1" outlineLevel="2" x14ac:dyDescent="0.2">
      <c r="A1269" s="111" t="s">
        <v>33</v>
      </c>
      <c r="B1269" s="122" t="s">
        <v>194</v>
      </c>
      <c r="C1269" s="36"/>
    </row>
    <row r="1270" spans="1:8" hidden="1" outlineLevel="2" x14ac:dyDescent="0.2">
      <c r="A1270" s="110"/>
      <c r="B1270" s="122"/>
      <c r="C1270" s="36"/>
    </row>
    <row r="1271" spans="1:8" hidden="1" outlineLevel="2" x14ac:dyDescent="0.2">
      <c r="A1271" s="110" t="s">
        <v>138</v>
      </c>
      <c r="B1271" s="131" t="s">
        <v>355</v>
      </c>
      <c r="C1271" s="36"/>
    </row>
    <row r="1272" spans="1:8" s="123" customFormat="1" hidden="1" outlineLevel="2" x14ac:dyDescent="0.2">
      <c r="A1272" s="126"/>
    </row>
    <row r="1273" spans="1:8" s="151" customFormat="1" hidden="1" outlineLevel="2" x14ac:dyDescent="0.2">
      <c r="A1273" s="110" t="s">
        <v>40</v>
      </c>
      <c r="B1273" s="221" t="s">
        <v>2609</v>
      </c>
      <c r="C1273" s="152"/>
      <c r="D1273" s="152"/>
      <c r="E1273" s="152"/>
    </row>
    <row r="1274" spans="1:8" s="123" customFormat="1" hidden="1" outlineLevel="2" x14ac:dyDescent="0.2">
      <c r="A1274" s="126"/>
    </row>
    <row r="1275" spans="1:8" s="88" customFormat="1" outlineLevel="1" collapsed="1" x14ac:dyDescent="0.2">
      <c r="A1275" s="114" t="s">
        <v>159</v>
      </c>
      <c r="B1275" s="114" t="str">
        <f ca="1">CONCATENATE(VLOOKUP("*ID",C:D,2,FALSE),"C",COUNTIF(OFFSET(A$1,0,0,ROW(),1), "*conditie")*10)&amp; "T" &amp;(COUNTIF(OFFSET(B$1,0,0,ROW()-1,1),CONCATENATE(VLOOKUP("*ID",C:D,2,FALSE),"C",COUNTIF(OFFSET(A$1,0,0,ROW(),1), "*conditie")*10)&amp; "T*") +1) * 10</f>
        <v>NPRE01C220T20</v>
      </c>
      <c r="C1275" s="295" t="s">
        <v>356</v>
      </c>
      <c r="D1275" s="295"/>
      <c r="E1275" s="295"/>
      <c r="F1275" s="114" t="s">
        <v>141</v>
      </c>
      <c r="G1275" s="114" t="s">
        <v>19</v>
      </c>
      <c r="H1275" s="114" t="s">
        <v>197</v>
      </c>
    </row>
    <row r="1276" spans="1:8" hidden="1" outlineLevel="2" x14ac:dyDescent="0.2">
      <c r="A1276" s="110"/>
      <c r="B1276" s="122"/>
      <c r="C1276" s="36"/>
    </row>
    <row r="1277" spans="1:8" hidden="1" outlineLevel="2" x14ac:dyDescent="0.2">
      <c r="A1277" s="110" t="s">
        <v>109</v>
      </c>
      <c r="B1277" s="131" t="s">
        <v>357</v>
      </c>
      <c r="C1277" s="36"/>
    </row>
    <row r="1278" spans="1:8" hidden="1" outlineLevel="2" x14ac:dyDescent="0.2">
      <c r="A1278" s="110"/>
      <c r="B1278" s="122"/>
      <c r="C1278" s="36"/>
    </row>
    <row r="1279" spans="1:8" hidden="1" outlineLevel="2" x14ac:dyDescent="0.2">
      <c r="A1279" s="110" t="s">
        <v>111</v>
      </c>
      <c r="B1279" s="131" t="s">
        <v>307</v>
      </c>
      <c r="C1279" s="36"/>
    </row>
    <row r="1280" spans="1:8" hidden="1" outlineLevel="2" x14ac:dyDescent="0.2">
      <c r="A1280" s="110"/>
      <c r="B1280" s="122"/>
      <c r="C1280" s="36"/>
    </row>
    <row r="1281" spans="1:8" hidden="1" outlineLevel="2" x14ac:dyDescent="0.2">
      <c r="A1281" s="110"/>
      <c r="B1281" s="123"/>
      <c r="C1281" s="123"/>
      <c r="D1281" s="123"/>
      <c r="E1281" s="124"/>
      <c r="F1281" s="123"/>
      <c r="G1281" s="123"/>
    </row>
    <row r="1282" spans="1:8" hidden="1" outlineLevel="2" x14ac:dyDescent="0.2">
      <c r="A1282" s="110" t="s">
        <v>32</v>
      </c>
      <c r="B1282" s="125" t="s">
        <v>455</v>
      </c>
      <c r="C1282" s="125"/>
      <c r="D1282" s="125"/>
      <c r="E1282" s="125"/>
      <c r="F1282" s="125"/>
      <c r="G1282" s="125"/>
    </row>
    <row r="1283" spans="1:8" hidden="1" outlineLevel="2" x14ac:dyDescent="0.2">
      <c r="A1283" s="110"/>
      <c r="B1283" s="122"/>
      <c r="C1283" s="36"/>
    </row>
    <row r="1284" spans="1:8" hidden="1" outlineLevel="2" x14ac:dyDescent="0.2">
      <c r="A1284" s="111" t="s">
        <v>33</v>
      </c>
      <c r="B1284" s="122" t="s">
        <v>194</v>
      </c>
      <c r="C1284" s="36"/>
    </row>
    <row r="1285" spans="1:8" hidden="1" outlineLevel="2" x14ac:dyDescent="0.2">
      <c r="A1285" s="110"/>
      <c r="B1285" s="122"/>
      <c r="C1285" s="36"/>
    </row>
    <row r="1286" spans="1:8" hidden="1" outlineLevel="2" x14ac:dyDescent="0.2">
      <c r="A1286" s="110" t="s">
        <v>138</v>
      </c>
      <c r="B1286" s="131" t="s">
        <v>234</v>
      </c>
      <c r="C1286" s="36"/>
    </row>
    <row r="1287" spans="1:8" s="123" customFormat="1" hidden="1" outlineLevel="2" x14ac:dyDescent="0.2">
      <c r="A1287" s="126"/>
    </row>
    <row r="1288" spans="1:8" s="151" customFormat="1" hidden="1" outlineLevel="2" x14ac:dyDescent="0.2">
      <c r="A1288" s="110" t="s">
        <v>40</v>
      </c>
      <c r="B1288" s="221" t="s">
        <v>234</v>
      </c>
      <c r="C1288" s="152"/>
      <c r="D1288" s="152"/>
      <c r="E1288" s="152"/>
    </row>
    <row r="1289" spans="1:8" s="123" customFormat="1" hidden="1" outlineLevel="2" x14ac:dyDescent="0.2">
      <c r="A1289" s="126"/>
    </row>
    <row r="1290" spans="1:8" s="99" customFormat="1" x14ac:dyDescent="0.2">
      <c r="A1290" s="121" t="s">
        <v>158</v>
      </c>
      <c r="B1290" s="113" t="str">
        <f ca="1">CONCATENATE(VLOOKUP("*ID",C:D,2,FALSE),"C",COUNTIF(OFFSET(A$1,0,0,ROW(),1), "*conditie")*10)</f>
        <v>NPRE01C230</v>
      </c>
      <c r="C1290" s="296" t="s">
        <v>358</v>
      </c>
      <c r="D1290" s="297"/>
      <c r="E1290" s="297"/>
      <c r="F1290" s="121" t="s">
        <v>141</v>
      </c>
      <c r="G1290" s="121" t="s">
        <v>19</v>
      </c>
      <c r="H1290" s="121" t="s">
        <v>197</v>
      </c>
    </row>
    <row r="1291" spans="1:8" s="99" customFormat="1" outlineLevel="1" collapsed="1" x14ac:dyDescent="0.2">
      <c r="A1291" s="110"/>
      <c r="B1291" s="118"/>
      <c r="C1291" s="102"/>
    </row>
    <row r="1292" spans="1:8" s="151" customFormat="1" hidden="1" outlineLevel="2" x14ac:dyDescent="0.2">
      <c r="A1292" s="110" t="s">
        <v>55</v>
      </c>
      <c r="B1292" s="221"/>
      <c r="C1292" s="152"/>
      <c r="D1292" s="152"/>
      <c r="E1292" s="152"/>
    </row>
    <row r="1293" spans="1:8" s="99" customFormat="1" outlineLevel="1" x14ac:dyDescent="0.2">
      <c r="A1293" s="110"/>
      <c r="B1293" s="118"/>
      <c r="C1293" s="102"/>
    </row>
    <row r="1294" spans="1:8" s="88" customFormat="1" outlineLevel="1" collapsed="1" x14ac:dyDescent="0.2">
      <c r="A1294" s="114" t="s">
        <v>159</v>
      </c>
      <c r="B1294" s="114" t="str">
        <f ca="1">CONCATENATE(VLOOKUP("*ID",C:D,2,FALSE),"C",COUNTIF(OFFSET(A$1,0,0,ROW(),1), "*conditie")*10)&amp; "T" &amp;(COUNTIF(OFFSET(B$1,0,0,ROW()-1,1),CONCATENATE(VLOOKUP("*ID",C:D,2,FALSE),"C",COUNTIF(OFFSET(A$1,0,0,ROW(),1), "*conditie")*10)&amp; "T*") +1) * 10</f>
        <v>NPRE01C230T10</v>
      </c>
      <c r="C1294" s="295" t="s">
        <v>359</v>
      </c>
      <c r="D1294" s="295"/>
      <c r="E1294" s="295"/>
      <c r="F1294" s="114" t="s">
        <v>141</v>
      </c>
      <c r="G1294" s="114" t="s">
        <v>19</v>
      </c>
      <c r="H1294" s="114" t="s">
        <v>197</v>
      </c>
    </row>
    <row r="1295" spans="1:8" hidden="1" outlineLevel="2" x14ac:dyDescent="0.2">
      <c r="A1295" s="110"/>
      <c r="B1295" s="122"/>
      <c r="C1295" s="36"/>
    </row>
    <row r="1296" spans="1:8" hidden="1" outlineLevel="2" x14ac:dyDescent="0.2">
      <c r="A1296" s="110" t="s">
        <v>109</v>
      </c>
      <c r="B1296" s="131" t="s">
        <v>360</v>
      </c>
      <c r="C1296" s="36"/>
    </row>
    <row r="1297" spans="1:8" hidden="1" outlineLevel="2" x14ac:dyDescent="0.2">
      <c r="A1297" s="110"/>
      <c r="B1297" s="122"/>
      <c r="C1297" s="36"/>
    </row>
    <row r="1298" spans="1:8" hidden="1" outlineLevel="2" x14ac:dyDescent="0.2">
      <c r="A1298" s="110" t="s">
        <v>111</v>
      </c>
      <c r="B1298" s="131" t="s">
        <v>307</v>
      </c>
      <c r="C1298" s="36"/>
    </row>
    <row r="1299" spans="1:8" hidden="1" outlineLevel="2" x14ac:dyDescent="0.2">
      <c r="A1299" s="110"/>
      <c r="B1299" s="122"/>
      <c r="C1299" s="36"/>
    </row>
    <row r="1300" spans="1:8" hidden="1" outlineLevel="2" x14ac:dyDescent="0.2">
      <c r="A1300" s="110"/>
      <c r="B1300" s="123"/>
      <c r="C1300" s="123"/>
      <c r="D1300" s="123"/>
      <c r="E1300" s="124"/>
      <c r="F1300" s="123"/>
      <c r="G1300" s="123"/>
    </row>
    <row r="1301" spans="1:8" hidden="1" outlineLevel="2" x14ac:dyDescent="0.2">
      <c r="A1301" s="110" t="s">
        <v>32</v>
      </c>
      <c r="B1301" s="125" t="s">
        <v>456</v>
      </c>
      <c r="C1301" s="125"/>
      <c r="D1301" s="125"/>
      <c r="E1301" s="125"/>
      <c r="F1301" s="125"/>
      <c r="G1301" s="125"/>
    </row>
    <row r="1302" spans="1:8" hidden="1" outlineLevel="2" x14ac:dyDescent="0.2">
      <c r="A1302" s="110"/>
      <c r="B1302" s="122"/>
      <c r="C1302" s="36"/>
    </row>
    <row r="1303" spans="1:8" hidden="1" outlineLevel="2" x14ac:dyDescent="0.2">
      <c r="A1303" s="111" t="s">
        <v>33</v>
      </c>
      <c r="B1303" s="122" t="s">
        <v>194</v>
      </c>
      <c r="C1303" s="36"/>
    </row>
    <row r="1304" spans="1:8" hidden="1" outlineLevel="2" x14ac:dyDescent="0.2">
      <c r="A1304" s="110"/>
      <c r="B1304" s="122"/>
      <c r="C1304" s="36"/>
    </row>
    <row r="1305" spans="1:8" hidden="1" outlineLevel="2" x14ac:dyDescent="0.2">
      <c r="A1305" s="110" t="s">
        <v>138</v>
      </c>
      <c r="B1305" s="131" t="s">
        <v>361</v>
      </c>
      <c r="C1305" s="36"/>
    </row>
    <row r="1306" spans="1:8" s="123" customFormat="1" hidden="1" outlineLevel="2" x14ac:dyDescent="0.2">
      <c r="A1306" s="126"/>
    </row>
    <row r="1307" spans="1:8" s="151" customFormat="1" hidden="1" outlineLevel="2" x14ac:dyDescent="0.2">
      <c r="A1307" s="110" t="s">
        <v>40</v>
      </c>
      <c r="B1307" s="221" t="s">
        <v>2610</v>
      </c>
      <c r="C1307" s="152"/>
      <c r="D1307" s="152"/>
      <c r="E1307" s="152"/>
    </row>
    <row r="1308" spans="1:8" s="123" customFormat="1" hidden="1" outlineLevel="2" x14ac:dyDescent="0.2">
      <c r="A1308" s="126"/>
    </row>
    <row r="1309" spans="1:8" s="88" customFormat="1" outlineLevel="1" collapsed="1" x14ac:dyDescent="0.2">
      <c r="A1309" s="114" t="s">
        <v>159</v>
      </c>
      <c r="B1309" s="114" t="str">
        <f ca="1">CONCATENATE(VLOOKUP("*ID",C:D,2,FALSE),"C",COUNTIF(OFFSET(A$1,0,0,ROW(),1), "*conditie")*10)&amp; "T" &amp;(COUNTIF(OFFSET(B$1,0,0,ROW()-1,1),CONCATENATE(VLOOKUP("*ID",C:D,2,FALSE),"C",COUNTIF(OFFSET(A$1,0,0,ROW(),1), "*conditie")*10)&amp; "T*") +1) * 10</f>
        <v>NPRE01C230T20</v>
      </c>
      <c r="C1309" s="295" t="s">
        <v>362</v>
      </c>
      <c r="D1309" s="295"/>
      <c r="E1309" s="295"/>
      <c r="F1309" s="114" t="s">
        <v>141</v>
      </c>
      <c r="G1309" s="114" t="s">
        <v>19</v>
      </c>
      <c r="H1309" s="114" t="s">
        <v>197</v>
      </c>
    </row>
    <row r="1310" spans="1:8" hidden="1" outlineLevel="2" x14ac:dyDescent="0.2">
      <c r="A1310" s="110"/>
      <c r="B1310" s="122"/>
      <c r="C1310" s="36"/>
    </row>
    <row r="1311" spans="1:8" hidden="1" outlineLevel="2" x14ac:dyDescent="0.2">
      <c r="A1311" s="110" t="s">
        <v>109</v>
      </c>
      <c r="B1311" s="131" t="s">
        <v>363</v>
      </c>
      <c r="C1311" s="36"/>
    </row>
    <row r="1312" spans="1:8" hidden="1" outlineLevel="2" x14ac:dyDescent="0.2">
      <c r="A1312" s="110"/>
      <c r="B1312" s="122"/>
      <c r="C1312" s="36"/>
    </row>
    <row r="1313" spans="1:8" hidden="1" outlineLevel="2" x14ac:dyDescent="0.2">
      <c r="A1313" s="110" t="s">
        <v>111</v>
      </c>
      <c r="B1313" s="131" t="s">
        <v>307</v>
      </c>
      <c r="C1313" s="36"/>
    </row>
    <row r="1314" spans="1:8" hidden="1" outlineLevel="2" x14ac:dyDescent="0.2">
      <c r="A1314" s="110"/>
      <c r="B1314" s="122"/>
      <c r="C1314" s="36"/>
    </row>
    <row r="1315" spans="1:8" hidden="1" outlineLevel="2" x14ac:dyDescent="0.2">
      <c r="A1315" s="110"/>
      <c r="B1315" s="123"/>
      <c r="C1315" s="123"/>
      <c r="D1315" s="123"/>
      <c r="E1315" s="124"/>
      <c r="F1315" s="123"/>
      <c r="G1315" s="123"/>
    </row>
    <row r="1316" spans="1:8" hidden="1" outlineLevel="2" x14ac:dyDescent="0.2">
      <c r="A1316" s="110" t="s">
        <v>32</v>
      </c>
      <c r="B1316" s="125" t="s">
        <v>456</v>
      </c>
      <c r="C1316" s="125"/>
      <c r="D1316" s="125"/>
      <c r="E1316" s="125"/>
      <c r="F1316" s="125"/>
      <c r="G1316" s="125"/>
    </row>
    <row r="1317" spans="1:8" hidden="1" outlineLevel="2" x14ac:dyDescent="0.2">
      <c r="A1317" s="110"/>
      <c r="B1317" s="122"/>
      <c r="C1317" s="36"/>
    </row>
    <row r="1318" spans="1:8" hidden="1" outlineLevel="2" x14ac:dyDescent="0.2">
      <c r="A1318" s="111" t="s">
        <v>33</v>
      </c>
      <c r="B1318" s="122" t="s">
        <v>194</v>
      </c>
      <c r="C1318" s="36"/>
    </row>
    <row r="1319" spans="1:8" hidden="1" outlineLevel="2" x14ac:dyDescent="0.2">
      <c r="A1319" s="110"/>
      <c r="B1319" s="122"/>
      <c r="C1319" s="36"/>
    </row>
    <row r="1320" spans="1:8" hidden="1" outlineLevel="2" x14ac:dyDescent="0.2">
      <c r="A1320" s="110" t="s">
        <v>138</v>
      </c>
      <c r="B1320" s="131" t="s">
        <v>234</v>
      </c>
      <c r="C1320" s="36"/>
    </row>
    <row r="1321" spans="1:8" s="123" customFormat="1" hidden="1" outlineLevel="2" x14ac:dyDescent="0.2">
      <c r="A1321" s="126"/>
    </row>
    <row r="1322" spans="1:8" s="151" customFormat="1" hidden="1" outlineLevel="2" x14ac:dyDescent="0.2">
      <c r="A1322" s="110" t="s">
        <v>40</v>
      </c>
      <c r="B1322" s="221" t="s">
        <v>234</v>
      </c>
      <c r="C1322" s="152"/>
      <c r="D1322" s="152"/>
      <c r="E1322" s="152"/>
    </row>
    <row r="1323" spans="1:8" s="123" customFormat="1" hidden="1" outlineLevel="2" x14ac:dyDescent="0.2">
      <c r="A1323" s="126"/>
    </row>
    <row r="1324" spans="1:8" s="99" customFormat="1" x14ac:dyDescent="0.2">
      <c r="A1324" s="121" t="s">
        <v>158</v>
      </c>
      <c r="B1324" s="113" t="str">
        <f ca="1">CONCATENATE(VLOOKUP("*ID",C:D,2,FALSE),"C",COUNTIF(OFFSET(A$1,0,0,ROW(),1), "*conditie")*10)</f>
        <v>NPRE01C240</v>
      </c>
      <c r="C1324" s="296" t="s">
        <v>364</v>
      </c>
      <c r="D1324" s="297"/>
      <c r="E1324" s="297"/>
      <c r="F1324" s="121" t="s">
        <v>141</v>
      </c>
      <c r="G1324" s="121" t="s">
        <v>19</v>
      </c>
      <c r="H1324" s="121" t="s">
        <v>197</v>
      </c>
    </row>
    <row r="1325" spans="1:8" s="99" customFormat="1" outlineLevel="1" x14ac:dyDescent="0.2">
      <c r="A1325" s="110"/>
      <c r="B1325" s="118"/>
      <c r="C1325" s="102"/>
    </row>
    <row r="1326" spans="1:8" s="99" customFormat="1" outlineLevel="1" x14ac:dyDescent="0.2">
      <c r="A1326" s="110" t="s">
        <v>55</v>
      </c>
      <c r="B1326" s="129"/>
      <c r="C1326" s="132"/>
    </row>
    <row r="1327" spans="1:8" s="99" customFormat="1" outlineLevel="1" x14ac:dyDescent="0.2">
      <c r="A1327" s="110"/>
      <c r="B1327" s="118"/>
      <c r="C1327" s="102"/>
    </row>
    <row r="1328" spans="1:8" s="88" customFormat="1" outlineLevel="1" collapsed="1" x14ac:dyDescent="0.2">
      <c r="A1328" s="114" t="s">
        <v>159</v>
      </c>
      <c r="B1328" s="114" t="str">
        <f ca="1">CONCATENATE(VLOOKUP("*ID",C:D,2,FALSE),"C",COUNTIF(OFFSET(A$1,0,0,ROW(),1), "*conditie")*10)&amp; "T" &amp;(COUNTIF(OFFSET(B$1,0,0,ROW()-1,1),CONCATENATE(VLOOKUP("*ID",C:D,2,FALSE),"C",COUNTIF(OFFSET(A$1,0,0,ROW(),1), "*conditie")*10)&amp; "T*") +1) * 10</f>
        <v>NPRE01C240T10</v>
      </c>
      <c r="C1328" s="295" t="s">
        <v>365</v>
      </c>
      <c r="D1328" s="295"/>
      <c r="E1328" s="295"/>
      <c r="F1328" s="114" t="s">
        <v>141</v>
      </c>
      <c r="G1328" s="114" t="s">
        <v>19</v>
      </c>
      <c r="H1328" s="114" t="s">
        <v>197</v>
      </c>
    </row>
    <row r="1329" spans="1:8" hidden="1" outlineLevel="2" x14ac:dyDescent="0.2">
      <c r="A1329" s="110"/>
      <c r="B1329" s="122"/>
      <c r="C1329" s="36"/>
    </row>
    <row r="1330" spans="1:8" hidden="1" outlineLevel="2" x14ac:dyDescent="0.2">
      <c r="A1330" s="110" t="s">
        <v>109</v>
      </c>
      <c r="B1330" s="131" t="s">
        <v>366</v>
      </c>
      <c r="C1330" s="36"/>
    </row>
    <row r="1331" spans="1:8" hidden="1" outlineLevel="2" x14ac:dyDescent="0.2">
      <c r="A1331" s="110"/>
      <c r="B1331" s="122"/>
      <c r="C1331" s="36"/>
    </row>
    <row r="1332" spans="1:8" s="151" customFormat="1" hidden="1" outlineLevel="2" x14ac:dyDescent="0.2">
      <c r="A1332" s="110" t="s">
        <v>111</v>
      </c>
      <c r="B1332" s="221" t="s">
        <v>307</v>
      </c>
      <c r="C1332" s="152"/>
      <c r="D1332" s="152"/>
      <c r="E1332" s="152"/>
    </row>
    <row r="1333" spans="1:8" hidden="1" outlineLevel="2" x14ac:dyDescent="0.2">
      <c r="A1333" s="110"/>
      <c r="B1333" s="122"/>
      <c r="C1333" s="36"/>
    </row>
    <row r="1334" spans="1:8" hidden="1" outlineLevel="2" x14ac:dyDescent="0.2">
      <c r="A1334" s="110"/>
      <c r="B1334" s="123"/>
      <c r="C1334" s="123"/>
      <c r="D1334" s="123"/>
      <c r="E1334" s="124"/>
      <c r="F1334" s="123"/>
      <c r="G1334" s="123"/>
    </row>
    <row r="1335" spans="1:8" hidden="1" outlineLevel="2" x14ac:dyDescent="0.2">
      <c r="A1335" s="110" t="s">
        <v>32</v>
      </c>
      <c r="B1335" s="125" t="s">
        <v>227</v>
      </c>
      <c r="C1335" s="125"/>
      <c r="D1335" s="125"/>
      <c r="E1335" s="125"/>
      <c r="F1335" s="125"/>
      <c r="G1335" s="125"/>
    </row>
    <row r="1336" spans="1:8" hidden="1" outlineLevel="2" x14ac:dyDescent="0.2">
      <c r="A1336" s="110"/>
      <c r="B1336" s="122"/>
      <c r="C1336" s="36"/>
    </row>
    <row r="1337" spans="1:8" hidden="1" outlineLevel="2" x14ac:dyDescent="0.2">
      <c r="A1337" s="111" t="s">
        <v>33</v>
      </c>
      <c r="B1337" s="122" t="s">
        <v>194</v>
      </c>
      <c r="C1337" s="36"/>
    </row>
    <row r="1338" spans="1:8" hidden="1" outlineLevel="2" x14ac:dyDescent="0.2">
      <c r="A1338" s="110"/>
      <c r="B1338" s="122"/>
      <c r="C1338" s="36"/>
    </row>
    <row r="1339" spans="1:8" hidden="1" outlineLevel="2" x14ac:dyDescent="0.2">
      <c r="A1339" s="110" t="s">
        <v>138</v>
      </c>
      <c r="B1339" s="199" t="s">
        <v>367</v>
      </c>
      <c r="C1339" s="36"/>
    </row>
    <row r="1340" spans="1:8" s="123" customFormat="1" hidden="1" outlineLevel="2" x14ac:dyDescent="0.2">
      <c r="A1340" s="126"/>
      <c r="B1340" s="167" t="s">
        <v>2502</v>
      </c>
    </row>
    <row r="1341" spans="1:8" s="151" customFormat="1" hidden="1" outlineLevel="2" x14ac:dyDescent="0.2">
      <c r="A1341" s="110" t="s">
        <v>40</v>
      </c>
      <c r="B1341" s="221" t="s">
        <v>2611</v>
      </c>
      <c r="C1341" s="152"/>
      <c r="D1341" s="152"/>
      <c r="E1341" s="152"/>
    </row>
    <row r="1342" spans="1:8" s="123" customFormat="1" hidden="1" outlineLevel="2" x14ac:dyDescent="0.2">
      <c r="A1342" s="126"/>
    </row>
    <row r="1343" spans="1:8" s="99" customFormat="1" x14ac:dyDescent="0.2">
      <c r="A1343" s="121" t="s">
        <v>158</v>
      </c>
      <c r="B1343" s="113" t="str">
        <f ca="1">CONCATENATE(VLOOKUP("*ID",C:D,2,FALSE),"C",COUNTIF(OFFSET(A$1,0,0,ROW(),1), "*conditie")*10)</f>
        <v>NPRE01C250</v>
      </c>
      <c r="C1343" s="296" t="s">
        <v>368</v>
      </c>
      <c r="D1343" s="297"/>
      <c r="E1343" s="297"/>
      <c r="F1343" s="121" t="s">
        <v>141</v>
      </c>
      <c r="G1343" s="121" t="s">
        <v>19</v>
      </c>
      <c r="H1343" s="121" t="s">
        <v>197</v>
      </c>
    </row>
    <row r="1344" spans="1:8" s="99" customFormat="1" outlineLevel="1" x14ac:dyDescent="0.2">
      <c r="A1344" s="110"/>
      <c r="B1344" s="118"/>
      <c r="C1344" s="102"/>
    </row>
    <row r="1345" spans="1:8" s="99" customFormat="1" outlineLevel="1" x14ac:dyDescent="0.2">
      <c r="A1345" s="110" t="s">
        <v>55</v>
      </c>
      <c r="B1345" s="129"/>
      <c r="C1345" s="132"/>
    </row>
    <row r="1346" spans="1:8" s="99" customFormat="1" outlineLevel="1" x14ac:dyDescent="0.2">
      <c r="A1346" s="110"/>
      <c r="B1346" s="118"/>
      <c r="C1346" s="102"/>
    </row>
    <row r="1347" spans="1:8" s="88" customFormat="1" outlineLevel="1" collapsed="1" x14ac:dyDescent="0.2">
      <c r="A1347" s="114" t="s">
        <v>159</v>
      </c>
      <c r="B1347" s="114" t="str">
        <f ca="1">CONCATENATE(VLOOKUP("*ID",C:D,2,FALSE),"C",COUNTIF(OFFSET(A$1,0,0,ROW(),1), "*conditie")*10)&amp; "T" &amp;(COUNTIF(OFFSET(B$1,0,0,ROW()-1,1),CONCATENATE(VLOOKUP("*ID",C:D,2,FALSE),"C",COUNTIF(OFFSET(A$1,0,0,ROW(),1), "*conditie")*10)&amp; "T*") +1) * 10</f>
        <v>NPRE01C250T10</v>
      </c>
      <c r="C1347" s="295" t="s">
        <v>369</v>
      </c>
      <c r="D1347" s="295"/>
      <c r="E1347" s="295"/>
      <c r="F1347" s="114" t="s">
        <v>141</v>
      </c>
      <c r="G1347" s="114" t="s">
        <v>19</v>
      </c>
      <c r="H1347" s="114" t="s">
        <v>197</v>
      </c>
    </row>
    <row r="1348" spans="1:8" hidden="1" outlineLevel="2" x14ac:dyDescent="0.2">
      <c r="A1348" s="110"/>
      <c r="B1348" s="122"/>
      <c r="C1348" s="36"/>
    </row>
    <row r="1349" spans="1:8" hidden="1" outlineLevel="2" x14ac:dyDescent="0.2">
      <c r="A1349" s="110" t="s">
        <v>109</v>
      </c>
      <c r="B1349" s="131" t="s">
        <v>370</v>
      </c>
      <c r="C1349" s="36"/>
    </row>
    <row r="1350" spans="1:8" hidden="1" outlineLevel="2" x14ac:dyDescent="0.2">
      <c r="A1350" s="110"/>
      <c r="B1350" s="122"/>
      <c r="C1350" s="36"/>
    </row>
    <row r="1351" spans="1:8" hidden="1" outlineLevel="2" x14ac:dyDescent="0.2">
      <c r="A1351" s="110" t="s">
        <v>111</v>
      </c>
      <c r="B1351" s="131" t="s">
        <v>307</v>
      </c>
      <c r="C1351" s="36"/>
    </row>
    <row r="1352" spans="1:8" hidden="1" outlineLevel="2" x14ac:dyDescent="0.2">
      <c r="A1352" s="110"/>
      <c r="B1352" s="122"/>
      <c r="C1352" s="36"/>
    </row>
    <row r="1353" spans="1:8" hidden="1" outlineLevel="2" x14ac:dyDescent="0.2">
      <c r="A1353" s="110"/>
      <c r="B1353" s="123"/>
      <c r="C1353" s="123"/>
      <c r="D1353" s="123"/>
      <c r="E1353" s="124"/>
      <c r="F1353" s="123"/>
      <c r="G1353" s="123"/>
    </row>
    <row r="1354" spans="1:8" hidden="1" outlineLevel="2" x14ac:dyDescent="0.2">
      <c r="A1354" s="110" t="s">
        <v>32</v>
      </c>
      <c r="B1354" s="125" t="s">
        <v>227</v>
      </c>
      <c r="C1354" s="125"/>
      <c r="D1354" s="125"/>
      <c r="E1354" s="125"/>
      <c r="F1354" s="125"/>
      <c r="G1354" s="125"/>
    </row>
    <row r="1355" spans="1:8" hidden="1" outlineLevel="2" x14ac:dyDescent="0.2">
      <c r="A1355" s="110"/>
      <c r="B1355" s="122"/>
      <c r="C1355" s="36"/>
    </row>
    <row r="1356" spans="1:8" hidden="1" outlineLevel="2" x14ac:dyDescent="0.2">
      <c r="A1356" s="111" t="s">
        <v>33</v>
      </c>
      <c r="B1356" s="122" t="s">
        <v>194</v>
      </c>
      <c r="C1356" s="36"/>
    </row>
    <row r="1357" spans="1:8" hidden="1" outlineLevel="2" x14ac:dyDescent="0.2">
      <c r="A1357" s="110"/>
      <c r="B1357" s="122"/>
      <c r="C1357" s="36"/>
    </row>
    <row r="1358" spans="1:8" hidden="1" outlineLevel="2" x14ac:dyDescent="0.2">
      <c r="A1358" s="110" t="s">
        <v>138</v>
      </c>
      <c r="B1358" s="199" t="s">
        <v>371</v>
      </c>
      <c r="C1358" s="36"/>
    </row>
    <row r="1359" spans="1:8" s="123" customFormat="1" hidden="1" outlineLevel="2" x14ac:dyDescent="0.2">
      <c r="A1359" s="126"/>
      <c r="B1359" s="167" t="s">
        <v>2613</v>
      </c>
    </row>
    <row r="1360" spans="1:8" s="151" customFormat="1" hidden="1" outlineLevel="2" x14ac:dyDescent="0.2">
      <c r="A1360" s="110" t="s">
        <v>40</v>
      </c>
      <c r="B1360" s="221" t="s">
        <v>2612</v>
      </c>
      <c r="C1360" s="152"/>
      <c r="D1360" s="152"/>
      <c r="E1360" s="152"/>
    </row>
    <row r="1361" spans="1:8" s="123" customFormat="1" hidden="1" outlineLevel="2" x14ac:dyDescent="0.2">
      <c r="A1361" s="126"/>
    </row>
    <row r="1362" spans="1:8" s="99" customFormat="1" x14ac:dyDescent="0.2">
      <c r="A1362" s="230" t="s">
        <v>158</v>
      </c>
      <c r="B1362" s="229" t="str">
        <f ca="1">CONCATENATE(VLOOKUP("*ID",C:D,2,FALSE),"C",COUNTIF(OFFSET(A$1,0,0,ROW(),1), "*conditie")*10)</f>
        <v>NPRE01C260</v>
      </c>
      <c r="C1362" s="296" t="s">
        <v>372</v>
      </c>
      <c r="D1362" s="297"/>
      <c r="E1362" s="297"/>
      <c r="F1362" s="230" t="s">
        <v>141</v>
      </c>
      <c r="G1362" s="230" t="s">
        <v>19</v>
      </c>
      <c r="H1362" s="230" t="s">
        <v>197</v>
      </c>
    </row>
    <row r="1363" spans="1:8" s="99" customFormat="1" outlineLevel="1" x14ac:dyDescent="0.2">
      <c r="A1363" s="110"/>
      <c r="B1363" s="118"/>
      <c r="C1363" s="102"/>
    </row>
    <row r="1364" spans="1:8" s="99" customFormat="1" outlineLevel="1" x14ac:dyDescent="0.2">
      <c r="A1364" s="110" t="s">
        <v>55</v>
      </c>
      <c r="B1364" s="129"/>
      <c r="C1364" s="132"/>
    </row>
    <row r="1365" spans="1:8" s="99" customFormat="1" outlineLevel="1" x14ac:dyDescent="0.2">
      <c r="A1365" s="110"/>
      <c r="B1365" s="118"/>
      <c r="C1365" s="102"/>
    </row>
    <row r="1366" spans="1:8" s="88" customFormat="1" outlineLevel="1" x14ac:dyDescent="0.2">
      <c r="A1366" s="114" t="s">
        <v>159</v>
      </c>
      <c r="B1366" s="114" t="str">
        <f ca="1">CONCATENATE(VLOOKUP("*ID",C:D,2,FALSE),"C",COUNTIF(OFFSET(A$1,0,0,ROW(),1), "*conditie")*10)&amp; "T" &amp;(COUNTIF(OFFSET(B$1,0,0,ROW()-1,1),CONCATENATE(VLOOKUP("*ID",C:D,2,FALSE),"C",COUNTIF(OFFSET(A$1,0,0,ROW(),1), "*conditie")*10)&amp; "T*") +1) * 10</f>
        <v>NPRE01C260T10</v>
      </c>
      <c r="C1366" s="295" t="s">
        <v>3269</v>
      </c>
      <c r="D1366" s="295"/>
      <c r="E1366" s="295"/>
      <c r="F1366" s="114" t="s">
        <v>141</v>
      </c>
      <c r="G1366" s="114" t="s">
        <v>19</v>
      </c>
      <c r="H1366" s="114" t="s">
        <v>197</v>
      </c>
    </row>
    <row r="1367" spans="1:8" outlineLevel="2" x14ac:dyDescent="0.2">
      <c r="A1367" s="110"/>
      <c r="B1367" s="122"/>
      <c r="C1367" s="36"/>
    </row>
    <row r="1368" spans="1:8" outlineLevel="2" x14ac:dyDescent="0.2">
      <c r="A1368" s="110" t="s">
        <v>109</v>
      </c>
      <c r="B1368" s="131" t="s">
        <v>374</v>
      </c>
      <c r="C1368" s="36"/>
    </row>
    <row r="1369" spans="1:8" outlineLevel="2" x14ac:dyDescent="0.2">
      <c r="A1369" s="110"/>
      <c r="B1369" s="122"/>
      <c r="C1369" s="36"/>
    </row>
    <row r="1370" spans="1:8" outlineLevel="2" x14ac:dyDescent="0.2">
      <c r="A1370" s="110" t="s">
        <v>111</v>
      </c>
      <c r="B1370" s="131" t="s">
        <v>307</v>
      </c>
      <c r="C1370" s="36"/>
    </row>
    <row r="1371" spans="1:8" outlineLevel="2" x14ac:dyDescent="0.2">
      <c r="A1371" s="110"/>
      <c r="B1371" s="122"/>
      <c r="C1371" s="36"/>
    </row>
    <row r="1372" spans="1:8" s="151" customFormat="1" outlineLevel="2" x14ac:dyDescent="0.2">
      <c r="A1372" s="110"/>
      <c r="B1372" s="221"/>
      <c r="C1372" s="152"/>
      <c r="D1372" s="152"/>
      <c r="E1372" s="152"/>
    </row>
    <row r="1373" spans="1:8" outlineLevel="2" x14ac:dyDescent="0.2">
      <c r="A1373" s="110" t="s">
        <v>32</v>
      </c>
      <c r="B1373" s="125" t="s">
        <v>227</v>
      </c>
      <c r="C1373" s="125"/>
      <c r="D1373" s="125"/>
      <c r="E1373" s="125"/>
      <c r="F1373" s="125"/>
      <c r="G1373" s="125"/>
    </row>
    <row r="1374" spans="1:8" outlineLevel="2" x14ac:dyDescent="0.2">
      <c r="A1374" s="110"/>
      <c r="B1374" s="122"/>
      <c r="C1374" s="36"/>
    </row>
    <row r="1375" spans="1:8" outlineLevel="2" x14ac:dyDescent="0.2">
      <c r="A1375" s="111" t="s">
        <v>33</v>
      </c>
      <c r="B1375" s="122" t="s">
        <v>194</v>
      </c>
      <c r="C1375" s="36"/>
    </row>
    <row r="1376" spans="1:8" outlineLevel="2" x14ac:dyDescent="0.2">
      <c r="A1376" s="110"/>
      <c r="B1376" s="122"/>
      <c r="C1376" s="36"/>
    </row>
    <row r="1377" spans="1:8" outlineLevel="2" x14ac:dyDescent="0.2">
      <c r="A1377" s="110" t="s">
        <v>138</v>
      </c>
      <c r="B1377" s="199" t="s">
        <v>457</v>
      </c>
      <c r="C1377" s="36"/>
    </row>
    <row r="1378" spans="1:8" s="123" customFormat="1" outlineLevel="2" x14ac:dyDescent="0.2">
      <c r="A1378" s="126"/>
      <c r="B1378" s="167" t="s">
        <v>2503</v>
      </c>
    </row>
    <row r="1379" spans="1:8" outlineLevel="2" x14ac:dyDescent="0.2">
      <c r="A1379" s="110" t="s">
        <v>40</v>
      </c>
      <c r="B1379" s="122" t="s">
        <v>2614</v>
      </c>
      <c r="C1379" s="36"/>
    </row>
    <row r="1380" spans="1:8" s="123" customFormat="1" outlineLevel="2" x14ac:dyDescent="0.2">
      <c r="A1380" s="126"/>
    </row>
    <row r="1381" spans="1:8" s="88" customFormat="1" outlineLevel="1" collapsed="1" x14ac:dyDescent="0.2">
      <c r="A1381" s="231" t="s">
        <v>159</v>
      </c>
      <c r="B1381" s="231" t="str">
        <f ca="1">CONCATENATE(VLOOKUP("*ID",C:D,2,FALSE),"C",COUNTIF(OFFSET(A$1,0,0,ROW(),1), "*conditie")*10)&amp; "T" &amp;(COUNTIF(OFFSET(B$1,0,0,ROW()-1,1),CONCATENATE(VLOOKUP("*ID",C:D,2,FALSE),"C",COUNTIF(OFFSET(A$1,0,0,ROW(),1), "*conditie")*10)&amp; "T*") +1) * 10</f>
        <v>NPRE01C260T20</v>
      </c>
      <c r="C1381" s="295" t="s">
        <v>375</v>
      </c>
      <c r="D1381" s="295"/>
      <c r="E1381" s="295"/>
      <c r="F1381" s="231" t="s">
        <v>141</v>
      </c>
      <c r="G1381" s="231" t="s">
        <v>19</v>
      </c>
      <c r="H1381" s="231" t="s">
        <v>197</v>
      </c>
    </row>
    <row r="1382" spans="1:8" hidden="1" outlineLevel="2" x14ac:dyDescent="0.2">
      <c r="A1382" s="110"/>
      <c r="B1382" s="122"/>
      <c r="C1382" s="36"/>
    </row>
    <row r="1383" spans="1:8" hidden="1" outlineLevel="2" x14ac:dyDescent="0.2">
      <c r="A1383" s="110" t="s">
        <v>109</v>
      </c>
      <c r="B1383" s="131" t="s">
        <v>376</v>
      </c>
      <c r="C1383" s="36"/>
    </row>
    <row r="1384" spans="1:8" hidden="1" outlineLevel="2" x14ac:dyDescent="0.2">
      <c r="A1384" s="110"/>
      <c r="B1384" s="122"/>
      <c r="C1384" s="36"/>
    </row>
    <row r="1385" spans="1:8" hidden="1" outlineLevel="2" x14ac:dyDescent="0.2">
      <c r="A1385" s="110" t="s">
        <v>111</v>
      </c>
      <c r="B1385" s="131" t="s">
        <v>307</v>
      </c>
      <c r="C1385" s="36"/>
    </row>
    <row r="1386" spans="1:8" hidden="1" outlineLevel="2" x14ac:dyDescent="0.2">
      <c r="A1386" s="110"/>
      <c r="B1386" s="122"/>
      <c r="C1386" s="36"/>
    </row>
    <row r="1387" spans="1:8" hidden="1" outlineLevel="2" x14ac:dyDescent="0.2">
      <c r="A1387" s="110"/>
      <c r="B1387" s="123"/>
      <c r="C1387" s="123"/>
      <c r="D1387" s="123"/>
      <c r="E1387" s="124"/>
      <c r="F1387" s="123"/>
      <c r="G1387" s="123"/>
    </row>
    <row r="1388" spans="1:8" hidden="1" outlineLevel="2" x14ac:dyDescent="0.2">
      <c r="A1388" s="110" t="s">
        <v>32</v>
      </c>
      <c r="B1388" s="125" t="s">
        <v>227</v>
      </c>
      <c r="C1388" s="125"/>
      <c r="D1388" s="125"/>
      <c r="E1388" s="125"/>
      <c r="F1388" s="125"/>
      <c r="G1388" s="125"/>
    </row>
    <row r="1389" spans="1:8" hidden="1" outlineLevel="2" x14ac:dyDescent="0.2">
      <c r="A1389" s="110"/>
      <c r="B1389" s="122"/>
      <c r="C1389" s="36"/>
    </row>
    <row r="1390" spans="1:8" hidden="1" outlineLevel="2" x14ac:dyDescent="0.2">
      <c r="A1390" s="111" t="s">
        <v>33</v>
      </c>
      <c r="B1390" s="122" t="s">
        <v>194</v>
      </c>
      <c r="C1390" s="36"/>
    </row>
    <row r="1391" spans="1:8" hidden="1" outlineLevel="2" x14ac:dyDescent="0.2">
      <c r="A1391" s="110"/>
      <c r="B1391" s="122"/>
      <c r="C1391" s="36"/>
    </row>
    <row r="1392" spans="1:8" hidden="1" outlineLevel="2" x14ac:dyDescent="0.2">
      <c r="A1392" s="110" t="s">
        <v>138</v>
      </c>
      <c r="B1392" s="131" t="s">
        <v>234</v>
      </c>
      <c r="C1392" s="36"/>
    </row>
    <row r="1393" spans="1:8" s="123" customFormat="1" hidden="1" outlineLevel="2" x14ac:dyDescent="0.2">
      <c r="A1393" s="126"/>
    </row>
    <row r="1394" spans="1:8" s="151" customFormat="1" hidden="1" outlineLevel="2" x14ac:dyDescent="0.2">
      <c r="A1394" s="110" t="s">
        <v>40</v>
      </c>
      <c r="B1394" s="221" t="s">
        <v>234</v>
      </c>
      <c r="C1394" s="152"/>
      <c r="D1394" s="152"/>
      <c r="E1394" s="152"/>
    </row>
    <row r="1395" spans="1:8" s="123" customFormat="1" hidden="1" outlineLevel="2" x14ac:dyDescent="0.2">
      <c r="A1395" s="126"/>
    </row>
    <row r="1396" spans="1:8" s="88" customFormat="1" outlineLevel="1" collapsed="1" x14ac:dyDescent="0.2">
      <c r="A1396" s="114" t="s">
        <v>159</v>
      </c>
      <c r="B1396" s="114" t="str">
        <f ca="1">CONCATENATE(VLOOKUP("*ID",C:D,2,FALSE),"C",COUNTIF(OFFSET(A$1,0,0,ROW(),1), "*conditie")*10)&amp; "T" &amp;(COUNTIF(OFFSET(B$1,0,0,ROW()-1,1),CONCATENATE(VLOOKUP("*ID",C:D,2,FALSE),"C",COUNTIF(OFFSET(A$1,0,0,ROW(),1), "*conditie")*10)&amp; "T*") +1) * 10</f>
        <v>NPRE01C260T30</v>
      </c>
      <c r="C1396" s="295" t="s">
        <v>377</v>
      </c>
      <c r="D1396" s="295"/>
      <c r="E1396" s="295"/>
      <c r="F1396" s="114" t="s">
        <v>141</v>
      </c>
      <c r="G1396" s="114" t="s">
        <v>19</v>
      </c>
      <c r="H1396" s="114" t="s">
        <v>197</v>
      </c>
    </row>
    <row r="1397" spans="1:8" hidden="1" outlineLevel="2" x14ac:dyDescent="0.2">
      <c r="A1397" s="110"/>
      <c r="B1397" s="122"/>
      <c r="C1397" s="36"/>
    </row>
    <row r="1398" spans="1:8" hidden="1" outlineLevel="2" x14ac:dyDescent="0.2">
      <c r="A1398" s="110" t="s">
        <v>109</v>
      </c>
      <c r="B1398" s="131" t="s">
        <v>458</v>
      </c>
      <c r="C1398" s="36"/>
    </row>
    <row r="1399" spans="1:8" hidden="1" outlineLevel="2" x14ac:dyDescent="0.2">
      <c r="A1399" s="110"/>
      <c r="B1399" s="122"/>
      <c r="C1399" s="36"/>
    </row>
    <row r="1400" spans="1:8" hidden="1" outlineLevel="2" x14ac:dyDescent="0.2">
      <c r="A1400" s="110" t="s">
        <v>111</v>
      </c>
      <c r="B1400" s="131" t="s">
        <v>307</v>
      </c>
      <c r="C1400" s="36"/>
    </row>
    <row r="1401" spans="1:8" hidden="1" outlineLevel="2" x14ac:dyDescent="0.2">
      <c r="A1401" s="110"/>
      <c r="B1401" s="122"/>
      <c r="C1401" s="36"/>
    </row>
    <row r="1402" spans="1:8" hidden="1" outlineLevel="2" x14ac:dyDescent="0.2">
      <c r="A1402" s="110"/>
      <c r="B1402" s="123"/>
      <c r="C1402" s="123"/>
      <c r="D1402" s="123"/>
      <c r="E1402" s="124"/>
      <c r="F1402" s="123"/>
      <c r="G1402" s="123"/>
    </row>
    <row r="1403" spans="1:8" hidden="1" outlineLevel="2" x14ac:dyDescent="0.2">
      <c r="A1403" s="110" t="s">
        <v>32</v>
      </c>
      <c r="B1403" s="125" t="s">
        <v>227</v>
      </c>
      <c r="C1403" s="125"/>
      <c r="D1403" s="125"/>
      <c r="E1403" s="125"/>
      <c r="F1403" s="125"/>
      <c r="G1403" s="125"/>
    </row>
    <row r="1404" spans="1:8" hidden="1" outlineLevel="2" x14ac:dyDescent="0.2">
      <c r="A1404" s="110"/>
      <c r="B1404" s="122"/>
      <c r="C1404" s="36"/>
    </row>
    <row r="1405" spans="1:8" hidden="1" outlineLevel="2" x14ac:dyDescent="0.2">
      <c r="A1405" s="111" t="s">
        <v>33</v>
      </c>
      <c r="B1405" s="122" t="s">
        <v>194</v>
      </c>
      <c r="C1405" s="36"/>
    </row>
    <row r="1406" spans="1:8" hidden="1" outlineLevel="2" x14ac:dyDescent="0.2">
      <c r="A1406" s="110"/>
      <c r="B1406" s="122"/>
      <c r="C1406" s="36"/>
    </row>
    <row r="1407" spans="1:8" hidden="1" outlineLevel="2" x14ac:dyDescent="0.2">
      <c r="A1407" s="110" t="s">
        <v>138</v>
      </c>
      <c r="B1407" s="131" t="s">
        <v>234</v>
      </c>
      <c r="C1407" s="36"/>
    </row>
    <row r="1408" spans="1:8" s="123" customFormat="1" hidden="1" outlineLevel="2" x14ac:dyDescent="0.2">
      <c r="A1408" s="126"/>
    </row>
    <row r="1409" spans="1:8" s="151" customFormat="1" hidden="1" outlineLevel="2" x14ac:dyDescent="0.2">
      <c r="A1409" s="110" t="s">
        <v>40</v>
      </c>
      <c r="B1409" s="221" t="s">
        <v>234</v>
      </c>
      <c r="C1409" s="152"/>
      <c r="D1409" s="152"/>
      <c r="E1409" s="152"/>
    </row>
    <row r="1410" spans="1:8" s="123" customFormat="1" hidden="1" outlineLevel="2" x14ac:dyDescent="0.2">
      <c r="A1410" s="126"/>
    </row>
    <row r="1411" spans="1:8" s="88" customFormat="1" outlineLevel="1" collapsed="1" x14ac:dyDescent="0.2">
      <c r="A1411" s="114" t="s">
        <v>159</v>
      </c>
      <c r="B1411" s="114" t="str">
        <f ca="1">CONCATENATE(VLOOKUP("*ID",C:D,2,FALSE),"C",COUNTIF(OFFSET(A$1,0,0,ROW(),1), "*conditie")*10)&amp; "T" &amp;(COUNTIF(OFFSET(B$1,0,0,ROW()-1,1),CONCATENATE(VLOOKUP("*ID",C:D,2,FALSE),"C",COUNTIF(OFFSET(A$1,0,0,ROW(),1), "*conditie")*10)&amp; "T*") +1) * 10</f>
        <v>NPRE01C260T40</v>
      </c>
      <c r="C1411" s="295" t="s">
        <v>378</v>
      </c>
      <c r="D1411" s="295"/>
      <c r="E1411" s="295"/>
      <c r="F1411" s="114" t="s">
        <v>141</v>
      </c>
      <c r="G1411" s="114" t="s">
        <v>19</v>
      </c>
      <c r="H1411" s="114" t="s">
        <v>197</v>
      </c>
    </row>
    <row r="1412" spans="1:8" s="151" customFormat="1" hidden="1" outlineLevel="2" x14ac:dyDescent="0.2">
      <c r="A1412" s="110"/>
      <c r="B1412" s="221"/>
      <c r="C1412" s="152"/>
      <c r="D1412" s="152"/>
      <c r="E1412" s="152"/>
    </row>
    <row r="1413" spans="1:8" hidden="1" outlineLevel="2" x14ac:dyDescent="0.2">
      <c r="A1413" s="110" t="s">
        <v>109</v>
      </c>
      <c r="B1413" s="131" t="s">
        <v>379</v>
      </c>
      <c r="C1413" s="36"/>
    </row>
    <row r="1414" spans="1:8" hidden="1" outlineLevel="2" x14ac:dyDescent="0.2">
      <c r="A1414" s="110"/>
      <c r="B1414" s="122"/>
      <c r="C1414" s="36"/>
    </row>
    <row r="1415" spans="1:8" hidden="1" outlineLevel="2" x14ac:dyDescent="0.2">
      <c r="A1415" s="110" t="s">
        <v>111</v>
      </c>
      <c r="B1415" s="131" t="s">
        <v>307</v>
      </c>
      <c r="C1415" s="36"/>
    </row>
    <row r="1416" spans="1:8" hidden="1" outlineLevel="2" x14ac:dyDescent="0.2">
      <c r="A1416" s="110"/>
      <c r="B1416" s="122"/>
      <c r="C1416" s="36"/>
    </row>
    <row r="1417" spans="1:8" hidden="1" outlineLevel="2" x14ac:dyDescent="0.2">
      <c r="A1417" s="110"/>
      <c r="B1417" s="123"/>
      <c r="C1417" s="123"/>
      <c r="D1417" s="123"/>
      <c r="E1417" s="124"/>
      <c r="F1417" s="123"/>
      <c r="G1417" s="123"/>
    </row>
    <row r="1418" spans="1:8" hidden="1" outlineLevel="2" x14ac:dyDescent="0.2">
      <c r="A1418" s="110" t="s">
        <v>32</v>
      </c>
      <c r="B1418" s="125" t="s">
        <v>227</v>
      </c>
      <c r="C1418" s="125"/>
      <c r="D1418" s="125"/>
      <c r="E1418" s="125"/>
      <c r="F1418" s="125"/>
      <c r="G1418" s="125"/>
    </row>
    <row r="1419" spans="1:8" hidden="1" outlineLevel="2" x14ac:dyDescent="0.2">
      <c r="A1419" s="110"/>
      <c r="B1419" s="122"/>
      <c r="C1419" s="36"/>
    </row>
    <row r="1420" spans="1:8" hidden="1" outlineLevel="2" x14ac:dyDescent="0.2">
      <c r="A1420" s="111" t="s">
        <v>33</v>
      </c>
      <c r="B1420" s="122" t="s">
        <v>194</v>
      </c>
      <c r="C1420" s="36"/>
    </row>
    <row r="1421" spans="1:8" hidden="1" outlineLevel="2" x14ac:dyDescent="0.2">
      <c r="A1421" s="110"/>
      <c r="B1421" s="122"/>
      <c r="C1421" s="36"/>
    </row>
    <row r="1422" spans="1:8" hidden="1" outlineLevel="2" x14ac:dyDescent="0.2">
      <c r="A1422" s="110" t="s">
        <v>138</v>
      </c>
      <c r="B1422" s="199" t="s">
        <v>234</v>
      </c>
      <c r="C1422" s="36"/>
    </row>
    <row r="1423" spans="1:8" s="123" customFormat="1" hidden="1" outlineLevel="2" x14ac:dyDescent="0.2">
      <c r="A1423" s="126"/>
      <c r="B1423" s="167" t="s">
        <v>2503</v>
      </c>
    </row>
    <row r="1424" spans="1:8" s="151" customFormat="1" hidden="1" outlineLevel="2" x14ac:dyDescent="0.2">
      <c r="A1424" s="110" t="s">
        <v>40</v>
      </c>
      <c r="B1424" s="221" t="s">
        <v>2614</v>
      </c>
      <c r="C1424" s="152"/>
      <c r="D1424" s="152"/>
      <c r="E1424" s="152"/>
    </row>
    <row r="1425" spans="1:8" s="123" customFormat="1" hidden="1" outlineLevel="2" x14ac:dyDescent="0.2">
      <c r="A1425" s="126"/>
    </row>
    <row r="1426" spans="1:8" s="99" customFormat="1" x14ac:dyDescent="0.2">
      <c r="A1426" s="121" t="s">
        <v>158</v>
      </c>
      <c r="B1426" s="113" t="str">
        <f ca="1">CONCATENATE(VLOOKUP("*ID",C:D,2,FALSE),"C",COUNTIF(OFFSET(A$1,0,0,ROW(),1), "*conditie")*10)</f>
        <v>NPRE01C270</v>
      </c>
      <c r="C1426" s="296" t="s">
        <v>380</v>
      </c>
      <c r="D1426" s="297"/>
      <c r="E1426" s="297"/>
      <c r="F1426" s="121" t="s">
        <v>141</v>
      </c>
      <c r="G1426" s="121" t="s">
        <v>19</v>
      </c>
      <c r="H1426" s="121" t="s">
        <v>197</v>
      </c>
    </row>
    <row r="1427" spans="1:8" s="99" customFormat="1" outlineLevel="1" x14ac:dyDescent="0.2">
      <c r="A1427" s="110"/>
      <c r="B1427" s="118"/>
      <c r="C1427" s="102"/>
    </row>
    <row r="1428" spans="1:8" s="99" customFormat="1" outlineLevel="1" x14ac:dyDescent="0.2">
      <c r="A1428" s="110" t="s">
        <v>55</v>
      </c>
      <c r="B1428" s="129"/>
      <c r="C1428" s="132"/>
    </row>
    <row r="1429" spans="1:8" s="99" customFormat="1" outlineLevel="1" x14ac:dyDescent="0.2">
      <c r="A1429" s="110"/>
      <c r="B1429" s="118"/>
      <c r="C1429" s="102"/>
    </row>
    <row r="1430" spans="1:8" s="88" customFormat="1" outlineLevel="1" collapsed="1" x14ac:dyDescent="0.2">
      <c r="A1430" s="114" t="s">
        <v>159</v>
      </c>
      <c r="B1430" s="114" t="str">
        <f ca="1">CONCATENATE(VLOOKUP("*ID",C:D,2,FALSE),"C",COUNTIF(OFFSET(A$1,0,0,ROW(),1), "*conditie")*10)&amp; "T" &amp;(COUNTIF(OFFSET(B$1,0,0,ROW()-1,1),CONCATENATE(VLOOKUP("*ID",C:D,2,FALSE),"C",COUNTIF(OFFSET(A$1,0,0,ROW(),1), "*conditie")*10)&amp; "T*") +1) * 10</f>
        <v>NPRE01C270T10</v>
      </c>
      <c r="C1430" s="295" t="s">
        <v>381</v>
      </c>
      <c r="D1430" s="295"/>
      <c r="E1430" s="295"/>
      <c r="F1430" s="114" t="s">
        <v>141</v>
      </c>
      <c r="G1430" s="114" t="s">
        <v>19</v>
      </c>
      <c r="H1430" s="114" t="s">
        <v>197</v>
      </c>
    </row>
    <row r="1431" spans="1:8" hidden="1" outlineLevel="2" x14ac:dyDescent="0.2">
      <c r="A1431" s="110"/>
      <c r="B1431" s="122"/>
      <c r="C1431" s="36"/>
    </row>
    <row r="1432" spans="1:8" hidden="1" outlineLevel="2" x14ac:dyDescent="0.2">
      <c r="A1432" s="110" t="s">
        <v>109</v>
      </c>
      <c r="B1432" s="131" t="s">
        <v>382</v>
      </c>
      <c r="C1432" s="36"/>
    </row>
    <row r="1433" spans="1:8" hidden="1" outlineLevel="2" x14ac:dyDescent="0.2">
      <c r="A1433" s="110"/>
      <c r="B1433" s="122"/>
      <c r="C1433" s="36"/>
    </row>
    <row r="1434" spans="1:8" s="151" customFormat="1" hidden="1" outlineLevel="2" x14ac:dyDescent="0.2">
      <c r="A1434" s="110" t="s">
        <v>111</v>
      </c>
      <c r="B1434" s="221" t="s">
        <v>307</v>
      </c>
      <c r="C1434" s="152"/>
      <c r="D1434" s="152"/>
      <c r="E1434" s="152"/>
    </row>
    <row r="1435" spans="1:8" hidden="1" outlineLevel="2" x14ac:dyDescent="0.2">
      <c r="A1435" s="110"/>
      <c r="B1435" s="122"/>
      <c r="C1435" s="36"/>
    </row>
    <row r="1436" spans="1:8" hidden="1" outlineLevel="2" x14ac:dyDescent="0.2">
      <c r="A1436" s="110"/>
      <c r="B1436" s="123"/>
      <c r="C1436" s="123"/>
      <c r="D1436" s="123"/>
      <c r="E1436" s="124"/>
      <c r="F1436" s="123"/>
      <c r="G1436" s="123"/>
    </row>
    <row r="1437" spans="1:8" hidden="1" outlineLevel="2" x14ac:dyDescent="0.2">
      <c r="A1437" s="110" t="s">
        <v>32</v>
      </c>
      <c r="B1437" s="125" t="s">
        <v>227</v>
      </c>
      <c r="C1437" s="125"/>
      <c r="D1437" s="125"/>
      <c r="E1437" s="125"/>
      <c r="F1437" s="125"/>
      <c r="G1437" s="125"/>
    </row>
    <row r="1438" spans="1:8" hidden="1" outlineLevel="2" x14ac:dyDescent="0.2">
      <c r="A1438" s="110"/>
      <c r="B1438" s="122"/>
      <c r="C1438" s="36"/>
    </row>
    <row r="1439" spans="1:8" hidden="1" outlineLevel="2" x14ac:dyDescent="0.2">
      <c r="A1439" s="111" t="s">
        <v>33</v>
      </c>
      <c r="B1439" s="122" t="s">
        <v>194</v>
      </c>
      <c r="C1439" s="36"/>
    </row>
    <row r="1440" spans="1:8" hidden="1" outlineLevel="2" x14ac:dyDescent="0.2">
      <c r="A1440" s="110"/>
      <c r="B1440" s="122"/>
      <c r="C1440" s="36"/>
    </row>
    <row r="1441" spans="1:8" hidden="1" outlineLevel="2" x14ac:dyDescent="0.2">
      <c r="A1441" s="110" t="s">
        <v>138</v>
      </c>
      <c r="B1441" s="131" t="s">
        <v>383</v>
      </c>
      <c r="C1441" s="36"/>
    </row>
    <row r="1442" spans="1:8" s="123" customFormat="1" hidden="1" outlineLevel="2" x14ac:dyDescent="0.2">
      <c r="A1442" s="126"/>
    </row>
    <row r="1443" spans="1:8" s="151" customFormat="1" hidden="1" outlineLevel="2" x14ac:dyDescent="0.2">
      <c r="A1443" s="110" t="s">
        <v>40</v>
      </c>
      <c r="B1443" s="221" t="s">
        <v>2615</v>
      </c>
      <c r="C1443" s="152"/>
      <c r="D1443" s="152"/>
      <c r="E1443" s="152"/>
    </row>
    <row r="1444" spans="1:8" s="123" customFormat="1" hidden="1" outlineLevel="2" x14ac:dyDescent="0.2">
      <c r="A1444" s="126"/>
    </row>
    <row r="1445" spans="1:8" s="88" customFormat="1" outlineLevel="1" collapsed="1" x14ac:dyDescent="0.2">
      <c r="A1445" s="114" t="s">
        <v>159</v>
      </c>
      <c r="B1445" s="114" t="str">
        <f ca="1">CONCATENATE(VLOOKUP("*ID",C:D,2,FALSE),"C",COUNTIF(OFFSET(A$1,0,0,ROW(),1), "*conditie")*10)&amp; "T" &amp;(COUNTIF(OFFSET(B$1,0,0,ROW()-1,1),CONCATENATE(VLOOKUP("*ID",C:D,2,FALSE),"C",COUNTIF(OFFSET(A$1,0,0,ROW(),1), "*conditie")*10)&amp; "T*") +1) * 10</f>
        <v>NPRE01C270T20</v>
      </c>
      <c r="C1445" s="295" t="s">
        <v>384</v>
      </c>
      <c r="D1445" s="295"/>
      <c r="E1445" s="295"/>
      <c r="F1445" s="114" t="s">
        <v>141</v>
      </c>
      <c r="G1445" s="114" t="s">
        <v>19</v>
      </c>
      <c r="H1445" s="114" t="s">
        <v>197</v>
      </c>
    </row>
    <row r="1446" spans="1:8" hidden="1" outlineLevel="2" x14ac:dyDescent="0.2">
      <c r="A1446" s="110"/>
      <c r="B1446" s="122"/>
      <c r="C1446" s="36"/>
    </row>
    <row r="1447" spans="1:8" hidden="1" outlineLevel="2" x14ac:dyDescent="0.2">
      <c r="A1447" s="110" t="s">
        <v>109</v>
      </c>
      <c r="B1447" s="131" t="s">
        <v>385</v>
      </c>
      <c r="C1447" s="36"/>
    </row>
    <row r="1448" spans="1:8" hidden="1" outlineLevel="2" x14ac:dyDescent="0.2">
      <c r="A1448" s="110"/>
      <c r="B1448" s="122"/>
      <c r="C1448" s="36"/>
    </row>
    <row r="1449" spans="1:8" hidden="1" outlineLevel="2" x14ac:dyDescent="0.2">
      <c r="A1449" s="110" t="s">
        <v>111</v>
      </c>
      <c r="B1449" s="131" t="s">
        <v>307</v>
      </c>
      <c r="C1449" s="36"/>
    </row>
    <row r="1450" spans="1:8" hidden="1" outlineLevel="2" x14ac:dyDescent="0.2">
      <c r="A1450" s="110"/>
      <c r="B1450" s="122"/>
      <c r="C1450" s="36"/>
    </row>
    <row r="1451" spans="1:8" hidden="1" outlineLevel="2" x14ac:dyDescent="0.2">
      <c r="A1451" s="110"/>
      <c r="B1451" s="123"/>
      <c r="C1451" s="123"/>
      <c r="D1451" s="123"/>
      <c r="E1451" s="124"/>
      <c r="F1451" s="123"/>
      <c r="G1451" s="123"/>
    </row>
    <row r="1452" spans="1:8" s="151" customFormat="1" hidden="1" outlineLevel="2" x14ac:dyDescent="0.2">
      <c r="A1452" s="110" t="s">
        <v>32</v>
      </c>
      <c r="B1452" s="221" t="s">
        <v>459</v>
      </c>
      <c r="C1452" s="152"/>
      <c r="D1452" s="152"/>
      <c r="E1452" s="152"/>
    </row>
    <row r="1453" spans="1:8" hidden="1" outlineLevel="2" x14ac:dyDescent="0.2">
      <c r="A1453" s="110"/>
      <c r="B1453" s="122"/>
      <c r="C1453" s="36"/>
    </row>
    <row r="1454" spans="1:8" hidden="1" outlineLevel="2" x14ac:dyDescent="0.2">
      <c r="A1454" s="111" t="s">
        <v>33</v>
      </c>
      <c r="B1454" s="122" t="s">
        <v>194</v>
      </c>
      <c r="C1454" s="36"/>
    </row>
    <row r="1455" spans="1:8" hidden="1" outlineLevel="2" x14ac:dyDescent="0.2">
      <c r="A1455" s="110"/>
      <c r="B1455" s="122"/>
      <c r="C1455" s="36"/>
    </row>
    <row r="1456" spans="1:8" hidden="1" outlineLevel="2" x14ac:dyDescent="0.2">
      <c r="A1456" s="110" t="s">
        <v>138</v>
      </c>
      <c r="B1456" s="131" t="s">
        <v>234</v>
      </c>
      <c r="C1456" s="36"/>
    </row>
    <row r="1457" spans="1:8" s="123" customFormat="1" hidden="1" outlineLevel="2" x14ac:dyDescent="0.2">
      <c r="A1457" s="126"/>
    </row>
    <row r="1458" spans="1:8" s="151" customFormat="1" hidden="1" outlineLevel="2" x14ac:dyDescent="0.2">
      <c r="A1458" s="110" t="s">
        <v>40</v>
      </c>
      <c r="B1458" s="221" t="s">
        <v>234</v>
      </c>
      <c r="C1458" s="152"/>
      <c r="D1458" s="152"/>
      <c r="E1458" s="152"/>
    </row>
    <row r="1459" spans="1:8" s="123" customFormat="1" hidden="1" outlineLevel="2" x14ac:dyDescent="0.2">
      <c r="A1459" s="126"/>
    </row>
    <row r="1460" spans="1:8" s="88" customFormat="1" outlineLevel="1" collapsed="1" x14ac:dyDescent="0.2">
      <c r="A1460" s="114" t="s">
        <v>159</v>
      </c>
      <c r="B1460" s="114" t="str">
        <f ca="1">CONCATENATE(VLOOKUP("*ID",C:D,2,FALSE),"C",COUNTIF(OFFSET(A$1,0,0,ROW(),1), "*conditie")*10)&amp; "T" &amp;(COUNTIF(OFFSET(B$1,0,0,ROW()-1,1),CONCATENATE(VLOOKUP("*ID",C:D,2,FALSE),"C",COUNTIF(OFFSET(A$1,0,0,ROW(),1), "*conditie")*10)&amp; "T*") +1) * 10</f>
        <v>NPRE01C270T30</v>
      </c>
      <c r="C1460" s="295" t="s">
        <v>386</v>
      </c>
      <c r="D1460" s="295"/>
      <c r="E1460" s="295"/>
      <c r="F1460" s="114" t="s">
        <v>141</v>
      </c>
      <c r="G1460" s="114" t="s">
        <v>19</v>
      </c>
      <c r="H1460" s="114" t="s">
        <v>197</v>
      </c>
    </row>
    <row r="1461" spans="1:8" hidden="1" outlineLevel="2" x14ac:dyDescent="0.2">
      <c r="A1461" s="110"/>
      <c r="B1461" s="122"/>
      <c r="C1461" s="36"/>
    </row>
    <row r="1462" spans="1:8" hidden="1" outlineLevel="2" x14ac:dyDescent="0.2">
      <c r="A1462" s="110" t="s">
        <v>109</v>
      </c>
      <c r="B1462" s="131" t="s">
        <v>387</v>
      </c>
      <c r="C1462" s="36"/>
    </row>
    <row r="1463" spans="1:8" hidden="1" outlineLevel="2" x14ac:dyDescent="0.2">
      <c r="A1463" s="110"/>
      <c r="B1463" s="122"/>
      <c r="C1463" s="36"/>
    </row>
    <row r="1464" spans="1:8" hidden="1" outlineLevel="2" x14ac:dyDescent="0.2">
      <c r="A1464" s="110" t="s">
        <v>111</v>
      </c>
      <c r="B1464" s="131" t="s">
        <v>307</v>
      </c>
      <c r="C1464" s="36"/>
    </row>
    <row r="1465" spans="1:8" hidden="1" outlineLevel="2" x14ac:dyDescent="0.2">
      <c r="A1465" s="110"/>
      <c r="B1465" s="122"/>
      <c r="C1465" s="36"/>
    </row>
    <row r="1466" spans="1:8" hidden="1" outlineLevel="2" x14ac:dyDescent="0.2">
      <c r="A1466" s="110"/>
      <c r="B1466" s="123"/>
      <c r="C1466" s="123"/>
      <c r="D1466" s="123"/>
      <c r="E1466" s="124"/>
      <c r="F1466" s="123"/>
      <c r="G1466" s="123"/>
    </row>
    <row r="1467" spans="1:8" hidden="1" outlineLevel="2" x14ac:dyDescent="0.2">
      <c r="A1467" s="110" t="s">
        <v>32</v>
      </c>
      <c r="B1467" s="125" t="s">
        <v>227</v>
      </c>
      <c r="C1467" s="125"/>
      <c r="D1467" s="125"/>
      <c r="E1467" s="125"/>
      <c r="F1467" s="125"/>
      <c r="G1467" s="125"/>
    </row>
    <row r="1468" spans="1:8" hidden="1" outlineLevel="2" x14ac:dyDescent="0.2">
      <c r="A1468" s="110"/>
      <c r="B1468" s="122"/>
      <c r="C1468" s="36"/>
    </row>
    <row r="1469" spans="1:8" hidden="1" outlineLevel="2" x14ac:dyDescent="0.2">
      <c r="A1469" s="111" t="s">
        <v>33</v>
      </c>
      <c r="B1469" s="122" t="s">
        <v>194</v>
      </c>
      <c r="C1469" s="36"/>
    </row>
    <row r="1470" spans="1:8" hidden="1" outlineLevel="2" x14ac:dyDescent="0.2">
      <c r="A1470" s="110"/>
      <c r="B1470" s="122"/>
      <c r="C1470" s="36"/>
    </row>
    <row r="1471" spans="1:8" hidden="1" outlineLevel="2" x14ac:dyDescent="0.2">
      <c r="A1471" s="110" t="s">
        <v>138</v>
      </c>
      <c r="B1471" s="131" t="s">
        <v>234</v>
      </c>
      <c r="C1471" s="36"/>
    </row>
    <row r="1472" spans="1:8" s="123" customFormat="1" hidden="1" outlineLevel="2" x14ac:dyDescent="0.2">
      <c r="A1472" s="126"/>
    </row>
    <row r="1473" spans="1:8" s="151" customFormat="1" hidden="1" outlineLevel="2" x14ac:dyDescent="0.2">
      <c r="A1473" s="110" t="s">
        <v>40</v>
      </c>
      <c r="B1473" s="221" t="s">
        <v>2616</v>
      </c>
      <c r="C1473" s="152"/>
      <c r="D1473" s="152"/>
      <c r="E1473" s="152"/>
    </row>
    <row r="1474" spans="1:8" s="123" customFormat="1" hidden="1" outlineLevel="2" x14ac:dyDescent="0.2">
      <c r="A1474" s="126"/>
    </row>
    <row r="1475" spans="1:8" s="99" customFormat="1" x14ac:dyDescent="0.2">
      <c r="A1475" s="121" t="s">
        <v>158</v>
      </c>
      <c r="B1475" s="113" t="str">
        <f ca="1">CONCATENATE(VLOOKUP("*ID",C:D,2,FALSE),"C",COUNTIF(OFFSET(A$1,0,0,ROW(),1), "*conditie")*10)</f>
        <v>NPRE01C280</v>
      </c>
      <c r="C1475" s="296" t="s">
        <v>388</v>
      </c>
      <c r="D1475" s="297"/>
      <c r="E1475" s="297"/>
      <c r="F1475" s="121" t="s">
        <v>141</v>
      </c>
      <c r="G1475" s="121" t="s">
        <v>19</v>
      </c>
      <c r="H1475" s="121" t="s">
        <v>197</v>
      </c>
    </row>
    <row r="1476" spans="1:8" s="99" customFormat="1" outlineLevel="1" x14ac:dyDescent="0.2">
      <c r="A1476" s="110"/>
      <c r="B1476" s="118"/>
      <c r="C1476" s="102"/>
    </row>
    <row r="1477" spans="1:8" s="99" customFormat="1" outlineLevel="1" x14ac:dyDescent="0.2">
      <c r="A1477" s="110" t="s">
        <v>55</v>
      </c>
      <c r="B1477" s="129"/>
      <c r="C1477" s="132"/>
    </row>
    <row r="1478" spans="1:8" s="99" customFormat="1" outlineLevel="1" x14ac:dyDescent="0.2">
      <c r="A1478" s="110"/>
      <c r="B1478" s="118"/>
      <c r="C1478" s="102"/>
    </row>
    <row r="1479" spans="1:8" s="88" customFormat="1" outlineLevel="1" collapsed="1" x14ac:dyDescent="0.2">
      <c r="A1479" s="114" t="s">
        <v>159</v>
      </c>
      <c r="B1479" s="114" t="str">
        <f ca="1">CONCATENATE(VLOOKUP("*ID",C:D,2,FALSE),"C",COUNTIF(OFFSET(A$1,0,0,ROW(),1), "*conditie")*10)&amp; "T" &amp;(COUNTIF(OFFSET(B$1,0,0,ROW()-1,1),CONCATENATE(VLOOKUP("*ID",C:D,2,FALSE),"C",COUNTIF(OFFSET(A$1,0,0,ROW(),1), "*conditie")*10)&amp; "T*") +1) * 10</f>
        <v>NPRE01C280T10</v>
      </c>
      <c r="C1479" s="295" t="s">
        <v>391</v>
      </c>
      <c r="D1479" s="295"/>
      <c r="E1479" s="295"/>
      <c r="F1479" s="114" t="s">
        <v>141</v>
      </c>
      <c r="G1479" s="114" t="s">
        <v>19</v>
      </c>
      <c r="H1479" s="114" t="s">
        <v>197</v>
      </c>
    </row>
    <row r="1480" spans="1:8" hidden="1" outlineLevel="2" x14ac:dyDescent="0.2">
      <c r="A1480" s="110"/>
      <c r="B1480" s="122"/>
      <c r="C1480" s="36"/>
    </row>
    <row r="1481" spans="1:8" hidden="1" outlineLevel="2" x14ac:dyDescent="0.2">
      <c r="A1481" s="110" t="s">
        <v>109</v>
      </c>
      <c r="B1481" s="131" t="s">
        <v>392</v>
      </c>
      <c r="C1481" s="36"/>
    </row>
    <row r="1482" spans="1:8" hidden="1" outlineLevel="2" x14ac:dyDescent="0.2">
      <c r="A1482" s="110"/>
      <c r="B1482" s="122"/>
      <c r="C1482" s="36"/>
    </row>
    <row r="1483" spans="1:8" s="151" customFormat="1" hidden="1" outlineLevel="2" x14ac:dyDescent="0.2">
      <c r="A1483" s="110" t="s">
        <v>111</v>
      </c>
      <c r="B1483" s="221" t="s">
        <v>307</v>
      </c>
      <c r="C1483" s="152"/>
      <c r="D1483" s="152"/>
      <c r="E1483" s="152"/>
    </row>
    <row r="1484" spans="1:8" hidden="1" outlineLevel="2" x14ac:dyDescent="0.2">
      <c r="A1484" s="110"/>
      <c r="B1484" s="122"/>
      <c r="C1484" s="36"/>
    </row>
    <row r="1485" spans="1:8" hidden="1" outlineLevel="2" x14ac:dyDescent="0.2">
      <c r="A1485" s="110"/>
      <c r="B1485" s="123"/>
      <c r="C1485" s="123"/>
      <c r="D1485" s="123"/>
      <c r="E1485" s="124"/>
      <c r="F1485" s="123"/>
      <c r="G1485" s="123"/>
    </row>
    <row r="1486" spans="1:8" hidden="1" outlineLevel="2" x14ac:dyDescent="0.2">
      <c r="A1486" s="110" t="s">
        <v>32</v>
      </c>
      <c r="B1486" s="125" t="s">
        <v>227</v>
      </c>
      <c r="C1486" s="125"/>
      <c r="D1486" s="125"/>
      <c r="E1486" s="125"/>
      <c r="F1486" s="125"/>
      <c r="G1486" s="125"/>
    </row>
    <row r="1487" spans="1:8" hidden="1" outlineLevel="2" x14ac:dyDescent="0.2">
      <c r="A1487" s="110"/>
      <c r="B1487" s="122"/>
      <c r="C1487" s="36"/>
    </row>
    <row r="1488" spans="1:8" hidden="1" outlineLevel="2" x14ac:dyDescent="0.2">
      <c r="A1488" s="111" t="s">
        <v>33</v>
      </c>
      <c r="B1488" s="122" t="s">
        <v>194</v>
      </c>
      <c r="C1488" s="36"/>
    </row>
    <row r="1489" spans="1:8" hidden="1" outlineLevel="2" x14ac:dyDescent="0.2">
      <c r="A1489" s="110"/>
      <c r="B1489" s="122"/>
      <c r="C1489" s="36"/>
    </row>
    <row r="1490" spans="1:8" hidden="1" outlineLevel="2" x14ac:dyDescent="0.2">
      <c r="A1490" s="110" t="s">
        <v>138</v>
      </c>
      <c r="B1490" s="131" t="s">
        <v>389</v>
      </c>
      <c r="C1490" s="36"/>
    </row>
    <row r="1491" spans="1:8" s="123" customFormat="1" hidden="1" outlineLevel="2" x14ac:dyDescent="0.2">
      <c r="A1491" s="126"/>
    </row>
    <row r="1492" spans="1:8" s="151" customFormat="1" hidden="1" outlineLevel="2" x14ac:dyDescent="0.2">
      <c r="A1492" s="110" t="s">
        <v>40</v>
      </c>
      <c r="B1492" s="221" t="s">
        <v>2617</v>
      </c>
      <c r="C1492" s="152"/>
      <c r="D1492" s="152"/>
      <c r="E1492" s="152"/>
    </row>
    <row r="1493" spans="1:8" s="123" customFormat="1" hidden="1" outlineLevel="2" x14ac:dyDescent="0.2">
      <c r="A1493" s="126"/>
    </row>
    <row r="1494" spans="1:8" s="88" customFormat="1" outlineLevel="1" collapsed="1" x14ac:dyDescent="0.2">
      <c r="A1494" s="114" t="s">
        <v>159</v>
      </c>
      <c r="B1494" s="114" t="str">
        <f ca="1">CONCATENATE(VLOOKUP("*ID",C:D,2,FALSE),"C",COUNTIF(OFFSET(A$1,0,0,ROW(),1), "*conditie")*10)&amp; "T" &amp;(COUNTIF(OFFSET(B$1,0,0,ROW()-1,1),CONCATENATE(VLOOKUP("*ID",C:D,2,FALSE),"C",COUNTIF(OFFSET(A$1,0,0,ROW(),1), "*conditie")*10)&amp; "T*") +1) * 10</f>
        <v>NPRE01C280T20</v>
      </c>
      <c r="C1494" s="295" t="s">
        <v>390</v>
      </c>
      <c r="D1494" s="295"/>
      <c r="E1494" s="295"/>
      <c r="F1494" s="114" t="s">
        <v>141</v>
      </c>
      <c r="G1494" s="114" t="s">
        <v>19</v>
      </c>
      <c r="H1494" s="114" t="s">
        <v>197</v>
      </c>
    </row>
    <row r="1495" spans="1:8" hidden="1" outlineLevel="2" x14ac:dyDescent="0.2">
      <c r="A1495" s="110"/>
      <c r="B1495" s="122"/>
      <c r="C1495" s="36"/>
    </row>
    <row r="1496" spans="1:8" hidden="1" outlineLevel="2" x14ac:dyDescent="0.2">
      <c r="A1496" s="110" t="s">
        <v>109</v>
      </c>
      <c r="B1496" s="131" t="s">
        <v>393</v>
      </c>
      <c r="C1496" s="36"/>
    </row>
    <row r="1497" spans="1:8" hidden="1" outlineLevel="2" x14ac:dyDescent="0.2">
      <c r="A1497" s="110"/>
      <c r="B1497" s="122"/>
      <c r="C1497" s="36"/>
    </row>
    <row r="1498" spans="1:8" s="151" customFormat="1" hidden="1" outlineLevel="2" x14ac:dyDescent="0.2">
      <c r="A1498" s="110" t="s">
        <v>111</v>
      </c>
      <c r="B1498" s="221" t="s">
        <v>307</v>
      </c>
      <c r="C1498" s="152"/>
      <c r="D1498" s="152"/>
      <c r="E1498" s="152"/>
    </row>
    <row r="1499" spans="1:8" hidden="1" outlineLevel="2" x14ac:dyDescent="0.2">
      <c r="A1499" s="110"/>
      <c r="B1499" s="122"/>
      <c r="C1499" s="36"/>
    </row>
    <row r="1500" spans="1:8" hidden="1" outlineLevel="2" x14ac:dyDescent="0.2">
      <c r="A1500" s="110"/>
      <c r="B1500" s="123"/>
      <c r="C1500" s="123"/>
      <c r="D1500" s="123"/>
      <c r="E1500" s="124"/>
      <c r="F1500" s="123"/>
      <c r="G1500" s="123"/>
    </row>
    <row r="1501" spans="1:8" hidden="1" outlineLevel="2" x14ac:dyDescent="0.2">
      <c r="A1501" s="110" t="s">
        <v>32</v>
      </c>
      <c r="B1501" s="125" t="s">
        <v>227</v>
      </c>
      <c r="C1501" s="125"/>
      <c r="D1501" s="125"/>
      <c r="E1501" s="125"/>
      <c r="F1501" s="125"/>
      <c r="G1501" s="125"/>
    </row>
    <row r="1502" spans="1:8" hidden="1" outlineLevel="2" x14ac:dyDescent="0.2">
      <c r="A1502" s="110"/>
      <c r="B1502" s="122"/>
      <c r="C1502" s="36"/>
    </row>
    <row r="1503" spans="1:8" hidden="1" outlineLevel="2" x14ac:dyDescent="0.2">
      <c r="A1503" s="111" t="s">
        <v>33</v>
      </c>
      <c r="B1503" s="122" t="s">
        <v>194</v>
      </c>
      <c r="C1503" s="36"/>
    </row>
    <row r="1504" spans="1:8" hidden="1" outlineLevel="2" x14ac:dyDescent="0.2">
      <c r="A1504" s="110"/>
      <c r="B1504" s="122"/>
      <c r="C1504" s="36"/>
    </row>
    <row r="1505" spans="1:8" hidden="1" outlineLevel="2" x14ac:dyDescent="0.2">
      <c r="A1505" s="110" t="s">
        <v>138</v>
      </c>
      <c r="B1505" s="131" t="s">
        <v>234</v>
      </c>
      <c r="C1505" s="36"/>
    </row>
    <row r="1506" spans="1:8" s="123" customFormat="1" hidden="1" outlineLevel="2" x14ac:dyDescent="0.2">
      <c r="A1506" s="126"/>
    </row>
    <row r="1507" spans="1:8" s="151" customFormat="1" hidden="1" outlineLevel="2" x14ac:dyDescent="0.2">
      <c r="A1507" s="110" t="s">
        <v>40</v>
      </c>
      <c r="B1507" s="221" t="s">
        <v>234</v>
      </c>
      <c r="C1507" s="152"/>
      <c r="D1507" s="152"/>
      <c r="E1507" s="152"/>
    </row>
    <row r="1508" spans="1:8" s="123" customFormat="1" hidden="1" outlineLevel="2" x14ac:dyDescent="0.2">
      <c r="A1508" s="126"/>
    </row>
    <row r="1509" spans="1:8" s="88" customFormat="1" outlineLevel="1" collapsed="1" x14ac:dyDescent="0.2">
      <c r="A1509" s="114" t="s">
        <v>159</v>
      </c>
      <c r="B1509" s="114" t="str">
        <f ca="1">CONCATENATE(VLOOKUP("*ID",C:D,2,FALSE),"C",COUNTIF(OFFSET(A$1,0,0,ROW(),1), "*conditie")*10)&amp; "T" &amp;(COUNTIF(OFFSET(B$1,0,0,ROW()-1,1),CONCATENATE(VLOOKUP("*ID",C:D,2,FALSE),"C",COUNTIF(OFFSET(A$1,0,0,ROW(),1), "*conditie")*10)&amp; "T*") +1) * 10</f>
        <v>NPRE01C280T30</v>
      </c>
      <c r="C1509" s="295" t="s">
        <v>394</v>
      </c>
      <c r="D1509" s="295"/>
      <c r="E1509" s="295"/>
      <c r="F1509" s="114" t="s">
        <v>141</v>
      </c>
      <c r="G1509" s="114" t="s">
        <v>19</v>
      </c>
      <c r="H1509" s="114" t="s">
        <v>197</v>
      </c>
    </row>
    <row r="1510" spans="1:8" hidden="1" outlineLevel="2" x14ac:dyDescent="0.2">
      <c r="A1510" s="110"/>
      <c r="B1510" s="122"/>
      <c r="C1510" s="36"/>
    </row>
    <row r="1511" spans="1:8" hidden="1" outlineLevel="2" x14ac:dyDescent="0.2">
      <c r="A1511" s="110" t="s">
        <v>109</v>
      </c>
      <c r="B1511" s="131" t="s">
        <v>395</v>
      </c>
      <c r="C1511" s="36"/>
    </row>
    <row r="1512" spans="1:8" hidden="1" outlineLevel="2" x14ac:dyDescent="0.2">
      <c r="A1512" s="110"/>
      <c r="B1512" s="122"/>
      <c r="C1512" s="36"/>
    </row>
    <row r="1513" spans="1:8" hidden="1" outlineLevel="2" x14ac:dyDescent="0.2">
      <c r="A1513" s="110" t="s">
        <v>111</v>
      </c>
      <c r="B1513" s="131" t="s">
        <v>307</v>
      </c>
      <c r="C1513" s="36"/>
    </row>
    <row r="1514" spans="1:8" hidden="1" outlineLevel="2" x14ac:dyDescent="0.2">
      <c r="A1514" s="110"/>
      <c r="B1514" s="122"/>
      <c r="C1514" s="36"/>
    </row>
    <row r="1515" spans="1:8" hidden="1" outlineLevel="2" x14ac:dyDescent="0.2">
      <c r="A1515" s="110"/>
      <c r="B1515" s="123"/>
      <c r="C1515" s="123"/>
      <c r="D1515" s="123"/>
      <c r="E1515" s="124"/>
      <c r="F1515" s="123"/>
      <c r="G1515" s="123"/>
    </row>
    <row r="1516" spans="1:8" hidden="1" outlineLevel="2" x14ac:dyDescent="0.2">
      <c r="A1516" s="110" t="s">
        <v>32</v>
      </c>
      <c r="B1516" s="125" t="s">
        <v>227</v>
      </c>
      <c r="C1516" s="125"/>
      <c r="D1516" s="125"/>
      <c r="E1516" s="125"/>
      <c r="F1516" s="125"/>
      <c r="G1516" s="125"/>
    </row>
    <row r="1517" spans="1:8" hidden="1" outlineLevel="2" x14ac:dyDescent="0.2">
      <c r="A1517" s="110"/>
      <c r="B1517" s="122"/>
      <c r="C1517" s="36"/>
    </row>
    <row r="1518" spans="1:8" hidden="1" outlineLevel="2" x14ac:dyDescent="0.2">
      <c r="A1518" s="111" t="s">
        <v>33</v>
      </c>
      <c r="B1518" s="122" t="s">
        <v>194</v>
      </c>
      <c r="C1518" s="36"/>
    </row>
    <row r="1519" spans="1:8" hidden="1" outlineLevel="2" x14ac:dyDescent="0.2">
      <c r="A1519" s="110"/>
      <c r="B1519" s="122"/>
      <c r="C1519" s="36"/>
    </row>
    <row r="1520" spans="1:8" hidden="1" outlineLevel="2" x14ac:dyDescent="0.2">
      <c r="A1520" s="110" t="s">
        <v>138</v>
      </c>
      <c r="B1520" s="131" t="s">
        <v>234</v>
      </c>
      <c r="C1520" s="36"/>
    </row>
    <row r="1521" spans="1:8" s="123" customFormat="1" hidden="1" outlineLevel="2" x14ac:dyDescent="0.2">
      <c r="A1521" s="126"/>
    </row>
    <row r="1522" spans="1:8" s="151" customFormat="1" hidden="1" outlineLevel="2" x14ac:dyDescent="0.2">
      <c r="A1522" s="110" t="s">
        <v>40</v>
      </c>
      <c r="B1522" s="221" t="s">
        <v>234</v>
      </c>
      <c r="C1522" s="152"/>
      <c r="D1522" s="152"/>
      <c r="E1522" s="152"/>
    </row>
    <row r="1523" spans="1:8" s="123" customFormat="1" hidden="1" outlineLevel="2" x14ac:dyDescent="0.2">
      <c r="A1523" s="126"/>
    </row>
    <row r="1524" spans="1:8" s="99" customFormat="1" x14ac:dyDescent="0.2">
      <c r="A1524" s="121" t="s">
        <v>158</v>
      </c>
      <c r="B1524" s="113" t="str">
        <f ca="1">CONCATENATE(VLOOKUP("*ID",C:D,2,FALSE),"C",COUNTIF(OFFSET(A$1,0,0,ROW(),1), "*conditie")*10)</f>
        <v>NPRE01C290</v>
      </c>
      <c r="C1524" s="296" t="s">
        <v>460</v>
      </c>
      <c r="D1524" s="297"/>
      <c r="E1524" s="297"/>
      <c r="F1524" s="121" t="s">
        <v>141</v>
      </c>
      <c r="G1524" s="121" t="s">
        <v>19</v>
      </c>
      <c r="H1524" s="121" t="s">
        <v>197</v>
      </c>
    </row>
    <row r="1525" spans="1:8" s="99" customFormat="1" outlineLevel="1" x14ac:dyDescent="0.2">
      <c r="A1525" s="110"/>
      <c r="B1525" s="118"/>
      <c r="C1525" s="102"/>
    </row>
    <row r="1526" spans="1:8" s="99" customFormat="1" outlineLevel="1" x14ac:dyDescent="0.2">
      <c r="A1526" s="110" t="s">
        <v>55</v>
      </c>
      <c r="B1526" s="129"/>
      <c r="C1526" s="132"/>
    </row>
    <row r="1527" spans="1:8" s="99" customFormat="1" outlineLevel="1" x14ac:dyDescent="0.2">
      <c r="A1527" s="110"/>
      <c r="B1527" s="118"/>
      <c r="C1527" s="102"/>
    </row>
    <row r="1528" spans="1:8" s="88" customFormat="1" outlineLevel="1" collapsed="1" x14ac:dyDescent="0.2">
      <c r="A1528" s="114" t="s">
        <v>159</v>
      </c>
      <c r="B1528" s="114" t="str">
        <f ca="1">CONCATENATE(VLOOKUP("*ID",C:D,2,FALSE),"C",COUNTIF(OFFSET(A$1,0,0,ROW(),1), "*conditie")*10)&amp; "T" &amp;(COUNTIF(OFFSET(B$1,0,0,ROW()-1,1),CONCATENATE(VLOOKUP("*ID",C:D,2,FALSE),"C",COUNTIF(OFFSET(A$1,0,0,ROW(),1), "*conditie")*10)&amp; "T*") +1) * 10</f>
        <v>NPRE01C290T10</v>
      </c>
      <c r="C1528" s="295" t="s">
        <v>461</v>
      </c>
      <c r="D1528" s="295"/>
      <c r="E1528" s="295"/>
      <c r="F1528" s="114" t="s">
        <v>141</v>
      </c>
      <c r="G1528" s="114" t="s">
        <v>19</v>
      </c>
      <c r="H1528" s="114" t="s">
        <v>197</v>
      </c>
    </row>
    <row r="1529" spans="1:8" hidden="1" outlineLevel="2" x14ac:dyDescent="0.2">
      <c r="A1529" s="110"/>
      <c r="B1529" s="122"/>
      <c r="C1529" s="36"/>
    </row>
    <row r="1530" spans="1:8" hidden="1" outlineLevel="2" x14ac:dyDescent="0.2">
      <c r="A1530" s="110" t="s">
        <v>109</v>
      </c>
      <c r="B1530" s="131" t="s">
        <v>462</v>
      </c>
      <c r="C1530" s="36"/>
    </row>
    <row r="1531" spans="1:8" hidden="1" outlineLevel="2" x14ac:dyDescent="0.2">
      <c r="A1531" s="110"/>
      <c r="B1531" s="122"/>
      <c r="C1531" s="36"/>
    </row>
    <row r="1532" spans="1:8" s="151" customFormat="1" hidden="1" outlineLevel="2" x14ac:dyDescent="0.2">
      <c r="A1532" s="110" t="s">
        <v>111</v>
      </c>
      <c r="B1532" s="221" t="s">
        <v>307</v>
      </c>
      <c r="C1532" s="152"/>
      <c r="D1532" s="152"/>
      <c r="E1532" s="152"/>
    </row>
    <row r="1533" spans="1:8" hidden="1" outlineLevel="2" x14ac:dyDescent="0.2">
      <c r="A1533" s="110"/>
      <c r="B1533" s="122"/>
      <c r="C1533" s="36"/>
    </row>
    <row r="1534" spans="1:8" hidden="1" outlineLevel="2" x14ac:dyDescent="0.2">
      <c r="A1534" s="110"/>
      <c r="B1534" s="123"/>
      <c r="C1534" s="123"/>
      <c r="D1534" s="123"/>
      <c r="E1534" s="124"/>
      <c r="F1534" s="123"/>
      <c r="G1534" s="123"/>
    </row>
    <row r="1535" spans="1:8" hidden="1" outlineLevel="2" x14ac:dyDescent="0.2">
      <c r="A1535" s="110" t="s">
        <v>32</v>
      </c>
      <c r="B1535" s="125" t="s">
        <v>227</v>
      </c>
      <c r="C1535" s="125"/>
      <c r="D1535" s="125"/>
      <c r="E1535" s="125"/>
      <c r="F1535" s="125"/>
      <c r="G1535" s="125"/>
    </row>
    <row r="1536" spans="1:8" hidden="1" outlineLevel="2" x14ac:dyDescent="0.2">
      <c r="A1536" s="110"/>
      <c r="B1536" s="122"/>
      <c r="C1536" s="36"/>
    </row>
    <row r="1537" spans="1:8" hidden="1" outlineLevel="2" x14ac:dyDescent="0.2">
      <c r="A1537" s="111" t="s">
        <v>33</v>
      </c>
      <c r="B1537" s="122" t="s">
        <v>194</v>
      </c>
      <c r="C1537" s="36"/>
    </row>
    <row r="1538" spans="1:8" hidden="1" outlineLevel="2" x14ac:dyDescent="0.2">
      <c r="A1538" s="110"/>
      <c r="B1538" s="122"/>
      <c r="C1538" s="36"/>
    </row>
    <row r="1539" spans="1:8" hidden="1" outlineLevel="2" x14ac:dyDescent="0.2">
      <c r="A1539" s="110" t="s">
        <v>138</v>
      </c>
      <c r="B1539" s="131" t="s">
        <v>463</v>
      </c>
      <c r="C1539" s="36"/>
    </row>
    <row r="1540" spans="1:8" s="123" customFormat="1" hidden="1" outlineLevel="2" x14ac:dyDescent="0.2">
      <c r="A1540" s="126"/>
    </row>
    <row r="1541" spans="1:8" s="151" customFormat="1" hidden="1" outlineLevel="2" x14ac:dyDescent="0.2">
      <c r="A1541" s="110" t="s">
        <v>40</v>
      </c>
      <c r="B1541" s="221" t="s">
        <v>2618</v>
      </c>
      <c r="C1541" s="152"/>
      <c r="D1541" s="152"/>
      <c r="E1541" s="152"/>
    </row>
    <row r="1542" spans="1:8" s="123" customFormat="1" hidden="1" outlineLevel="2" x14ac:dyDescent="0.2">
      <c r="A1542" s="126"/>
    </row>
    <row r="1543" spans="1:8" s="88" customFormat="1" outlineLevel="1" collapsed="1" x14ac:dyDescent="0.2">
      <c r="A1543" s="114" t="s">
        <v>159</v>
      </c>
      <c r="B1543" s="114" t="str">
        <f ca="1">CONCATENATE(VLOOKUP("*ID",C:D,2,FALSE),"C",COUNTIF(OFFSET(A$1,0,0,ROW(),1), "*conditie")*10)&amp; "T" &amp;(COUNTIF(OFFSET(B$1,0,0,ROW()-1,1),CONCATENATE(VLOOKUP("*ID",C:D,2,FALSE),"C",COUNTIF(OFFSET(A$1,0,0,ROW(),1), "*conditie")*10)&amp; "T*") +1) * 10</f>
        <v>NPRE01C290T20</v>
      </c>
      <c r="C1543" s="295" t="s">
        <v>464</v>
      </c>
      <c r="D1543" s="295"/>
      <c r="E1543" s="295"/>
      <c r="F1543" s="114" t="s">
        <v>141</v>
      </c>
      <c r="G1543" s="114" t="s">
        <v>19</v>
      </c>
      <c r="H1543" s="114" t="s">
        <v>197</v>
      </c>
    </row>
    <row r="1544" spans="1:8" hidden="1" outlineLevel="2" x14ac:dyDescent="0.2">
      <c r="A1544" s="110"/>
      <c r="B1544" s="122"/>
      <c r="C1544" s="36"/>
    </row>
    <row r="1545" spans="1:8" hidden="1" outlineLevel="2" x14ac:dyDescent="0.2">
      <c r="A1545" s="110" t="s">
        <v>109</v>
      </c>
      <c r="B1545" s="131" t="s">
        <v>465</v>
      </c>
      <c r="C1545" s="36"/>
    </row>
    <row r="1546" spans="1:8" hidden="1" outlineLevel="2" x14ac:dyDescent="0.2">
      <c r="A1546" s="110"/>
      <c r="B1546" s="122"/>
      <c r="C1546" s="36"/>
    </row>
    <row r="1547" spans="1:8" hidden="1" outlineLevel="2" x14ac:dyDescent="0.2">
      <c r="A1547" s="110" t="s">
        <v>111</v>
      </c>
      <c r="B1547" s="131" t="s">
        <v>307</v>
      </c>
      <c r="C1547" s="36"/>
    </row>
    <row r="1548" spans="1:8" hidden="1" outlineLevel="2" x14ac:dyDescent="0.2">
      <c r="A1548" s="110"/>
      <c r="B1548" s="122"/>
      <c r="C1548" s="36"/>
    </row>
    <row r="1549" spans="1:8" hidden="1" outlineLevel="2" x14ac:dyDescent="0.2">
      <c r="A1549" s="110"/>
      <c r="B1549" s="123"/>
      <c r="C1549" s="123"/>
      <c r="D1549" s="123"/>
      <c r="E1549" s="124"/>
      <c r="F1549" s="123"/>
      <c r="G1549" s="123"/>
    </row>
    <row r="1550" spans="1:8" hidden="1" outlineLevel="2" x14ac:dyDescent="0.2">
      <c r="A1550" s="110" t="s">
        <v>32</v>
      </c>
      <c r="B1550" s="125" t="s">
        <v>227</v>
      </c>
      <c r="C1550" s="125"/>
      <c r="D1550" s="125"/>
      <c r="E1550" s="125"/>
      <c r="F1550" s="125"/>
      <c r="G1550" s="125"/>
    </row>
    <row r="1551" spans="1:8" hidden="1" outlineLevel="2" x14ac:dyDescent="0.2">
      <c r="A1551" s="110"/>
      <c r="B1551" s="122"/>
      <c r="C1551" s="36"/>
    </row>
    <row r="1552" spans="1:8" hidden="1" outlineLevel="2" x14ac:dyDescent="0.2">
      <c r="A1552" s="111" t="s">
        <v>33</v>
      </c>
      <c r="B1552" s="122" t="s">
        <v>194</v>
      </c>
      <c r="C1552" s="36"/>
    </row>
    <row r="1553" spans="1:8" hidden="1" outlineLevel="2" x14ac:dyDescent="0.2">
      <c r="A1553" s="110"/>
      <c r="B1553" s="122"/>
      <c r="C1553" s="36"/>
    </row>
    <row r="1554" spans="1:8" hidden="1" outlineLevel="2" x14ac:dyDescent="0.2">
      <c r="A1554" s="110" t="s">
        <v>138</v>
      </c>
      <c r="B1554" s="131" t="s">
        <v>234</v>
      </c>
      <c r="C1554" s="36"/>
    </row>
    <row r="1555" spans="1:8" s="123" customFormat="1" hidden="1" outlineLevel="2" x14ac:dyDescent="0.2">
      <c r="A1555" s="126"/>
    </row>
    <row r="1556" spans="1:8" s="151" customFormat="1" hidden="1" outlineLevel="2" x14ac:dyDescent="0.2">
      <c r="A1556" s="110" t="s">
        <v>40</v>
      </c>
      <c r="B1556" s="221" t="s">
        <v>234</v>
      </c>
      <c r="C1556" s="152"/>
      <c r="D1556" s="152"/>
      <c r="E1556" s="152"/>
    </row>
    <row r="1557" spans="1:8" s="123" customFormat="1" hidden="1" outlineLevel="2" x14ac:dyDescent="0.2">
      <c r="A1557" s="126"/>
    </row>
    <row r="1558" spans="1:8" s="88" customFormat="1" outlineLevel="1" collapsed="1" x14ac:dyDescent="0.2">
      <c r="A1558" s="114" t="s">
        <v>159</v>
      </c>
      <c r="B1558" s="114" t="str">
        <f ca="1">CONCATENATE(VLOOKUP("*ID",C:D,2,FALSE),"C",COUNTIF(OFFSET(A$1,0,0,ROW(),1), "*conditie")*10)&amp; "T" &amp;(COUNTIF(OFFSET(B$1,0,0,ROW()-1,1),CONCATENATE(VLOOKUP("*ID",C:D,2,FALSE),"C",COUNTIF(OFFSET(A$1,0,0,ROW(),1), "*conditie")*10)&amp; "T*") +1) * 10</f>
        <v>NPRE01C290T30</v>
      </c>
      <c r="C1558" s="295" t="s">
        <v>466</v>
      </c>
      <c r="D1558" s="295"/>
      <c r="E1558" s="295"/>
      <c r="F1558" s="114" t="s">
        <v>141</v>
      </c>
      <c r="G1558" s="114" t="s">
        <v>19</v>
      </c>
      <c r="H1558" s="114" t="s">
        <v>197</v>
      </c>
    </row>
    <row r="1559" spans="1:8" hidden="1" outlineLevel="2" x14ac:dyDescent="0.2">
      <c r="A1559" s="110"/>
      <c r="B1559" s="122"/>
      <c r="C1559" s="36"/>
    </row>
    <row r="1560" spans="1:8" hidden="1" outlineLevel="2" x14ac:dyDescent="0.2">
      <c r="A1560" s="110" t="s">
        <v>109</v>
      </c>
      <c r="B1560" s="131" t="s">
        <v>467</v>
      </c>
      <c r="C1560" s="36"/>
    </row>
    <row r="1561" spans="1:8" hidden="1" outlineLevel="2" x14ac:dyDescent="0.2">
      <c r="A1561" s="110"/>
      <c r="B1561" s="122"/>
      <c r="C1561" s="36"/>
    </row>
    <row r="1562" spans="1:8" hidden="1" outlineLevel="2" x14ac:dyDescent="0.2">
      <c r="A1562" s="110" t="s">
        <v>111</v>
      </c>
      <c r="B1562" s="131" t="s">
        <v>307</v>
      </c>
      <c r="C1562" s="36"/>
    </row>
    <row r="1563" spans="1:8" hidden="1" outlineLevel="2" x14ac:dyDescent="0.2">
      <c r="A1563" s="110"/>
      <c r="B1563" s="122"/>
      <c r="C1563" s="36"/>
    </row>
    <row r="1564" spans="1:8" hidden="1" outlineLevel="2" x14ac:dyDescent="0.2">
      <c r="A1564" s="110"/>
      <c r="B1564" s="123"/>
      <c r="C1564" s="123"/>
      <c r="D1564" s="123"/>
      <c r="E1564" s="124"/>
      <c r="F1564" s="123"/>
      <c r="G1564" s="123"/>
    </row>
    <row r="1565" spans="1:8" hidden="1" outlineLevel="2" x14ac:dyDescent="0.2">
      <c r="A1565" s="110" t="s">
        <v>32</v>
      </c>
      <c r="B1565" s="125" t="s">
        <v>227</v>
      </c>
      <c r="C1565" s="125"/>
      <c r="D1565" s="125"/>
      <c r="E1565" s="125"/>
      <c r="F1565" s="125"/>
      <c r="G1565" s="125"/>
    </row>
    <row r="1566" spans="1:8" hidden="1" outlineLevel="2" x14ac:dyDescent="0.2">
      <c r="A1566" s="110"/>
      <c r="B1566" s="122"/>
      <c r="C1566" s="36"/>
    </row>
    <row r="1567" spans="1:8" hidden="1" outlineLevel="2" x14ac:dyDescent="0.2">
      <c r="A1567" s="111" t="s">
        <v>33</v>
      </c>
      <c r="B1567" s="122" t="s">
        <v>194</v>
      </c>
      <c r="C1567" s="36"/>
    </row>
    <row r="1568" spans="1:8" hidden="1" outlineLevel="2" x14ac:dyDescent="0.2">
      <c r="A1568" s="110"/>
      <c r="B1568" s="122"/>
      <c r="C1568" s="36"/>
    </row>
    <row r="1569" spans="1:8" hidden="1" outlineLevel="2" x14ac:dyDescent="0.2">
      <c r="A1569" s="110" t="s">
        <v>138</v>
      </c>
      <c r="B1569" s="131" t="s">
        <v>234</v>
      </c>
      <c r="C1569" s="36"/>
    </row>
    <row r="1570" spans="1:8" s="123" customFormat="1" hidden="1" outlineLevel="2" x14ac:dyDescent="0.2">
      <c r="A1570" s="126"/>
    </row>
    <row r="1571" spans="1:8" s="151" customFormat="1" hidden="1" outlineLevel="2" x14ac:dyDescent="0.2">
      <c r="A1571" s="110" t="s">
        <v>40</v>
      </c>
      <c r="B1571" s="221" t="s">
        <v>234</v>
      </c>
      <c r="C1571" s="152"/>
      <c r="D1571" s="152"/>
      <c r="E1571" s="152"/>
    </row>
    <row r="1572" spans="1:8" s="151" customFormat="1" hidden="1" outlineLevel="2" x14ac:dyDescent="0.2">
      <c r="A1572" s="110"/>
      <c r="B1572" s="221"/>
      <c r="C1572" s="152"/>
      <c r="D1572" s="152"/>
      <c r="E1572" s="152"/>
    </row>
    <row r="1573" spans="1:8" s="99" customFormat="1" x14ac:dyDescent="0.2">
      <c r="A1573" s="121" t="s">
        <v>158</v>
      </c>
      <c r="B1573" s="113" t="str">
        <f ca="1">CONCATENATE(VLOOKUP("*ID",C:D,2,FALSE),"C",COUNTIF(OFFSET(A$1,0,0,ROW(),1), "*conditie")*10)</f>
        <v>NPRE01C300</v>
      </c>
      <c r="C1573" s="296" t="s">
        <v>2622</v>
      </c>
      <c r="D1573" s="297"/>
      <c r="E1573" s="297"/>
      <c r="F1573" s="121" t="s">
        <v>141</v>
      </c>
      <c r="G1573" s="121" t="s">
        <v>19</v>
      </c>
      <c r="H1573" s="121" t="s">
        <v>197</v>
      </c>
    </row>
    <row r="1574" spans="1:8" s="99" customFormat="1" outlineLevel="1" x14ac:dyDescent="0.2">
      <c r="A1574" s="110"/>
      <c r="B1574" s="118"/>
      <c r="C1574" s="102"/>
    </row>
    <row r="1575" spans="1:8" s="99" customFormat="1" outlineLevel="1" x14ac:dyDescent="0.2">
      <c r="A1575" s="110" t="s">
        <v>55</v>
      </c>
      <c r="B1575" s="129"/>
      <c r="C1575" s="132"/>
    </row>
    <row r="1576" spans="1:8" s="99" customFormat="1" outlineLevel="1" x14ac:dyDescent="0.2">
      <c r="A1576" s="110"/>
      <c r="B1576" s="118"/>
      <c r="C1576" s="102"/>
    </row>
    <row r="1577" spans="1:8" s="88" customFormat="1" outlineLevel="1" collapsed="1" x14ac:dyDescent="0.2">
      <c r="A1577" s="114" t="s">
        <v>159</v>
      </c>
      <c r="B1577" s="114" t="str">
        <f ca="1">CONCATENATE(VLOOKUP("*ID",C:D,2,FALSE),"C",COUNTIF(OFFSET(A$1,0,0,ROW(),1), "*conditie")*10)&amp; "T" &amp;(COUNTIF(OFFSET(B$1,0,0,ROW()-1,1),CONCATENATE(VLOOKUP("*ID",C:D,2,FALSE),"C",COUNTIF(OFFSET(A$1,0,0,ROW(),1), "*conditie")*10)&amp; "T*") +1) * 10</f>
        <v>NPRE01C300T10</v>
      </c>
      <c r="C1577" s="295" t="s">
        <v>2621</v>
      </c>
      <c r="D1577" s="295"/>
      <c r="E1577" s="295"/>
      <c r="F1577" s="114" t="s">
        <v>141</v>
      </c>
      <c r="G1577" s="114" t="s">
        <v>19</v>
      </c>
      <c r="H1577" s="114" t="s">
        <v>197</v>
      </c>
    </row>
    <row r="1578" spans="1:8" hidden="1" outlineLevel="2" x14ac:dyDescent="0.2">
      <c r="A1578" s="110"/>
      <c r="B1578" s="122"/>
      <c r="C1578" s="36"/>
    </row>
    <row r="1579" spans="1:8" hidden="1" outlineLevel="2" x14ac:dyDescent="0.2">
      <c r="A1579" s="110" t="s">
        <v>109</v>
      </c>
      <c r="B1579" s="131" t="s">
        <v>396</v>
      </c>
      <c r="C1579" s="36"/>
    </row>
    <row r="1580" spans="1:8" hidden="1" outlineLevel="2" x14ac:dyDescent="0.2">
      <c r="A1580" s="110"/>
      <c r="B1580" s="122"/>
      <c r="C1580" s="36"/>
    </row>
    <row r="1581" spans="1:8" s="151" customFormat="1" hidden="1" outlineLevel="2" x14ac:dyDescent="0.2">
      <c r="A1581" s="110" t="s">
        <v>111</v>
      </c>
      <c r="B1581" s="221" t="s">
        <v>307</v>
      </c>
      <c r="C1581" s="152"/>
      <c r="D1581" s="152"/>
      <c r="E1581" s="152"/>
    </row>
    <row r="1582" spans="1:8" hidden="1" outlineLevel="2" x14ac:dyDescent="0.2">
      <c r="A1582" s="110"/>
      <c r="B1582" s="122"/>
      <c r="C1582" s="36"/>
    </row>
    <row r="1583" spans="1:8" hidden="1" outlineLevel="2" x14ac:dyDescent="0.2">
      <c r="A1583" s="110"/>
      <c r="B1583" s="123"/>
      <c r="C1583" s="123"/>
      <c r="D1583" s="123"/>
      <c r="E1583" s="124"/>
      <c r="F1583" s="123"/>
      <c r="G1583" s="123"/>
    </row>
    <row r="1584" spans="1:8" hidden="1" outlineLevel="2" x14ac:dyDescent="0.2">
      <c r="A1584" s="110" t="s">
        <v>32</v>
      </c>
      <c r="B1584" s="125" t="s">
        <v>227</v>
      </c>
      <c r="C1584" s="125"/>
      <c r="D1584" s="125"/>
      <c r="E1584" s="125"/>
      <c r="F1584" s="125"/>
      <c r="G1584" s="125"/>
    </row>
    <row r="1585" spans="1:8" hidden="1" outlineLevel="2" x14ac:dyDescent="0.2">
      <c r="A1585" s="110"/>
      <c r="B1585" s="122"/>
      <c r="C1585" s="36"/>
    </row>
    <row r="1586" spans="1:8" hidden="1" outlineLevel="2" x14ac:dyDescent="0.2">
      <c r="A1586" s="111" t="s">
        <v>33</v>
      </c>
      <c r="B1586" s="122" t="s">
        <v>194</v>
      </c>
      <c r="C1586" s="36"/>
    </row>
    <row r="1587" spans="1:8" hidden="1" outlineLevel="2" x14ac:dyDescent="0.2">
      <c r="A1587" s="110"/>
      <c r="B1587" s="122"/>
      <c r="C1587" s="36"/>
    </row>
    <row r="1588" spans="1:8" hidden="1" outlineLevel="2" x14ac:dyDescent="0.2">
      <c r="A1588" s="110" t="s">
        <v>138</v>
      </c>
      <c r="B1588" s="131" t="s">
        <v>2620</v>
      </c>
      <c r="C1588" s="36"/>
    </row>
    <row r="1589" spans="1:8" s="123" customFormat="1" hidden="1" outlineLevel="2" x14ac:dyDescent="0.2">
      <c r="A1589" s="126"/>
    </row>
    <row r="1590" spans="1:8" s="151" customFormat="1" hidden="1" outlineLevel="2" x14ac:dyDescent="0.2">
      <c r="A1590" s="110" t="s">
        <v>40</v>
      </c>
      <c r="B1590" s="221" t="s">
        <v>2619</v>
      </c>
      <c r="C1590" s="152"/>
      <c r="D1590" s="152"/>
      <c r="E1590" s="152"/>
    </row>
    <row r="1591" spans="1:8" s="123" customFormat="1" hidden="1" outlineLevel="2" x14ac:dyDescent="0.2">
      <c r="A1591" s="126"/>
    </row>
    <row r="1592" spans="1:8" s="99" customFormat="1" x14ac:dyDescent="0.2">
      <c r="A1592" s="121" t="s">
        <v>158</v>
      </c>
      <c r="B1592" s="113" t="str">
        <f ca="1">CONCATENATE(VLOOKUP("*ID",C:D,2,FALSE),"C",COUNTIF(OFFSET(A$1,0,0,ROW(),1), "*conditie")*10)</f>
        <v>NPRE01C310</v>
      </c>
      <c r="C1592" s="296" t="s">
        <v>397</v>
      </c>
      <c r="D1592" s="297"/>
      <c r="E1592" s="297"/>
      <c r="F1592" s="121" t="s">
        <v>141</v>
      </c>
      <c r="G1592" s="121" t="s">
        <v>19</v>
      </c>
      <c r="H1592" s="121" t="s">
        <v>197</v>
      </c>
    </row>
    <row r="1593" spans="1:8" s="99" customFormat="1" outlineLevel="1" x14ac:dyDescent="0.2">
      <c r="A1593" s="110"/>
      <c r="B1593" s="118"/>
      <c r="C1593" s="102"/>
    </row>
    <row r="1594" spans="1:8" s="99" customFormat="1" outlineLevel="1" x14ac:dyDescent="0.2">
      <c r="A1594" s="110" t="s">
        <v>55</v>
      </c>
      <c r="B1594" s="129"/>
      <c r="C1594" s="132"/>
    </row>
    <row r="1595" spans="1:8" s="99" customFormat="1" outlineLevel="1" x14ac:dyDescent="0.2">
      <c r="A1595" s="110"/>
      <c r="B1595" s="118"/>
      <c r="C1595" s="102"/>
    </row>
    <row r="1596" spans="1:8" s="88" customFormat="1" outlineLevel="1" collapsed="1" x14ac:dyDescent="0.2">
      <c r="A1596" s="114" t="s">
        <v>159</v>
      </c>
      <c r="B1596" s="114" t="str">
        <f ca="1">CONCATENATE(VLOOKUP("*ID",C:D,2,FALSE),"C",COUNTIF(OFFSET(A$1,0,0,ROW(),1), "*conditie")*10)&amp; "T" &amp;(COUNTIF(OFFSET(B$1,0,0,ROW()-1,1),CONCATENATE(VLOOKUP("*ID",C:D,2,FALSE),"C",COUNTIF(OFFSET(A$1,0,0,ROW(),1), "*conditie")*10)&amp; "T*") +1) * 10</f>
        <v>NPRE01C310T10</v>
      </c>
      <c r="C1596" s="295" t="s">
        <v>398</v>
      </c>
      <c r="D1596" s="295"/>
      <c r="E1596" s="295"/>
      <c r="F1596" s="114" t="s">
        <v>141</v>
      </c>
      <c r="G1596" s="114" t="s">
        <v>19</v>
      </c>
      <c r="H1596" s="114" t="s">
        <v>197</v>
      </c>
    </row>
    <row r="1597" spans="1:8" hidden="1" outlineLevel="2" x14ac:dyDescent="0.2">
      <c r="A1597" s="110"/>
      <c r="B1597" s="122"/>
      <c r="C1597" s="36"/>
    </row>
    <row r="1598" spans="1:8" hidden="1" outlineLevel="2" x14ac:dyDescent="0.2">
      <c r="A1598" s="110" t="s">
        <v>109</v>
      </c>
      <c r="B1598" s="131" t="s">
        <v>399</v>
      </c>
      <c r="C1598" s="36"/>
    </row>
    <row r="1599" spans="1:8" hidden="1" outlineLevel="2" x14ac:dyDescent="0.2">
      <c r="A1599" s="110"/>
      <c r="B1599" s="122"/>
      <c r="C1599" s="36"/>
    </row>
    <row r="1600" spans="1:8" hidden="1" outlineLevel="2" x14ac:dyDescent="0.2">
      <c r="A1600" s="110" t="s">
        <v>111</v>
      </c>
      <c r="B1600" s="131" t="s">
        <v>307</v>
      </c>
      <c r="C1600" s="36"/>
    </row>
    <row r="1601" spans="1:8" hidden="1" outlineLevel="2" x14ac:dyDescent="0.2">
      <c r="A1601" s="110"/>
      <c r="B1601" s="122"/>
      <c r="C1601" s="36"/>
    </row>
    <row r="1602" spans="1:8" hidden="1" outlineLevel="2" x14ac:dyDescent="0.2">
      <c r="A1602" s="110"/>
      <c r="B1602" s="123"/>
      <c r="C1602" s="123"/>
      <c r="D1602" s="123"/>
      <c r="E1602" s="124"/>
      <c r="F1602" s="123"/>
      <c r="G1602" s="123"/>
    </row>
    <row r="1603" spans="1:8" hidden="1" outlineLevel="2" x14ac:dyDescent="0.2">
      <c r="A1603" s="110" t="s">
        <v>32</v>
      </c>
      <c r="B1603" s="125" t="s">
        <v>227</v>
      </c>
      <c r="C1603" s="125"/>
      <c r="D1603" s="125"/>
      <c r="E1603" s="125"/>
      <c r="F1603" s="125"/>
      <c r="G1603" s="125"/>
    </row>
    <row r="1604" spans="1:8" hidden="1" outlineLevel="2" x14ac:dyDescent="0.2">
      <c r="A1604" s="110"/>
      <c r="B1604" s="122"/>
      <c r="C1604" s="36"/>
    </row>
    <row r="1605" spans="1:8" hidden="1" outlineLevel="2" x14ac:dyDescent="0.2">
      <c r="A1605" s="111" t="s">
        <v>33</v>
      </c>
      <c r="B1605" s="122" t="s">
        <v>194</v>
      </c>
      <c r="C1605" s="36"/>
    </row>
    <row r="1606" spans="1:8" hidden="1" outlineLevel="2" x14ac:dyDescent="0.2">
      <c r="A1606" s="110"/>
      <c r="B1606" s="122"/>
      <c r="C1606" s="36"/>
    </row>
    <row r="1607" spans="1:8" hidden="1" outlineLevel="2" x14ac:dyDescent="0.2">
      <c r="A1607" s="110" t="s">
        <v>138</v>
      </c>
      <c r="B1607" s="131" t="s">
        <v>400</v>
      </c>
      <c r="C1607" s="36"/>
    </row>
    <row r="1608" spans="1:8" s="123" customFormat="1" hidden="1" outlineLevel="2" x14ac:dyDescent="0.2">
      <c r="A1608" s="126"/>
    </row>
    <row r="1609" spans="1:8" s="151" customFormat="1" hidden="1" outlineLevel="2" x14ac:dyDescent="0.2">
      <c r="A1609" s="110" t="s">
        <v>40</v>
      </c>
      <c r="B1609" s="221" t="s">
        <v>2623</v>
      </c>
      <c r="C1609" s="152"/>
      <c r="D1609" s="152"/>
      <c r="E1609" s="152"/>
    </row>
    <row r="1610" spans="1:8" s="123" customFormat="1" hidden="1" outlineLevel="2" x14ac:dyDescent="0.2">
      <c r="A1610" s="126"/>
    </row>
    <row r="1611" spans="1:8" s="88" customFormat="1" outlineLevel="1" collapsed="1" x14ac:dyDescent="0.2">
      <c r="A1611" s="233" t="s">
        <v>159</v>
      </c>
      <c r="B1611" s="233" t="str">
        <f ca="1">CONCATENATE(VLOOKUP("*ID",C:D,2,FALSE),"C",COUNTIF(OFFSET(A$1,0,0,ROW(),1), "*conditie")*10)&amp; "T" &amp;(COUNTIF(OFFSET(B$1,0,0,ROW()-1,1),CONCATENATE(VLOOKUP("*ID",C:D,2,FALSE),"C",COUNTIF(OFFSET(A$1,0,0,ROW(),1), "*conditie")*10)&amp; "T*") +1) * 10</f>
        <v>NPRE01C310T20</v>
      </c>
      <c r="C1611" s="295" t="s">
        <v>401</v>
      </c>
      <c r="D1611" s="295"/>
      <c r="E1611" s="295"/>
      <c r="F1611" s="233" t="s">
        <v>141</v>
      </c>
      <c r="G1611" s="233" t="s">
        <v>19</v>
      </c>
      <c r="H1611" s="233" t="s">
        <v>197</v>
      </c>
    </row>
    <row r="1612" spans="1:8" s="151" customFormat="1" hidden="1" outlineLevel="2" x14ac:dyDescent="0.2">
      <c r="A1612" s="110"/>
      <c r="B1612" s="221"/>
      <c r="C1612" s="152"/>
      <c r="D1612" s="152"/>
      <c r="E1612" s="152"/>
    </row>
    <row r="1613" spans="1:8" hidden="1" outlineLevel="2" x14ac:dyDescent="0.2">
      <c r="A1613" s="110" t="s">
        <v>109</v>
      </c>
      <c r="B1613" s="131" t="s">
        <v>402</v>
      </c>
      <c r="C1613" s="36"/>
    </row>
    <row r="1614" spans="1:8" hidden="1" outlineLevel="2" x14ac:dyDescent="0.2">
      <c r="A1614" s="110"/>
      <c r="B1614" s="122"/>
      <c r="C1614" s="36"/>
    </row>
    <row r="1615" spans="1:8" hidden="1" outlineLevel="2" x14ac:dyDescent="0.2">
      <c r="A1615" s="110" t="s">
        <v>111</v>
      </c>
      <c r="B1615" s="131" t="s">
        <v>307</v>
      </c>
      <c r="C1615" s="36"/>
    </row>
    <row r="1616" spans="1:8" hidden="1" outlineLevel="2" x14ac:dyDescent="0.2">
      <c r="A1616" s="110"/>
      <c r="B1616" s="122"/>
      <c r="C1616" s="36"/>
    </row>
    <row r="1617" spans="1:8" hidden="1" outlineLevel="2" x14ac:dyDescent="0.2">
      <c r="A1617" s="110"/>
      <c r="B1617" s="123"/>
      <c r="C1617" s="123"/>
      <c r="D1617" s="123"/>
      <c r="E1617" s="124"/>
      <c r="F1617" s="123"/>
      <c r="G1617" s="123"/>
    </row>
    <row r="1618" spans="1:8" hidden="1" outlineLevel="2" x14ac:dyDescent="0.2">
      <c r="A1618" s="110" t="s">
        <v>32</v>
      </c>
      <c r="B1618" s="125" t="s">
        <v>227</v>
      </c>
      <c r="C1618" s="125"/>
      <c r="D1618" s="125"/>
      <c r="E1618" s="125"/>
      <c r="F1618" s="125"/>
      <c r="G1618" s="125"/>
    </row>
    <row r="1619" spans="1:8" hidden="1" outlineLevel="2" x14ac:dyDescent="0.2">
      <c r="A1619" s="110"/>
      <c r="B1619" s="122"/>
      <c r="C1619" s="36"/>
    </row>
    <row r="1620" spans="1:8" hidden="1" outlineLevel="2" x14ac:dyDescent="0.2">
      <c r="A1620" s="111" t="s">
        <v>33</v>
      </c>
      <c r="B1620" s="122" t="s">
        <v>194</v>
      </c>
      <c r="C1620" s="36"/>
    </row>
    <row r="1621" spans="1:8" hidden="1" outlineLevel="2" x14ac:dyDescent="0.2">
      <c r="A1621" s="110"/>
      <c r="B1621" s="122"/>
      <c r="C1621" s="36"/>
    </row>
    <row r="1622" spans="1:8" hidden="1" outlineLevel="2" x14ac:dyDescent="0.2">
      <c r="A1622" s="110" t="s">
        <v>138</v>
      </c>
      <c r="B1622" s="131" t="s">
        <v>234</v>
      </c>
      <c r="C1622" s="36"/>
    </row>
    <row r="1623" spans="1:8" s="123" customFormat="1" hidden="1" outlineLevel="2" x14ac:dyDescent="0.2">
      <c r="A1623" s="126"/>
    </row>
    <row r="1624" spans="1:8" s="151" customFormat="1" hidden="1" outlineLevel="2" x14ac:dyDescent="0.2">
      <c r="A1624" s="110" t="s">
        <v>40</v>
      </c>
      <c r="B1624" s="221" t="s">
        <v>234</v>
      </c>
      <c r="C1624" s="152"/>
      <c r="D1624" s="152"/>
      <c r="E1624" s="152"/>
    </row>
    <row r="1625" spans="1:8" s="123" customFormat="1" hidden="1" outlineLevel="2" x14ac:dyDescent="0.2">
      <c r="A1625" s="126"/>
    </row>
    <row r="1626" spans="1:8" s="99" customFormat="1" x14ac:dyDescent="0.2">
      <c r="A1626" s="121" t="s">
        <v>158</v>
      </c>
      <c r="B1626" s="113" t="str">
        <f ca="1">CONCATENATE(VLOOKUP("*ID",C:D,2,FALSE),"C",COUNTIF(OFFSET(A$1,0,0,ROW(),1), "*conditie")*10)</f>
        <v>NPRE01C320</v>
      </c>
      <c r="C1626" s="296" t="s">
        <v>403</v>
      </c>
      <c r="D1626" s="297"/>
      <c r="E1626" s="297"/>
      <c r="F1626" s="121" t="s">
        <v>141</v>
      </c>
      <c r="G1626" s="121" t="s">
        <v>19</v>
      </c>
      <c r="H1626" s="121" t="s">
        <v>197</v>
      </c>
    </row>
    <row r="1627" spans="1:8" s="99" customFormat="1" outlineLevel="1" x14ac:dyDescent="0.2">
      <c r="A1627" s="110"/>
      <c r="B1627" s="118"/>
      <c r="C1627" s="102"/>
    </row>
    <row r="1628" spans="1:8" s="99" customFormat="1" outlineLevel="1" x14ac:dyDescent="0.2">
      <c r="A1628" s="110" t="s">
        <v>55</v>
      </c>
      <c r="B1628" s="129"/>
      <c r="C1628" s="132"/>
    </row>
    <row r="1629" spans="1:8" s="99" customFormat="1" outlineLevel="1" x14ac:dyDescent="0.2">
      <c r="A1629" s="110"/>
      <c r="B1629" s="118"/>
      <c r="C1629" s="102"/>
    </row>
    <row r="1630" spans="1:8" s="88" customFormat="1" outlineLevel="1" collapsed="1" x14ac:dyDescent="0.2">
      <c r="A1630" s="114" t="s">
        <v>159</v>
      </c>
      <c r="B1630" s="114" t="str">
        <f ca="1">CONCATENATE(VLOOKUP("*ID",C:D,2,FALSE),"C",COUNTIF(OFFSET(A$1,0,0,ROW(),1), "*conditie")*10)&amp; "T" &amp;(COUNTIF(OFFSET(B$1,0,0,ROW()-1,1),CONCATENATE(VLOOKUP("*ID",C:D,2,FALSE),"C",COUNTIF(OFFSET(A$1,0,0,ROW(),1), "*conditie")*10)&amp; "T*") +1) * 10</f>
        <v>NPRE01C320T10</v>
      </c>
      <c r="C1630" s="295" t="s">
        <v>406</v>
      </c>
      <c r="D1630" s="295"/>
      <c r="E1630" s="295"/>
      <c r="F1630" s="114" t="s">
        <v>141</v>
      </c>
      <c r="G1630" s="114" t="s">
        <v>19</v>
      </c>
      <c r="H1630" s="114" t="s">
        <v>197</v>
      </c>
    </row>
    <row r="1631" spans="1:8" hidden="1" outlineLevel="2" x14ac:dyDescent="0.2">
      <c r="A1631" s="110"/>
      <c r="B1631" s="122"/>
      <c r="C1631" s="36"/>
    </row>
    <row r="1632" spans="1:8" hidden="1" outlineLevel="2" x14ac:dyDescent="0.2">
      <c r="A1632" s="110" t="s">
        <v>109</v>
      </c>
      <c r="B1632" s="131" t="s">
        <v>404</v>
      </c>
      <c r="C1632" s="36"/>
    </row>
    <row r="1633" spans="1:8" hidden="1" outlineLevel="2" x14ac:dyDescent="0.2">
      <c r="A1633" s="110"/>
      <c r="B1633" s="122"/>
      <c r="C1633" s="36"/>
    </row>
    <row r="1634" spans="1:8" hidden="1" outlineLevel="2" x14ac:dyDescent="0.2">
      <c r="A1634" s="110" t="s">
        <v>111</v>
      </c>
      <c r="B1634" s="131" t="s">
        <v>307</v>
      </c>
      <c r="C1634" s="36"/>
    </row>
    <row r="1635" spans="1:8" hidden="1" outlineLevel="2" x14ac:dyDescent="0.2">
      <c r="A1635" s="110"/>
      <c r="B1635" s="122"/>
      <c r="C1635" s="36"/>
    </row>
    <row r="1636" spans="1:8" hidden="1" outlineLevel="2" x14ac:dyDescent="0.2">
      <c r="A1636" s="110"/>
      <c r="B1636" s="123"/>
      <c r="C1636" s="123"/>
      <c r="D1636" s="123"/>
      <c r="E1636" s="124"/>
      <c r="F1636" s="123"/>
      <c r="G1636" s="123"/>
    </row>
    <row r="1637" spans="1:8" hidden="1" outlineLevel="2" x14ac:dyDescent="0.2">
      <c r="A1637" s="110" t="s">
        <v>32</v>
      </c>
      <c r="B1637" s="125" t="s">
        <v>227</v>
      </c>
      <c r="C1637" s="125"/>
      <c r="D1637" s="125"/>
      <c r="E1637" s="125"/>
      <c r="F1637" s="125"/>
      <c r="G1637" s="125"/>
    </row>
    <row r="1638" spans="1:8" hidden="1" outlineLevel="2" x14ac:dyDescent="0.2">
      <c r="A1638" s="110"/>
      <c r="B1638" s="122"/>
      <c r="C1638" s="36"/>
    </row>
    <row r="1639" spans="1:8" hidden="1" outlineLevel="2" x14ac:dyDescent="0.2">
      <c r="A1639" s="111" t="s">
        <v>33</v>
      </c>
      <c r="B1639" s="122" t="s">
        <v>194</v>
      </c>
      <c r="C1639" s="36"/>
    </row>
    <row r="1640" spans="1:8" hidden="1" outlineLevel="2" x14ac:dyDescent="0.2">
      <c r="A1640" s="110"/>
      <c r="B1640" s="122"/>
      <c r="C1640" s="36"/>
    </row>
    <row r="1641" spans="1:8" hidden="1" outlineLevel="2" x14ac:dyDescent="0.2">
      <c r="A1641" s="110" t="s">
        <v>138</v>
      </c>
      <c r="B1641" s="131" t="s">
        <v>405</v>
      </c>
      <c r="C1641" s="36"/>
    </row>
    <row r="1642" spans="1:8" s="123" customFormat="1" hidden="1" outlineLevel="2" x14ac:dyDescent="0.2">
      <c r="A1642" s="126"/>
    </row>
    <row r="1643" spans="1:8" s="151" customFormat="1" hidden="1" outlineLevel="2" x14ac:dyDescent="0.2">
      <c r="A1643" s="110" t="s">
        <v>40</v>
      </c>
      <c r="B1643" s="221" t="s">
        <v>2624</v>
      </c>
      <c r="C1643" s="152"/>
      <c r="D1643" s="152"/>
      <c r="E1643" s="152"/>
    </row>
    <row r="1644" spans="1:8" s="123" customFormat="1" hidden="1" outlineLevel="2" x14ac:dyDescent="0.2">
      <c r="A1644" s="126"/>
    </row>
    <row r="1645" spans="1:8" s="88" customFormat="1" outlineLevel="1" collapsed="1" x14ac:dyDescent="0.2">
      <c r="A1645" s="114" t="s">
        <v>159</v>
      </c>
      <c r="B1645" s="114" t="str">
        <f ca="1">CONCATENATE(VLOOKUP("*ID",C:D,2,FALSE),"C",COUNTIF(OFFSET(A$1,0,0,ROW(),1), "*conditie")*10)&amp; "T" &amp;(COUNTIF(OFFSET(B$1,0,0,ROW()-1,1),CONCATENATE(VLOOKUP("*ID",C:D,2,FALSE),"C",COUNTIF(OFFSET(A$1,0,0,ROW(),1), "*conditie")*10)&amp; "T*") +1) * 10</f>
        <v>NPRE01C320T20</v>
      </c>
      <c r="C1645" s="295" t="s">
        <v>407</v>
      </c>
      <c r="D1645" s="295"/>
      <c r="E1645" s="295"/>
      <c r="F1645" s="114" t="s">
        <v>141</v>
      </c>
      <c r="G1645" s="114" t="s">
        <v>19</v>
      </c>
      <c r="H1645" s="114" t="s">
        <v>197</v>
      </c>
    </row>
    <row r="1646" spans="1:8" hidden="1" outlineLevel="2" x14ac:dyDescent="0.2">
      <c r="A1646" s="110"/>
      <c r="B1646" s="122"/>
      <c r="C1646" s="36"/>
    </row>
    <row r="1647" spans="1:8" hidden="1" outlineLevel="2" x14ac:dyDescent="0.2">
      <c r="A1647" s="110" t="s">
        <v>109</v>
      </c>
      <c r="B1647" s="131" t="s">
        <v>408</v>
      </c>
      <c r="C1647" s="36"/>
    </row>
    <row r="1648" spans="1:8" hidden="1" outlineLevel="2" x14ac:dyDescent="0.2">
      <c r="A1648" s="110"/>
      <c r="B1648" s="122"/>
      <c r="C1648" s="36"/>
    </row>
    <row r="1649" spans="1:8" hidden="1" outlineLevel="2" x14ac:dyDescent="0.2">
      <c r="A1649" s="110" t="s">
        <v>111</v>
      </c>
      <c r="B1649" s="131" t="s">
        <v>307</v>
      </c>
      <c r="C1649" s="36"/>
    </row>
    <row r="1650" spans="1:8" hidden="1" outlineLevel="2" x14ac:dyDescent="0.2">
      <c r="A1650" s="110"/>
      <c r="B1650" s="122"/>
      <c r="C1650" s="36"/>
    </row>
    <row r="1651" spans="1:8" hidden="1" outlineLevel="2" x14ac:dyDescent="0.2">
      <c r="A1651" s="110"/>
      <c r="B1651" s="123"/>
      <c r="C1651" s="123"/>
      <c r="D1651" s="123"/>
      <c r="E1651" s="124"/>
      <c r="F1651" s="123"/>
      <c r="G1651" s="123"/>
    </row>
    <row r="1652" spans="1:8" s="151" customFormat="1" hidden="1" outlineLevel="2" x14ac:dyDescent="0.2">
      <c r="A1652" s="110" t="s">
        <v>32</v>
      </c>
      <c r="B1652" s="221" t="s">
        <v>227</v>
      </c>
      <c r="C1652" s="152"/>
      <c r="D1652" s="152"/>
      <c r="E1652" s="152"/>
    </row>
    <row r="1653" spans="1:8" hidden="1" outlineLevel="2" x14ac:dyDescent="0.2">
      <c r="A1653" s="110"/>
      <c r="B1653" s="122"/>
      <c r="C1653" s="36"/>
    </row>
    <row r="1654" spans="1:8" hidden="1" outlineLevel="2" x14ac:dyDescent="0.2">
      <c r="A1654" s="111" t="s">
        <v>33</v>
      </c>
      <c r="B1654" s="122" t="s">
        <v>194</v>
      </c>
      <c r="C1654" s="36"/>
    </row>
    <row r="1655" spans="1:8" hidden="1" outlineLevel="2" x14ac:dyDescent="0.2">
      <c r="A1655" s="110"/>
      <c r="B1655" s="122"/>
      <c r="C1655" s="36"/>
    </row>
    <row r="1656" spans="1:8" hidden="1" outlineLevel="2" x14ac:dyDescent="0.2">
      <c r="A1656" s="110" t="s">
        <v>138</v>
      </c>
      <c r="B1656" s="131" t="s">
        <v>234</v>
      </c>
      <c r="C1656" s="36"/>
    </row>
    <row r="1657" spans="1:8" s="123" customFormat="1" hidden="1" outlineLevel="2" x14ac:dyDescent="0.2">
      <c r="A1657" s="126"/>
    </row>
    <row r="1658" spans="1:8" s="151" customFormat="1" hidden="1" outlineLevel="2" x14ac:dyDescent="0.2">
      <c r="A1658" s="110" t="s">
        <v>40</v>
      </c>
      <c r="B1658" s="221" t="s">
        <v>234</v>
      </c>
      <c r="C1658" s="152"/>
      <c r="D1658" s="152"/>
      <c r="E1658" s="152"/>
    </row>
    <row r="1659" spans="1:8" s="123" customFormat="1" hidden="1" outlineLevel="2" x14ac:dyDescent="0.2">
      <c r="A1659" s="126"/>
    </row>
    <row r="1660" spans="1:8" s="99" customFormat="1" x14ac:dyDescent="0.2">
      <c r="A1660" s="121" t="s">
        <v>158</v>
      </c>
      <c r="B1660" s="113" t="str">
        <f ca="1">CONCATENATE(VLOOKUP("*ID",C:D,2,FALSE),"C",COUNTIF(OFFSET(A$1,0,0,ROW(),1), "*conditie")*10)</f>
        <v>NPRE01C330</v>
      </c>
      <c r="C1660" s="296" t="s">
        <v>2627</v>
      </c>
      <c r="D1660" s="297"/>
      <c r="E1660" s="297"/>
      <c r="F1660" s="121" t="s">
        <v>141</v>
      </c>
      <c r="G1660" s="121" t="s">
        <v>19</v>
      </c>
      <c r="H1660" s="121" t="s">
        <v>197</v>
      </c>
    </row>
    <row r="1661" spans="1:8" s="99" customFormat="1" outlineLevel="1" x14ac:dyDescent="0.2">
      <c r="A1661" s="110"/>
      <c r="B1661" s="118"/>
      <c r="C1661" s="102"/>
    </row>
    <row r="1662" spans="1:8" s="99" customFormat="1" outlineLevel="1" x14ac:dyDescent="0.2">
      <c r="A1662" s="110" t="s">
        <v>55</v>
      </c>
      <c r="B1662" s="129"/>
      <c r="C1662" s="132"/>
    </row>
    <row r="1663" spans="1:8" s="99" customFormat="1" outlineLevel="1" x14ac:dyDescent="0.2">
      <c r="A1663" s="110"/>
      <c r="B1663" s="118"/>
      <c r="C1663" s="102"/>
    </row>
    <row r="1664" spans="1:8" s="88" customFormat="1" outlineLevel="1" collapsed="1" x14ac:dyDescent="0.2">
      <c r="A1664" s="233" t="s">
        <v>159</v>
      </c>
      <c r="B1664" s="233" t="str">
        <f ca="1">CONCATENATE(VLOOKUP("*ID",C:D,2,FALSE),"C",COUNTIF(OFFSET(A$1,0,0,ROW(),1), "*conditie")*10)&amp; "T" &amp;(COUNTIF(OFFSET(B$1,0,0,ROW()-1,1),CONCATENATE(VLOOKUP("*ID",C:D,2,FALSE),"C",COUNTIF(OFFSET(A$1,0,0,ROW(),1), "*conditie")*10)&amp; "T*") +1) * 10</f>
        <v>NPRE01C330T10</v>
      </c>
      <c r="C1664" s="295" t="s">
        <v>2628</v>
      </c>
      <c r="D1664" s="295"/>
      <c r="E1664" s="295"/>
      <c r="F1664" s="233" t="s">
        <v>141</v>
      </c>
      <c r="G1664" s="233" t="s">
        <v>19</v>
      </c>
      <c r="H1664" s="233" t="s">
        <v>197</v>
      </c>
    </row>
    <row r="1665" spans="1:8" hidden="1" outlineLevel="2" x14ac:dyDescent="0.2">
      <c r="A1665" s="110"/>
      <c r="B1665" s="122"/>
      <c r="C1665" s="36"/>
    </row>
    <row r="1666" spans="1:8" hidden="1" outlineLevel="2" x14ac:dyDescent="0.2">
      <c r="A1666" s="110" t="s">
        <v>109</v>
      </c>
      <c r="B1666" s="131" t="s">
        <v>409</v>
      </c>
      <c r="C1666" s="36"/>
    </row>
    <row r="1667" spans="1:8" hidden="1" outlineLevel="2" x14ac:dyDescent="0.2">
      <c r="A1667" s="110"/>
      <c r="B1667" s="122"/>
      <c r="C1667" s="36"/>
    </row>
    <row r="1668" spans="1:8" hidden="1" outlineLevel="2" x14ac:dyDescent="0.2">
      <c r="A1668" s="110" t="s">
        <v>111</v>
      </c>
      <c r="B1668" s="131" t="s">
        <v>307</v>
      </c>
      <c r="C1668" s="36"/>
    </row>
    <row r="1669" spans="1:8" hidden="1" outlineLevel="2" x14ac:dyDescent="0.2">
      <c r="A1669" s="110"/>
      <c r="B1669" s="122"/>
      <c r="C1669" s="36"/>
    </row>
    <row r="1670" spans="1:8" hidden="1" outlineLevel="2" x14ac:dyDescent="0.2">
      <c r="A1670" s="110"/>
      <c r="B1670" s="123"/>
      <c r="C1670" s="123"/>
      <c r="D1670" s="123"/>
      <c r="E1670" s="124"/>
      <c r="F1670" s="123"/>
      <c r="G1670" s="123"/>
    </row>
    <row r="1671" spans="1:8" hidden="1" outlineLevel="2" x14ac:dyDescent="0.2">
      <c r="A1671" s="110" t="s">
        <v>32</v>
      </c>
      <c r="B1671" s="125" t="s">
        <v>227</v>
      </c>
      <c r="C1671" s="125"/>
      <c r="D1671" s="125"/>
      <c r="E1671" s="125"/>
      <c r="F1671" s="125"/>
      <c r="G1671" s="125"/>
    </row>
    <row r="1672" spans="1:8" hidden="1" outlineLevel="2" x14ac:dyDescent="0.2">
      <c r="A1672" s="110"/>
      <c r="B1672" s="122"/>
      <c r="C1672" s="36"/>
    </row>
    <row r="1673" spans="1:8" hidden="1" outlineLevel="2" x14ac:dyDescent="0.2">
      <c r="A1673" s="111" t="s">
        <v>33</v>
      </c>
      <c r="B1673" s="122" t="s">
        <v>194</v>
      </c>
      <c r="C1673" s="36"/>
    </row>
    <row r="1674" spans="1:8" hidden="1" outlineLevel="2" x14ac:dyDescent="0.2">
      <c r="A1674" s="110"/>
      <c r="B1674" s="122"/>
      <c r="C1674" s="36"/>
    </row>
    <row r="1675" spans="1:8" hidden="1" outlineLevel="2" x14ac:dyDescent="0.2">
      <c r="A1675" s="110" t="s">
        <v>138</v>
      </c>
      <c r="B1675" s="131" t="s">
        <v>2626</v>
      </c>
      <c r="C1675" s="36"/>
    </row>
    <row r="1676" spans="1:8" s="123" customFormat="1" hidden="1" outlineLevel="2" x14ac:dyDescent="0.2">
      <c r="A1676" s="126"/>
    </row>
    <row r="1677" spans="1:8" s="151" customFormat="1" hidden="1" outlineLevel="2" x14ac:dyDescent="0.2">
      <c r="A1677" s="110" t="s">
        <v>40</v>
      </c>
      <c r="B1677" s="221" t="s">
        <v>2625</v>
      </c>
      <c r="C1677" s="152"/>
      <c r="D1677" s="152"/>
      <c r="E1677" s="152"/>
    </row>
    <row r="1678" spans="1:8" s="123" customFormat="1" hidden="1" outlineLevel="2" x14ac:dyDescent="0.2">
      <c r="A1678" s="126"/>
    </row>
    <row r="1679" spans="1:8" s="99" customFormat="1" x14ac:dyDescent="0.2">
      <c r="A1679" s="121" t="s">
        <v>158</v>
      </c>
      <c r="B1679" s="113" t="str">
        <f ca="1">CONCATENATE(VLOOKUP("*ID",C:D,2,FALSE),"C",COUNTIF(OFFSET(A$1,0,0,ROW(),1), "*conditie")*10)</f>
        <v>NPRE01C340</v>
      </c>
      <c r="C1679" s="296" t="s">
        <v>410</v>
      </c>
      <c r="D1679" s="297"/>
      <c r="E1679" s="297"/>
      <c r="F1679" s="121" t="s">
        <v>141</v>
      </c>
      <c r="G1679" s="121" t="s">
        <v>19</v>
      </c>
      <c r="H1679" s="121" t="s">
        <v>197</v>
      </c>
    </row>
    <row r="1680" spans="1:8" s="99" customFormat="1" outlineLevel="1" x14ac:dyDescent="0.2">
      <c r="A1680" s="110"/>
      <c r="B1680" s="118"/>
      <c r="C1680" s="102"/>
    </row>
    <row r="1681" spans="1:8" s="99" customFormat="1" outlineLevel="1" x14ac:dyDescent="0.2">
      <c r="A1681" s="110" t="s">
        <v>55</v>
      </c>
      <c r="B1681" s="129"/>
      <c r="C1681" s="132"/>
    </row>
    <row r="1682" spans="1:8" s="99" customFormat="1" outlineLevel="1" x14ac:dyDescent="0.2">
      <c r="A1682" s="110"/>
      <c r="B1682" s="118"/>
      <c r="C1682" s="102"/>
    </row>
    <row r="1683" spans="1:8" s="88" customFormat="1" outlineLevel="1" collapsed="1" x14ac:dyDescent="0.2">
      <c r="A1683" s="114" t="s">
        <v>159</v>
      </c>
      <c r="B1683" s="114" t="str">
        <f ca="1">CONCATENATE(VLOOKUP("*ID",C:D,2,FALSE),"C",COUNTIF(OFFSET(A$1,0,0,ROW(),1), "*conditie")*10)&amp; "T" &amp;(COUNTIF(OFFSET(B$1,0,0,ROW()-1,1),CONCATENATE(VLOOKUP("*ID",C:D,2,FALSE),"C",COUNTIF(OFFSET(A$1,0,0,ROW(),1), "*conditie")*10)&amp; "T*") +1) * 10</f>
        <v>NPRE01C340T10</v>
      </c>
      <c r="C1683" s="295" t="s">
        <v>411</v>
      </c>
      <c r="D1683" s="295"/>
      <c r="E1683" s="295"/>
      <c r="F1683" s="114" t="s">
        <v>141</v>
      </c>
      <c r="G1683" s="114" t="s">
        <v>19</v>
      </c>
      <c r="H1683" s="114" t="s">
        <v>197</v>
      </c>
    </row>
    <row r="1684" spans="1:8" hidden="1" outlineLevel="2" x14ac:dyDescent="0.2">
      <c r="A1684" s="110"/>
      <c r="B1684" s="122"/>
      <c r="C1684" s="36"/>
    </row>
    <row r="1685" spans="1:8" hidden="1" outlineLevel="2" x14ac:dyDescent="0.2">
      <c r="A1685" s="110" t="s">
        <v>109</v>
      </c>
      <c r="B1685" s="131" t="s">
        <v>412</v>
      </c>
      <c r="C1685" s="36"/>
    </row>
    <row r="1686" spans="1:8" hidden="1" outlineLevel="2" x14ac:dyDescent="0.2">
      <c r="A1686" s="110"/>
      <c r="B1686" s="122"/>
      <c r="C1686" s="36"/>
    </row>
    <row r="1687" spans="1:8" hidden="1" outlineLevel="2" x14ac:dyDescent="0.2">
      <c r="A1687" s="110" t="s">
        <v>111</v>
      </c>
      <c r="B1687" s="131" t="s">
        <v>307</v>
      </c>
      <c r="C1687" s="36"/>
    </row>
    <row r="1688" spans="1:8" hidden="1" outlineLevel="2" x14ac:dyDescent="0.2">
      <c r="A1688" s="110"/>
      <c r="B1688" s="122"/>
      <c r="C1688" s="36"/>
    </row>
    <row r="1689" spans="1:8" hidden="1" outlineLevel="2" x14ac:dyDescent="0.2">
      <c r="A1689" s="110"/>
      <c r="B1689" s="123"/>
      <c r="C1689" s="123"/>
      <c r="D1689" s="123"/>
      <c r="E1689" s="124"/>
      <c r="F1689" s="123"/>
      <c r="G1689" s="123"/>
    </row>
    <row r="1690" spans="1:8" hidden="1" outlineLevel="2" x14ac:dyDescent="0.2">
      <c r="A1690" s="110" t="s">
        <v>32</v>
      </c>
      <c r="B1690" s="125" t="s">
        <v>227</v>
      </c>
      <c r="C1690" s="125"/>
      <c r="D1690" s="125"/>
      <c r="E1690" s="125"/>
      <c r="F1690" s="125"/>
      <c r="G1690" s="125"/>
    </row>
    <row r="1691" spans="1:8" hidden="1" outlineLevel="2" x14ac:dyDescent="0.2">
      <c r="A1691" s="110"/>
      <c r="B1691" s="122"/>
      <c r="C1691" s="36"/>
    </row>
    <row r="1692" spans="1:8" s="151" customFormat="1" hidden="1" outlineLevel="2" x14ac:dyDescent="0.2">
      <c r="A1692" s="110" t="s">
        <v>33</v>
      </c>
      <c r="B1692" s="221" t="s">
        <v>194</v>
      </c>
      <c r="C1692" s="152"/>
      <c r="D1692" s="152"/>
      <c r="E1692" s="152"/>
    </row>
    <row r="1693" spans="1:8" hidden="1" outlineLevel="2" x14ac:dyDescent="0.2">
      <c r="A1693" s="110"/>
      <c r="B1693" s="122"/>
      <c r="C1693" s="36"/>
    </row>
    <row r="1694" spans="1:8" hidden="1" outlineLevel="2" x14ac:dyDescent="0.2">
      <c r="A1694" s="110" t="s">
        <v>138</v>
      </c>
      <c r="B1694" s="131" t="s">
        <v>413</v>
      </c>
      <c r="C1694" s="36"/>
    </row>
    <row r="1695" spans="1:8" s="123" customFormat="1" hidden="1" outlineLevel="2" x14ac:dyDescent="0.2">
      <c r="A1695" s="126"/>
    </row>
    <row r="1696" spans="1:8" s="151" customFormat="1" hidden="1" outlineLevel="2" x14ac:dyDescent="0.2">
      <c r="A1696" s="110" t="s">
        <v>40</v>
      </c>
      <c r="B1696" s="221" t="s">
        <v>2629</v>
      </c>
      <c r="C1696" s="152"/>
      <c r="D1696" s="152"/>
      <c r="E1696" s="152"/>
    </row>
    <row r="1697" spans="1:8" s="123" customFormat="1" hidden="1" outlineLevel="2" x14ac:dyDescent="0.2">
      <c r="A1697" s="126"/>
    </row>
    <row r="1698" spans="1:8" s="88" customFormat="1" outlineLevel="1" collapsed="1" x14ac:dyDescent="0.2">
      <c r="A1698" s="233" t="s">
        <v>159</v>
      </c>
      <c r="B1698" s="233" t="str">
        <f ca="1">CONCATENATE(VLOOKUP("*ID",C:D,2,FALSE),"C",COUNTIF(OFFSET(A$1,0,0,ROW(),1), "*conditie")*10)&amp; "T" &amp;(COUNTIF(OFFSET(B$1,0,0,ROW()-1,1),CONCATENATE(VLOOKUP("*ID",C:D,2,FALSE),"C",COUNTIF(OFFSET(A$1,0,0,ROW(),1), "*conditie")*10)&amp; "T*") +1) * 10</f>
        <v>NPRE01C340T20</v>
      </c>
      <c r="C1698" s="295" t="s">
        <v>414</v>
      </c>
      <c r="D1698" s="295"/>
      <c r="E1698" s="295"/>
      <c r="F1698" s="233" t="s">
        <v>141</v>
      </c>
      <c r="G1698" s="233" t="s">
        <v>19</v>
      </c>
      <c r="H1698" s="233" t="s">
        <v>197</v>
      </c>
    </row>
    <row r="1699" spans="1:8" hidden="1" outlineLevel="2" x14ac:dyDescent="0.2">
      <c r="A1699" s="110"/>
      <c r="B1699" s="122"/>
      <c r="C1699" s="36"/>
    </row>
    <row r="1700" spans="1:8" hidden="1" outlineLevel="2" x14ac:dyDescent="0.2">
      <c r="A1700" s="110" t="s">
        <v>109</v>
      </c>
      <c r="B1700" s="131" t="s">
        <v>415</v>
      </c>
      <c r="C1700" s="36"/>
    </row>
    <row r="1701" spans="1:8" hidden="1" outlineLevel="2" x14ac:dyDescent="0.2">
      <c r="A1701" s="110"/>
      <c r="B1701" s="122"/>
      <c r="C1701" s="36"/>
    </row>
    <row r="1702" spans="1:8" hidden="1" outlineLevel="2" x14ac:dyDescent="0.2">
      <c r="A1702" s="110" t="s">
        <v>111</v>
      </c>
      <c r="B1702" s="131" t="s">
        <v>307</v>
      </c>
      <c r="C1702" s="36"/>
    </row>
    <row r="1703" spans="1:8" hidden="1" outlineLevel="2" x14ac:dyDescent="0.2">
      <c r="A1703" s="110"/>
      <c r="B1703" s="122"/>
      <c r="C1703" s="36"/>
    </row>
    <row r="1704" spans="1:8" hidden="1" outlineLevel="2" x14ac:dyDescent="0.2">
      <c r="A1704" s="110"/>
      <c r="B1704" s="123"/>
      <c r="C1704" s="123"/>
      <c r="D1704" s="123"/>
      <c r="E1704" s="124"/>
      <c r="F1704" s="123"/>
      <c r="G1704" s="123"/>
    </row>
    <row r="1705" spans="1:8" hidden="1" outlineLevel="2" x14ac:dyDescent="0.2">
      <c r="A1705" s="110" t="s">
        <v>32</v>
      </c>
      <c r="B1705" s="125" t="s">
        <v>227</v>
      </c>
      <c r="C1705" s="125"/>
      <c r="D1705" s="125"/>
      <c r="E1705" s="125"/>
      <c r="F1705" s="125"/>
      <c r="G1705" s="125"/>
    </row>
    <row r="1706" spans="1:8" hidden="1" outlineLevel="2" x14ac:dyDescent="0.2">
      <c r="A1706" s="110"/>
      <c r="B1706" s="122"/>
      <c r="C1706" s="36"/>
    </row>
    <row r="1707" spans="1:8" hidden="1" outlineLevel="2" x14ac:dyDescent="0.2">
      <c r="A1707" s="111" t="s">
        <v>33</v>
      </c>
      <c r="B1707" s="122" t="s">
        <v>194</v>
      </c>
      <c r="C1707" s="36"/>
    </row>
    <row r="1708" spans="1:8" hidden="1" outlineLevel="2" x14ac:dyDescent="0.2">
      <c r="A1708" s="110"/>
      <c r="B1708" s="122"/>
      <c r="C1708" s="36"/>
    </row>
    <row r="1709" spans="1:8" hidden="1" outlineLevel="2" x14ac:dyDescent="0.2">
      <c r="A1709" s="110" t="s">
        <v>138</v>
      </c>
      <c r="B1709" s="131" t="s">
        <v>234</v>
      </c>
      <c r="C1709" s="36"/>
    </row>
    <row r="1710" spans="1:8" s="123" customFormat="1" hidden="1" outlineLevel="2" x14ac:dyDescent="0.2">
      <c r="A1710" s="126"/>
    </row>
    <row r="1711" spans="1:8" s="151" customFormat="1" hidden="1" outlineLevel="2" x14ac:dyDescent="0.2">
      <c r="A1711" s="110" t="s">
        <v>40</v>
      </c>
      <c r="B1711" s="221" t="s">
        <v>234</v>
      </c>
      <c r="C1711" s="152"/>
      <c r="D1711" s="152"/>
      <c r="E1711" s="152"/>
    </row>
    <row r="1712" spans="1:8" s="123" customFormat="1" hidden="1" outlineLevel="2" x14ac:dyDescent="0.2">
      <c r="A1712" s="126"/>
    </row>
    <row r="1713" spans="1:8" s="88" customFormat="1" outlineLevel="1" collapsed="1" x14ac:dyDescent="0.2">
      <c r="A1713" s="114" t="s">
        <v>159</v>
      </c>
      <c r="B1713" s="114" t="str">
        <f ca="1">CONCATENATE(VLOOKUP("*ID",C:D,2,FALSE),"C",COUNTIF(OFFSET(A$1,0,0,ROW(),1), "*conditie")*10)&amp; "T" &amp;(COUNTIF(OFFSET(B$1,0,0,ROW()-1,1),CONCATENATE(VLOOKUP("*ID",C:D,2,FALSE),"C",COUNTIF(OFFSET(A$1,0,0,ROW(),1), "*conditie")*10)&amp; "T*") +1) * 10</f>
        <v>NPRE01C340T30</v>
      </c>
      <c r="C1713" s="295" t="s">
        <v>416</v>
      </c>
      <c r="D1713" s="295"/>
      <c r="E1713" s="295"/>
      <c r="F1713" s="114" t="s">
        <v>141</v>
      </c>
      <c r="G1713" s="114" t="s">
        <v>19</v>
      </c>
      <c r="H1713" s="114" t="s">
        <v>197</v>
      </c>
    </row>
    <row r="1714" spans="1:8" hidden="1" outlineLevel="2" x14ac:dyDescent="0.2">
      <c r="A1714" s="110"/>
      <c r="B1714" s="122"/>
      <c r="C1714" s="36"/>
    </row>
    <row r="1715" spans="1:8" hidden="1" outlineLevel="2" x14ac:dyDescent="0.2">
      <c r="A1715" s="110" t="s">
        <v>109</v>
      </c>
      <c r="B1715" s="131" t="s">
        <v>417</v>
      </c>
      <c r="C1715" s="36"/>
    </row>
    <row r="1716" spans="1:8" hidden="1" outlineLevel="2" x14ac:dyDescent="0.2">
      <c r="A1716" s="110"/>
      <c r="B1716" s="122"/>
      <c r="C1716" s="36"/>
    </row>
    <row r="1717" spans="1:8" hidden="1" outlineLevel="2" x14ac:dyDescent="0.2">
      <c r="A1717" s="110" t="s">
        <v>111</v>
      </c>
      <c r="B1717" s="131" t="s">
        <v>307</v>
      </c>
      <c r="C1717" s="36"/>
    </row>
    <row r="1718" spans="1:8" hidden="1" outlineLevel="2" x14ac:dyDescent="0.2">
      <c r="A1718" s="110"/>
      <c r="B1718" s="122"/>
      <c r="C1718" s="36"/>
    </row>
    <row r="1719" spans="1:8" hidden="1" outlineLevel="2" x14ac:dyDescent="0.2">
      <c r="A1719" s="110"/>
      <c r="B1719" s="123"/>
      <c r="C1719" s="123"/>
      <c r="D1719" s="123"/>
      <c r="E1719" s="124"/>
      <c r="F1719" s="123"/>
      <c r="G1719" s="123"/>
    </row>
    <row r="1720" spans="1:8" hidden="1" outlineLevel="2" x14ac:dyDescent="0.2">
      <c r="A1720" s="110" t="s">
        <v>32</v>
      </c>
      <c r="B1720" s="125" t="s">
        <v>468</v>
      </c>
      <c r="C1720" s="125"/>
      <c r="D1720" s="125"/>
      <c r="E1720" s="125"/>
      <c r="F1720" s="125"/>
      <c r="G1720" s="125"/>
    </row>
    <row r="1721" spans="1:8" hidden="1" outlineLevel="2" x14ac:dyDescent="0.2">
      <c r="A1721" s="110"/>
      <c r="B1721" s="122"/>
      <c r="C1721" s="36"/>
    </row>
    <row r="1722" spans="1:8" hidden="1" outlineLevel="2" x14ac:dyDescent="0.2">
      <c r="A1722" s="111" t="s">
        <v>33</v>
      </c>
      <c r="B1722" s="122" t="s">
        <v>194</v>
      </c>
      <c r="C1722" s="36"/>
    </row>
    <row r="1723" spans="1:8" hidden="1" outlineLevel="2" x14ac:dyDescent="0.2">
      <c r="A1723" s="110"/>
      <c r="B1723" s="122"/>
      <c r="C1723" s="36"/>
    </row>
    <row r="1724" spans="1:8" hidden="1" outlineLevel="2" x14ac:dyDescent="0.2">
      <c r="A1724" s="110" t="s">
        <v>138</v>
      </c>
      <c r="B1724" s="131" t="s">
        <v>234</v>
      </c>
      <c r="C1724" s="36"/>
    </row>
    <row r="1725" spans="1:8" s="123" customFormat="1" hidden="1" outlineLevel="2" x14ac:dyDescent="0.2">
      <c r="A1725" s="126"/>
    </row>
    <row r="1726" spans="1:8" s="151" customFormat="1" hidden="1" outlineLevel="2" x14ac:dyDescent="0.2">
      <c r="A1726" s="110" t="s">
        <v>40</v>
      </c>
      <c r="B1726" s="221" t="s">
        <v>234</v>
      </c>
      <c r="C1726" s="152"/>
      <c r="D1726" s="152"/>
      <c r="E1726" s="152"/>
    </row>
    <row r="1727" spans="1:8" s="123" customFormat="1" hidden="1" outlineLevel="2" x14ac:dyDescent="0.2">
      <c r="A1727" s="126"/>
    </row>
    <row r="1728" spans="1:8" s="88" customFormat="1" outlineLevel="1" collapsed="1" x14ac:dyDescent="0.2">
      <c r="A1728" s="114" t="s">
        <v>159</v>
      </c>
      <c r="B1728" s="114" t="str">
        <f ca="1">CONCATENATE(VLOOKUP("*ID",C:D,2,FALSE),"C",COUNTIF(OFFSET(A$1,0,0,ROW(),1), "*conditie")*10)&amp; "T" &amp;(COUNTIF(OFFSET(B$1,0,0,ROW()-1,1),CONCATENATE(VLOOKUP("*ID",C:D,2,FALSE),"C",COUNTIF(OFFSET(A$1,0,0,ROW(),1), "*conditie")*10)&amp; "T*") +1) * 10</f>
        <v>NPRE01C340T40</v>
      </c>
      <c r="C1728" s="295" t="s">
        <v>418</v>
      </c>
      <c r="D1728" s="295"/>
      <c r="E1728" s="295"/>
      <c r="F1728" s="114" t="s">
        <v>141</v>
      </c>
      <c r="G1728" s="114" t="s">
        <v>19</v>
      </c>
      <c r="H1728" s="114" t="s">
        <v>197</v>
      </c>
    </row>
    <row r="1729" spans="1:8" hidden="1" outlineLevel="2" x14ac:dyDescent="0.2">
      <c r="A1729" s="110"/>
      <c r="B1729" s="122"/>
      <c r="C1729" s="36"/>
    </row>
    <row r="1730" spans="1:8" hidden="1" outlineLevel="2" x14ac:dyDescent="0.2">
      <c r="A1730" s="110" t="s">
        <v>109</v>
      </c>
      <c r="B1730" s="131" t="s">
        <v>419</v>
      </c>
      <c r="C1730" s="36"/>
    </row>
    <row r="1731" spans="1:8" hidden="1" outlineLevel="2" x14ac:dyDescent="0.2">
      <c r="A1731" s="110"/>
      <c r="B1731" s="122"/>
      <c r="C1731" s="36"/>
    </row>
    <row r="1732" spans="1:8" s="151" customFormat="1" hidden="1" outlineLevel="2" x14ac:dyDescent="0.2">
      <c r="A1732" s="110" t="s">
        <v>111</v>
      </c>
      <c r="B1732" s="221" t="s">
        <v>307</v>
      </c>
      <c r="C1732" s="152"/>
      <c r="D1732" s="152"/>
      <c r="E1732" s="152"/>
    </row>
    <row r="1733" spans="1:8" hidden="1" outlineLevel="2" x14ac:dyDescent="0.2">
      <c r="A1733" s="110"/>
      <c r="B1733" s="122"/>
      <c r="C1733" s="36"/>
    </row>
    <row r="1734" spans="1:8" hidden="1" outlineLevel="2" x14ac:dyDescent="0.2">
      <c r="A1734" s="110"/>
      <c r="B1734" s="123"/>
      <c r="C1734" s="123"/>
      <c r="D1734" s="123"/>
      <c r="E1734" s="124"/>
      <c r="F1734" s="123"/>
      <c r="G1734" s="123"/>
    </row>
    <row r="1735" spans="1:8" hidden="1" outlineLevel="2" x14ac:dyDescent="0.2">
      <c r="A1735" s="110" t="s">
        <v>32</v>
      </c>
      <c r="B1735" s="125" t="s">
        <v>227</v>
      </c>
      <c r="C1735" s="125"/>
      <c r="D1735" s="125"/>
      <c r="E1735" s="125"/>
      <c r="F1735" s="125"/>
      <c r="G1735" s="125"/>
    </row>
    <row r="1736" spans="1:8" s="151" customFormat="1" hidden="1" outlineLevel="2" x14ac:dyDescent="0.2">
      <c r="A1736" s="110"/>
      <c r="B1736" s="221"/>
      <c r="C1736" s="152"/>
      <c r="D1736" s="152"/>
      <c r="E1736" s="152"/>
    </row>
    <row r="1737" spans="1:8" hidden="1" outlineLevel="2" x14ac:dyDescent="0.2">
      <c r="A1737" s="111" t="s">
        <v>33</v>
      </c>
      <c r="B1737" s="122" t="s">
        <v>194</v>
      </c>
      <c r="C1737" s="36"/>
    </row>
    <row r="1738" spans="1:8" hidden="1" outlineLevel="2" x14ac:dyDescent="0.2">
      <c r="A1738" s="110"/>
      <c r="B1738" s="122"/>
      <c r="C1738" s="36"/>
    </row>
    <row r="1739" spans="1:8" hidden="1" outlineLevel="2" x14ac:dyDescent="0.2">
      <c r="A1739" s="110" t="s">
        <v>138</v>
      </c>
      <c r="B1739" s="131" t="s">
        <v>234</v>
      </c>
      <c r="C1739" s="36"/>
    </row>
    <row r="1740" spans="1:8" s="123" customFormat="1" hidden="1" outlineLevel="2" x14ac:dyDescent="0.2">
      <c r="A1740" s="126"/>
    </row>
    <row r="1741" spans="1:8" s="151" customFormat="1" hidden="1" outlineLevel="2" x14ac:dyDescent="0.2">
      <c r="A1741" s="110" t="s">
        <v>40</v>
      </c>
      <c r="B1741" s="221" t="s">
        <v>234</v>
      </c>
      <c r="C1741" s="152"/>
      <c r="D1741" s="152"/>
      <c r="E1741" s="152"/>
    </row>
    <row r="1742" spans="1:8" s="123" customFormat="1" hidden="1" outlineLevel="2" x14ac:dyDescent="0.2">
      <c r="A1742" s="126"/>
    </row>
    <row r="1743" spans="1:8" s="99" customFormat="1" x14ac:dyDescent="0.2">
      <c r="A1743" s="121" t="s">
        <v>158</v>
      </c>
      <c r="B1743" s="113" t="str">
        <f ca="1">CONCATENATE(VLOOKUP("*ID",C:D,2,FALSE),"C",COUNTIF(OFFSET(A$1,0,0,ROW(),1), "*conditie")*10)</f>
        <v>NPRE01C350</v>
      </c>
      <c r="C1743" s="296" t="s">
        <v>2634</v>
      </c>
      <c r="D1743" s="297"/>
      <c r="E1743" s="297"/>
      <c r="F1743" s="121" t="s">
        <v>141</v>
      </c>
      <c r="G1743" s="121" t="s">
        <v>19</v>
      </c>
      <c r="H1743" s="121" t="s">
        <v>197</v>
      </c>
    </row>
    <row r="1744" spans="1:8" s="99" customFormat="1" outlineLevel="1" x14ac:dyDescent="0.2">
      <c r="A1744" s="110"/>
      <c r="B1744" s="118"/>
      <c r="C1744" s="102"/>
    </row>
    <row r="1745" spans="1:8" s="99" customFormat="1" outlineLevel="1" x14ac:dyDescent="0.2">
      <c r="A1745" s="110" t="s">
        <v>55</v>
      </c>
      <c r="B1745" s="129"/>
      <c r="C1745" s="132"/>
    </row>
    <row r="1746" spans="1:8" s="99" customFormat="1" outlineLevel="1" x14ac:dyDescent="0.2">
      <c r="A1746" s="110"/>
      <c r="B1746" s="118"/>
      <c r="C1746" s="102"/>
    </row>
    <row r="1747" spans="1:8" s="88" customFormat="1" outlineLevel="1" collapsed="1" x14ac:dyDescent="0.2">
      <c r="A1747" s="135" t="s">
        <v>159</v>
      </c>
      <c r="B1747" s="135" t="str">
        <f ca="1">CONCATENATE(VLOOKUP("*ID",C:D,2,FALSE),"C",COUNTIF(OFFSET(A$1,0,0,ROW(),1), "*conditie")*10)&amp; "T" &amp;(COUNTIF(OFFSET(B$1,0,0,ROW()-1,1),CONCATENATE(VLOOKUP("*ID",C:D,2,FALSE),"C",COUNTIF(OFFSET(A$1,0,0,ROW(),1), "*conditie")*10)&amp; "T*") +1) * 10</f>
        <v>NPRE01C350T10</v>
      </c>
      <c r="C1747" s="295" t="s">
        <v>2633</v>
      </c>
      <c r="D1747" s="295"/>
      <c r="E1747" s="295"/>
      <c r="F1747" s="135" t="s">
        <v>141</v>
      </c>
      <c r="G1747" s="135" t="s">
        <v>19</v>
      </c>
      <c r="H1747" s="135" t="s">
        <v>197</v>
      </c>
    </row>
    <row r="1748" spans="1:8" s="136" customFormat="1" hidden="1" outlineLevel="2" x14ac:dyDescent="0.2">
      <c r="A1748" s="110"/>
      <c r="B1748" s="122"/>
      <c r="C1748" s="137"/>
      <c r="D1748" s="137"/>
      <c r="E1748" s="137"/>
    </row>
    <row r="1749" spans="1:8" s="136" customFormat="1" hidden="1" outlineLevel="2" x14ac:dyDescent="0.2">
      <c r="A1749" s="110" t="s">
        <v>109</v>
      </c>
      <c r="B1749" s="131" t="s">
        <v>422</v>
      </c>
      <c r="C1749" s="137"/>
      <c r="D1749" s="137"/>
      <c r="E1749" s="137"/>
    </row>
    <row r="1750" spans="1:8" s="136" customFormat="1" hidden="1" outlineLevel="2" x14ac:dyDescent="0.2">
      <c r="A1750" s="110"/>
      <c r="B1750" s="122"/>
      <c r="C1750" s="137"/>
      <c r="D1750" s="137"/>
      <c r="E1750" s="137"/>
    </row>
    <row r="1751" spans="1:8" s="136" customFormat="1" hidden="1" outlineLevel="2" x14ac:dyDescent="0.2">
      <c r="A1751" s="110" t="s">
        <v>111</v>
      </c>
      <c r="B1751" s="131" t="s">
        <v>307</v>
      </c>
      <c r="C1751" s="137"/>
      <c r="D1751" s="137"/>
      <c r="E1751" s="137"/>
    </row>
    <row r="1752" spans="1:8" s="136" customFormat="1" hidden="1" outlineLevel="2" x14ac:dyDescent="0.2">
      <c r="A1752" s="110"/>
      <c r="B1752" s="122"/>
      <c r="C1752" s="137"/>
      <c r="D1752" s="137"/>
      <c r="E1752" s="137"/>
    </row>
    <row r="1753" spans="1:8" s="136" customFormat="1" hidden="1" outlineLevel="2" x14ac:dyDescent="0.2">
      <c r="A1753" s="110"/>
      <c r="B1753" s="123"/>
      <c r="C1753" s="123"/>
      <c r="D1753" s="123"/>
      <c r="E1753" s="124"/>
      <c r="F1753" s="123"/>
      <c r="G1753" s="123"/>
    </row>
    <row r="1754" spans="1:8" s="136" customFormat="1" hidden="1" outlineLevel="2" x14ac:dyDescent="0.2">
      <c r="A1754" s="110" t="s">
        <v>32</v>
      </c>
      <c r="B1754" s="125" t="s">
        <v>227</v>
      </c>
      <c r="C1754" s="125"/>
      <c r="D1754" s="125"/>
      <c r="E1754" s="125"/>
      <c r="F1754" s="125"/>
      <c r="G1754" s="125"/>
    </row>
    <row r="1755" spans="1:8" s="136" customFormat="1" hidden="1" outlineLevel="2" x14ac:dyDescent="0.2">
      <c r="A1755" s="110"/>
      <c r="B1755" s="122"/>
      <c r="C1755" s="137"/>
      <c r="D1755" s="137"/>
      <c r="E1755" s="137"/>
    </row>
    <row r="1756" spans="1:8" s="136" customFormat="1" hidden="1" outlineLevel="2" x14ac:dyDescent="0.2">
      <c r="A1756" s="111" t="s">
        <v>33</v>
      </c>
      <c r="B1756" s="122" t="s">
        <v>194</v>
      </c>
      <c r="C1756" s="137"/>
      <c r="D1756" s="137"/>
      <c r="E1756" s="137"/>
    </row>
    <row r="1757" spans="1:8" s="136" customFormat="1" hidden="1" outlineLevel="2" x14ac:dyDescent="0.2">
      <c r="A1757" s="110"/>
      <c r="B1757" s="122"/>
      <c r="C1757" s="137"/>
      <c r="D1757" s="137"/>
      <c r="E1757" s="137"/>
    </row>
    <row r="1758" spans="1:8" s="136" customFormat="1" hidden="1" outlineLevel="2" x14ac:dyDescent="0.2">
      <c r="A1758" s="110" t="s">
        <v>138</v>
      </c>
      <c r="B1758" s="131" t="s">
        <v>2632</v>
      </c>
      <c r="C1758" s="137"/>
      <c r="D1758" s="137"/>
      <c r="E1758" s="137"/>
    </row>
    <row r="1759" spans="1:8" s="123" customFormat="1" hidden="1" outlineLevel="2" x14ac:dyDescent="0.2">
      <c r="A1759" s="126"/>
    </row>
    <row r="1760" spans="1:8" s="151" customFormat="1" hidden="1" outlineLevel="2" x14ac:dyDescent="0.2">
      <c r="A1760" s="110" t="s">
        <v>40</v>
      </c>
      <c r="B1760" s="221" t="s">
        <v>2630</v>
      </c>
      <c r="C1760" s="152"/>
      <c r="D1760" s="152"/>
      <c r="E1760" s="152"/>
    </row>
    <row r="1761" spans="1:8" s="123" customFormat="1" hidden="1" outlineLevel="2" x14ac:dyDescent="0.2">
      <c r="A1761" s="126"/>
    </row>
    <row r="1762" spans="1:8" s="88" customFormat="1" outlineLevel="1" collapsed="1" x14ac:dyDescent="0.2">
      <c r="A1762" s="135" t="s">
        <v>159</v>
      </c>
      <c r="B1762" s="135" t="str">
        <f ca="1">CONCATENATE(VLOOKUP("*ID",C:D,2,FALSE),"C",COUNTIF(OFFSET(A$1,0,0,ROW(),1), "*conditie")*10)&amp; "T" &amp;(COUNTIF(OFFSET(B$1,0,0,ROW()-1,1),CONCATENATE(VLOOKUP("*ID",C:D,2,FALSE),"C",COUNTIF(OFFSET(A$1,0,0,ROW(),1), "*conditie")*10)&amp; "T*") +1) * 10</f>
        <v>NPRE01C350T20</v>
      </c>
      <c r="C1762" s="295" t="s">
        <v>2631</v>
      </c>
      <c r="D1762" s="295"/>
      <c r="E1762" s="295"/>
      <c r="F1762" s="135" t="s">
        <v>141</v>
      </c>
      <c r="G1762" s="135" t="s">
        <v>19</v>
      </c>
      <c r="H1762" s="135" t="s">
        <v>197</v>
      </c>
    </row>
    <row r="1763" spans="1:8" s="136" customFormat="1" hidden="1" outlineLevel="2" x14ac:dyDescent="0.2">
      <c r="A1763" s="110"/>
      <c r="B1763" s="122"/>
      <c r="C1763" s="137"/>
      <c r="D1763" s="137"/>
      <c r="E1763" s="137"/>
    </row>
    <row r="1764" spans="1:8" s="136" customFormat="1" hidden="1" outlineLevel="2" x14ac:dyDescent="0.2">
      <c r="A1764" s="110" t="s">
        <v>109</v>
      </c>
      <c r="B1764" s="131" t="s">
        <v>425</v>
      </c>
      <c r="C1764" s="137"/>
      <c r="D1764" s="137"/>
      <c r="E1764" s="137"/>
    </row>
    <row r="1765" spans="1:8" s="136" customFormat="1" hidden="1" outlineLevel="2" x14ac:dyDescent="0.2">
      <c r="A1765" s="110"/>
      <c r="B1765" s="122"/>
      <c r="C1765" s="137"/>
      <c r="D1765" s="137"/>
      <c r="E1765" s="137"/>
    </row>
    <row r="1766" spans="1:8" s="136" customFormat="1" hidden="1" outlineLevel="2" x14ac:dyDescent="0.2">
      <c r="A1766" s="110" t="s">
        <v>111</v>
      </c>
      <c r="B1766" s="131" t="s">
        <v>307</v>
      </c>
      <c r="C1766" s="137"/>
      <c r="D1766" s="137"/>
      <c r="E1766" s="137"/>
    </row>
    <row r="1767" spans="1:8" s="136" customFormat="1" hidden="1" outlineLevel="2" x14ac:dyDescent="0.2">
      <c r="A1767" s="110"/>
      <c r="B1767" s="122"/>
      <c r="C1767" s="137"/>
      <c r="D1767" s="137"/>
      <c r="E1767" s="137"/>
    </row>
    <row r="1768" spans="1:8" s="136" customFormat="1" hidden="1" outlineLevel="2" x14ac:dyDescent="0.2">
      <c r="A1768" s="110"/>
      <c r="B1768" s="123"/>
      <c r="C1768" s="123"/>
      <c r="D1768" s="123"/>
      <c r="E1768" s="124"/>
      <c r="F1768" s="123"/>
      <c r="G1768" s="123"/>
    </row>
    <row r="1769" spans="1:8" s="136" customFormat="1" hidden="1" outlineLevel="2" x14ac:dyDescent="0.2">
      <c r="A1769" s="110" t="s">
        <v>32</v>
      </c>
      <c r="B1769" s="125" t="s">
        <v>469</v>
      </c>
      <c r="C1769" s="125"/>
      <c r="D1769" s="125"/>
      <c r="E1769" s="125"/>
      <c r="F1769" s="125"/>
      <c r="G1769" s="125"/>
    </row>
    <row r="1770" spans="1:8" s="136" customFormat="1" hidden="1" outlineLevel="2" x14ac:dyDescent="0.2">
      <c r="A1770" s="110"/>
      <c r="B1770" s="122"/>
      <c r="C1770" s="137"/>
      <c r="D1770" s="137"/>
      <c r="E1770" s="137"/>
    </row>
    <row r="1771" spans="1:8" s="136" customFormat="1" hidden="1" outlineLevel="2" x14ac:dyDescent="0.2">
      <c r="A1771" s="111" t="s">
        <v>33</v>
      </c>
      <c r="B1771" s="122" t="s">
        <v>194</v>
      </c>
      <c r="C1771" s="137"/>
      <c r="D1771" s="137"/>
      <c r="E1771" s="137"/>
    </row>
    <row r="1772" spans="1:8" s="151" customFormat="1" hidden="1" outlineLevel="2" x14ac:dyDescent="0.2">
      <c r="A1772" s="110"/>
      <c r="B1772" s="221"/>
      <c r="C1772" s="152"/>
      <c r="D1772" s="152"/>
      <c r="E1772" s="152"/>
    </row>
    <row r="1773" spans="1:8" s="136" customFormat="1" hidden="1" outlineLevel="2" x14ac:dyDescent="0.2">
      <c r="A1773" s="110" t="s">
        <v>138</v>
      </c>
      <c r="B1773" s="131" t="s">
        <v>234</v>
      </c>
      <c r="C1773" s="137"/>
      <c r="D1773" s="137"/>
      <c r="E1773" s="137"/>
    </row>
    <row r="1774" spans="1:8" s="123" customFormat="1" hidden="1" outlineLevel="2" x14ac:dyDescent="0.2">
      <c r="A1774" s="126"/>
    </row>
    <row r="1775" spans="1:8" s="136" customFormat="1" hidden="1" outlineLevel="2" x14ac:dyDescent="0.2">
      <c r="A1775" s="110" t="s">
        <v>40</v>
      </c>
      <c r="B1775" s="221" t="s">
        <v>234</v>
      </c>
      <c r="C1775" s="137"/>
      <c r="D1775" s="137"/>
      <c r="E1775" s="137"/>
    </row>
    <row r="1776" spans="1:8" s="123" customFormat="1" hidden="1" outlineLevel="2" x14ac:dyDescent="0.2">
      <c r="A1776" s="126"/>
    </row>
    <row r="1777" spans="1:8" s="99" customFormat="1" x14ac:dyDescent="0.2">
      <c r="A1777" s="134" t="s">
        <v>158</v>
      </c>
      <c r="B1777" s="133" t="str">
        <f ca="1">CONCATENATE(VLOOKUP("*ID",C:D,2,FALSE),"C",COUNTIF(OFFSET(A$1,0,0,ROW(),1), "*conditie")*10)</f>
        <v>NPRE01C360</v>
      </c>
      <c r="C1777" s="296" t="s">
        <v>2638</v>
      </c>
      <c r="D1777" s="297"/>
      <c r="E1777" s="297"/>
      <c r="F1777" s="134" t="s">
        <v>141</v>
      </c>
      <c r="G1777" s="134" t="s">
        <v>19</v>
      </c>
      <c r="H1777" s="134" t="s">
        <v>197</v>
      </c>
    </row>
    <row r="1778" spans="1:8" s="99" customFormat="1" outlineLevel="1" x14ac:dyDescent="0.2">
      <c r="A1778" s="110"/>
      <c r="B1778" s="118"/>
      <c r="C1778" s="102"/>
    </row>
    <row r="1779" spans="1:8" s="99" customFormat="1" outlineLevel="1" x14ac:dyDescent="0.2">
      <c r="A1779" s="110" t="s">
        <v>55</v>
      </c>
      <c r="B1779" s="129"/>
      <c r="C1779" s="132"/>
    </row>
    <row r="1780" spans="1:8" s="99" customFormat="1" outlineLevel="1" x14ac:dyDescent="0.2">
      <c r="A1780" s="110"/>
      <c r="B1780" s="118"/>
      <c r="C1780" s="102"/>
    </row>
    <row r="1781" spans="1:8" s="88" customFormat="1" outlineLevel="1" collapsed="1" x14ac:dyDescent="0.2">
      <c r="A1781" s="233" t="s">
        <v>159</v>
      </c>
      <c r="B1781" s="233" t="str">
        <f ca="1">CONCATENATE(VLOOKUP("*ID",C:D,2,FALSE),"C",COUNTIF(OFFSET(A$1,0,0,ROW(),1), "*conditie")*10)&amp; "T" &amp;(COUNTIF(OFFSET(B$1,0,0,ROW()-1,1),CONCATENATE(VLOOKUP("*ID",C:D,2,FALSE),"C",COUNTIF(OFFSET(A$1,0,0,ROW(),1), "*conditie")*10)&amp; "T*") +1) * 10</f>
        <v>NPRE01C360T10</v>
      </c>
      <c r="C1781" s="295" t="s">
        <v>2637</v>
      </c>
      <c r="D1781" s="295"/>
      <c r="E1781" s="295"/>
      <c r="F1781" s="233" t="s">
        <v>141</v>
      </c>
      <c r="G1781" s="233" t="s">
        <v>19</v>
      </c>
      <c r="H1781" s="233" t="s">
        <v>197</v>
      </c>
    </row>
    <row r="1782" spans="1:8" s="136" customFormat="1" hidden="1" outlineLevel="2" x14ac:dyDescent="0.2">
      <c r="A1782" s="110"/>
      <c r="B1782" s="122"/>
      <c r="C1782" s="137"/>
      <c r="D1782" s="137"/>
      <c r="E1782" s="137"/>
    </row>
    <row r="1783" spans="1:8" s="136" customFormat="1" hidden="1" outlineLevel="2" x14ac:dyDescent="0.2">
      <c r="A1783" s="110" t="s">
        <v>109</v>
      </c>
      <c r="B1783" s="131" t="s">
        <v>429</v>
      </c>
      <c r="C1783" s="137"/>
      <c r="D1783" s="137"/>
      <c r="E1783" s="137"/>
    </row>
    <row r="1784" spans="1:8" s="136" customFormat="1" hidden="1" outlineLevel="2" x14ac:dyDescent="0.2">
      <c r="A1784" s="110"/>
      <c r="B1784" s="122"/>
      <c r="C1784" s="137"/>
      <c r="D1784" s="137"/>
      <c r="E1784" s="137"/>
    </row>
    <row r="1785" spans="1:8" s="136" customFormat="1" hidden="1" outlineLevel="2" x14ac:dyDescent="0.2">
      <c r="A1785" s="110" t="s">
        <v>111</v>
      </c>
      <c r="B1785" s="131" t="s">
        <v>307</v>
      </c>
      <c r="C1785" s="137"/>
      <c r="D1785" s="137"/>
      <c r="E1785" s="137"/>
    </row>
    <row r="1786" spans="1:8" s="136" customFormat="1" hidden="1" outlineLevel="2" x14ac:dyDescent="0.2">
      <c r="A1786" s="110"/>
      <c r="B1786" s="122"/>
      <c r="C1786" s="137"/>
      <c r="D1786" s="137"/>
      <c r="E1786" s="137"/>
    </row>
    <row r="1787" spans="1:8" s="136" customFormat="1" hidden="1" outlineLevel="2" x14ac:dyDescent="0.2">
      <c r="A1787" s="110"/>
      <c r="B1787" s="123"/>
      <c r="C1787" s="123"/>
      <c r="D1787" s="123"/>
      <c r="E1787" s="124"/>
      <c r="F1787" s="123"/>
      <c r="G1787" s="123"/>
    </row>
    <row r="1788" spans="1:8" s="136" customFormat="1" hidden="1" outlineLevel="2" x14ac:dyDescent="0.2">
      <c r="A1788" s="110" t="s">
        <v>32</v>
      </c>
      <c r="B1788" s="125" t="s">
        <v>227</v>
      </c>
      <c r="C1788" s="125"/>
      <c r="D1788" s="125"/>
      <c r="E1788" s="125"/>
      <c r="F1788" s="125"/>
      <c r="G1788" s="125"/>
    </row>
    <row r="1789" spans="1:8" s="136" customFormat="1" hidden="1" outlineLevel="2" x14ac:dyDescent="0.2">
      <c r="A1789" s="110"/>
      <c r="B1789" s="122"/>
      <c r="C1789" s="137"/>
      <c r="D1789" s="137"/>
      <c r="E1789" s="137"/>
    </row>
    <row r="1790" spans="1:8" s="136" customFormat="1" hidden="1" outlineLevel="2" x14ac:dyDescent="0.2">
      <c r="A1790" s="111" t="s">
        <v>33</v>
      </c>
      <c r="B1790" s="122" t="s">
        <v>194</v>
      </c>
      <c r="C1790" s="137"/>
      <c r="D1790" s="137"/>
      <c r="E1790" s="137"/>
    </row>
    <row r="1791" spans="1:8" s="136" customFormat="1" hidden="1" outlineLevel="2" x14ac:dyDescent="0.2">
      <c r="A1791" s="110"/>
      <c r="B1791" s="122"/>
      <c r="C1791" s="137"/>
      <c r="D1791" s="137"/>
      <c r="E1791" s="137"/>
    </row>
    <row r="1792" spans="1:8" s="136" customFormat="1" hidden="1" outlineLevel="2" x14ac:dyDescent="0.2">
      <c r="A1792" s="110" t="s">
        <v>138</v>
      </c>
      <c r="B1792" s="131" t="s">
        <v>2636</v>
      </c>
      <c r="C1792" s="137"/>
      <c r="D1792" s="137"/>
      <c r="E1792" s="137"/>
    </row>
    <row r="1793" spans="1:8" s="123" customFormat="1" hidden="1" outlineLevel="2" x14ac:dyDescent="0.2">
      <c r="A1793" s="126"/>
    </row>
    <row r="1794" spans="1:8" s="151" customFormat="1" hidden="1" outlineLevel="2" x14ac:dyDescent="0.2">
      <c r="A1794" s="110" t="s">
        <v>40</v>
      </c>
      <c r="B1794" s="221" t="s">
        <v>2635</v>
      </c>
      <c r="C1794" s="152"/>
      <c r="D1794" s="152"/>
      <c r="E1794" s="152"/>
    </row>
    <row r="1795" spans="1:8" s="123" customFormat="1" hidden="1" outlineLevel="2" x14ac:dyDescent="0.2">
      <c r="A1795" s="126"/>
    </row>
    <row r="1796" spans="1:8" s="88" customFormat="1" outlineLevel="1" collapsed="1" x14ac:dyDescent="0.2">
      <c r="A1796" s="135" t="s">
        <v>159</v>
      </c>
      <c r="B1796" s="135" t="str">
        <f ca="1">CONCATENATE(VLOOKUP("*ID",C:D,2,FALSE),"C",COUNTIF(OFFSET(A$1,0,0,ROW(),1), "*conditie")*10)&amp; "T" &amp;(COUNTIF(OFFSET(B$1,0,0,ROW()-1,1),CONCATENATE(VLOOKUP("*ID",C:D,2,FALSE),"C",COUNTIF(OFFSET(A$1,0,0,ROW(),1), "*conditie")*10)&amp; "T*") +1) * 10</f>
        <v>NPRE01C360T20</v>
      </c>
      <c r="C1796" s="295" t="s">
        <v>2639</v>
      </c>
      <c r="D1796" s="295"/>
      <c r="E1796" s="295"/>
      <c r="F1796" s="135" t="s">
        <v>141</v>
      </c>
      <c r="G1796" s="135" t="s">
        <v>19</v>
      </c>
      <c r="H1796" s="135" t="s">
        <v>197</v>
      </c>
    </row>
    <row r="1797" spans="1:8" s="136" customFormat="1" hidden="1" outlineLevel="2" x14ac:dyDescent="0.2">
      <c r="A1797" s="110"/>
      <c r="B1797" s="122"/>
      <c r="C1797" s="137"/>
      <c r="D1797" s="137"/>
      <c r="E1797" s="137"/>
    </row>
    <row r="1798" spans="1:8" s="136" customFormat="1" hidden="1" outlineLevel="2" x14ac:dyDescent="0.2">
      <c r="A1798" s="110" t="s">
        <v>109</v>
      </c>
      <c r="B1798" s="131" t="s">
        <v>431</v>
      </c>
      <c r="C1798" s="137"/>
      <c r="D1798" s="137"/>
      <c r="E1798" s="137"/>
    </row>
    <row r="1799" spans="1:8" s="136" customFormat="1" hidden="1" outlineLevel="2" x14ac:dyDescent="0.2">
      <c r="A1799" s="110"/>
      <c r="B1799" s="122"/>
      <c r="C1799" s="137"/>
      <c r="D1799" s="137"/>
      <c r="E1799" s="137"/>
    </row>
    <row r="1800" spans="1:8" s="136" customFormat="1" hidden="1" outlineLevel="2" x14ac:dyDescent="0.2">
      <c r="A1800" s="110" t="s">
        <v>111</v>
      </c>
      <c r="B1800" s="131" t="s">
        <v>307</v>
      </c>
      <c r="C1800" s="137"/>
      <c r="D1800" s="137"/>
      <c r="E1800" s="137"/>
    </row>
    <row r="1801" spans="1:8" s="136" customFormat="1" hidden="1" outlineLevel="2" x14ac:dyDescent="0.2">
      <c r="A1801" s="110"/>
      <c r="B1801" s="122"/>
      <c r="C1801" s="137"/>
      <c r="D1801" s="137"/>
      <c r="E1801" s="137"/>
    </row>
    <row r="1802" spans="1:8" s="136" customFormat="1" hidden="1" outlineLevel="2" x14ac:dyDescent="0.2">
      <c r="A1802" s="110"/>
      <c r="B1802" s="123"/>
      <c r="C1802" s="123"/>
      <c r="D1802" s="123"/>
      <c r="E1802" s="124"/>
      <c r="F1802" s="123"/>
      <c r="G1802" s="123"/>
    </row>
    <row r="1803" spans="1:8" s="136" customFormat="1" hidden="1" outlineLevel="2" x14ac:dyDescent="0.2">
      <c r="A1803" s="110" t="s">
        <v>32</v>
      </c>
      <c r="B1803" s="125" t="s">
        <v>470</v>
      </c>
      <c r="C1803" s="125"/>
      <c r="D1803" s="125"/>
      <c r="E1803" s="125"/>
      <c r="F1803" s="125"/>
      <c r="G1803" s="125"/>
    </row>
    <row r="1804" spans="1:8" s="136" customFormat="1" hidden="1" outlineLevel="2" x14ac:dyDescent="0.2">
      <c r="A1804" s="110"/>
      <c r="B1804" s="122"/>
      <c r="C1804" s="137"/>
      <c r="D1804" s="137"/>
      <c r="E1804" s="137"/>
    </row>
    <row r="1805" spans="1:8" s="136" customFormat="1" hidden="1" outlineLevel="2" x14ac:dyDescent="0.2">
      <c r="A1805" s="111" t="s">
        <v>33</v>
      </c>
      <c r="B1805" s="122" t="s">
        <v>194</v>
      </c>
      <c r="C1805" s="137"/>
      <c r="D1805" s="137"/>
      <c r="E1805" s="137"/>
    </row>
    <row r="1806" spans="1:8" s="136" customFormat="1" hidden="1" outlineLevel="2" x14ac:dyDescent="0.2">
      <c r="A1806" s="110"/>
      <c r="B1806" s="122"/>
      <c r="C1806" s="137"/>
      <c r="D1806" s="137"/>
      <c r="E1806" s="137"/>
    </row>
    <row r="1807" spans="1:8" s="136" customFormat="1" hidden="1" outlineLevel="2" x14ac:dyDescent="0.2">
      <c r="A1807" s="110" t="s">
        <v>138</v>
      </c>
      <c r="B1807" s="131" t="s">
        <v>234</v>
      </c>
      <c r="C1807" s="137"/>
      <c r="D1807" s="137"/>
      <c r="E1807" s="137"/>
    </row>
    <row r="1808" spans="1:8" s="123" customFormat="1" hidden="1" outlineLevel="2" x14ac:dyDescent="0.2">
      <c r="A1808" s="126"/>
    </row>
    <row r="1809" spans="1:8" s="136" customFormat="1" hidden="1" outlineLevel="2" x14ac:dyDescent="0.2">
      <c r="A1809" s="110" t="s">
        <v>40</v>
      </c>
      <c r="B1809" s="221" t="s">
        <v>234</v>
      </c>
      <c r="C1809" s="137"/>
      <c r="D1809" s="137"/>
      <c r="E1809" s="137"/>
    </row>
    <row r="1810" spans="1:8" s="123" customFormat="1" hidden="1" outlineLevel="2" x14ac:dyDescent="0.2">
      <c r="A1810" s="126"/>
    </row>
    <row r="1811" spans="1:8" s="99" customFormat="1" collapsed="1" x14ac:dyDescent="0.2">
      <c r="A1811" s="134" t="s">
        <v>158</v>
      </c>
      <c r="B1811" s="133" t="str">
        <f ca="1">CONCATENATE(VLOOKUP("*ID",C:D,2,FALSE),"C",COUNTIF(OFFSET(A$1,0,0,ROW(),1), "*conditie")*10)</f>
        <v>NPRE01C370</v>
      </c>
      <c r="C1811" s="296" t="s">
        <v>432</v>
      </c>
      <c r="D1811" s="297"/>
      <c r="E1811" s="297"/>
      <c r="F1811" s="134" t="s">
        <v>141</v>
      </c>
      <c r="G1811" s="134" t="s">
        <v>19</v>
      </c>
      <c r="H1811" s="134" t="s">
        <v>197</v>
      </c>
    </row>
    <row r="1812" spans="1:8" s="151" customFormat="1" hidden="1" outlineLevel="2" x14ac:dyDescent="0.2">
      <c r="A1812" s="110"/>
      <c r="B1812" s="221"/>
      <c r="C1812" s="152"/>
      <c r="D1812" s="152"/>
      <c r="E1812" s="152"/>
    </row>
    <row r="1813" spans="1:8" s="99" customFormat="1" outlineLevel="1" x14ac:dyDescent="0.2">
      <c r="A1813" s="110" t="s">
        <v>55</v>
      </c>
      <c r="B1813" s="129"/>
      <c r="C1813" s="132"/>
    </row>
    <row r="1814" spans="1:8" s="99" customFormat="1" outlineLevel="1" x14ac:dyDescent="0.2">
      <c r="A1814" s="110"/>
      <c r="B1814" s="118"/>
      <c r="C1814" s="102"/>
    </row>
    <row r="1815" spans="1:8" s="88" customFormat="1" outlineLevel="1" collapsed="1" x14ac:dyDescent="0.2">
      <c r="A1815" s="135" t="s">
        <v>159</v>
      </c>
      <c r="B1815" s="135" t="str">
        <f ca="1">CONCATENATE(VLOOKUP("*ID",C:D,2,FALSE),"C",COUNTIF(OFFSET(A$1,0,0,ROW(),1), "*conditie")*10)&amp; "T" &amp;(COUNTIF(OFFSET(B$1,0,0,ROW()-1,1),CONCATENATE(VLOOKUP("*ID",C:D,2,FALSE),"C",COUNTIF(OFFSET(A$1,0,0,ROW(),1), "*conditie")*10)&amp; "T*") +1) * 10</f>
        <v>NPRE01C370T10</v>
      </c>
      <c r="C1815" s="295" t="s">
        <v>433</v>
      </c>
      <c r="D1815" s="295"/>
      <c r="E1815" s="295"/>
      <c r="F1815" s="135" t="s">
        <v>141</v>
      </c>
      <c r="G1815" s="135" t="s">
        <v>19</v>
      </c>
      <c r="H1815" s="135" t="s">
        <v>197</v>
      </c>
    </row>
    <row r="1816" spans="1:8" s="136" customFormat="1" hidden="1" outlineLevel="2" x14ac:dyDescent="0.2">
      <c r="A1816" s="110"/>
      <c r="B1816" s="122"/>
      <c r="C1816" s="137"/>
      <c r="D1816" s="137"/>
      <c r="E1816" s="137"/>
    </row>
    <row r="1817" spans="1:8" s="136" customFormat="1" hidden="1" outlineLevel="2" x14ac:dyDescent="0.2">
      <c r="A1817" s="110" t="s">
        <v>109</v>
      </c>
      <c r="B1817" s="131" t="s">
        <v>434</v>
      </c>
      <c r="C1817" s="137"/>
      <c r="D1817" s="137"/>
      <c r="E1817" s="137"/>
    </row>
    <row r="1818" spans="1:8" s="136" customFormat="1" hidden="1" outlineLevel="2" x14ac:dyDescent="0.2">
      <c r="A1818" s="110"/>
      <c r="B1818" s="122"/>
      <c r="C1818" s="137"/>
      <c r="D1818" s="137"/>
      <c r="E1818" s="137"/>
    </row>
    <row r="1819" spans="1:8" s="136" customFormat="1" hidden="1" outlineLevel="2" x14ac:dyDescent="0.2">
      <c r="A1819" s="110" t="s">
        <v>111</v>
      </c>
      <c r="B1819" s="131" t="s">
        <v>435</v>
      </c>
      <c r="C1819" s="137"/>
      <c r="D1819" s="137"/>
      <c r="E1819" s="137"/>
    </row>
    <row r="1820" spans="1:8" s="136" customFormat="1" hidden="1" outlineLevel="2" x14ac:dyDescent="0.2">
      <c r="A1820" s="110"/>
      <c r="B1820" s="122"/>
      <c r="C1820" s="137"/>
      <c r="D1820" s="137"/>
      <c r="E1820" s="137"/>
    </row>
    <row r="1821" spans="1:8" s="136" customFormat="1" hidden="1" outlineLevel="2" x14ac:dyDescent="0.2">
      <c r="A1821" s="110"/>
      <c r="B1821" s="123"/>
      <c r="C1821" s="123"/>
      <c r="D1821" s="123"/>
      <c r="E1821" s="124"/>
      <c r="F1821" s="123"/>
      <c r="G1821" s="123"/>
    </row>
    <row r="1822" spans="1:8" s="136" customFormat="1" hidden="1" outlineLevel="2" x14ac:dyDescent="0.2">
      <c r="A1822" s="110" t="s">
        <v>32</v>
      </c>
      <c r="B1822" s="125" t="s">
        <v>471</v>
      </c>
      <c r="C1822" s="125"/>
      <c r="D1822" s="125"/>
      <c r="E1822" s="125"/>
      <c r="F1822" s="125"/>
      <c r="G1822" s="125"/>
    </row>
    <row r="1823" spans="1:8" s="136" customFormat="1" hidden="1" outlineLevel="2" x14ac:dyDescent="0.2">
      <c r="A1823" s="110"/>
      <c r="B1823" s="122"/>
      <c r="C1823" s="137"/>
      <c r="D1823" s="137"/>
      <c r="E1823" s="137"/>
    </row>
    <row r="1824" spans="1:8" s="136" customFormat="1" hidden="1" outlineLevel="2" x14ac:dyDescent="0.2">
      <c r="A1824" s="111" t="s">
        <v>33</v>
      </c>
      <c r="B1824" s="122" t="s">
        <v>194</v>
      </c>
      <c r="C1824" s="137"/>
      <c r="D1824" s="137"/>
      <c r="E1824" s="137"/>
    </row>
    <row r="1825" spans="1:8" s="136" customFormat="1" hidden="1" outlineLevel="2" x14ac:dyDescent="0.2">
      <c r="A1825" s="110"/>
      <c r="B1825" s="122"/>
      <c r="C1825" s="137"/>
      <c r="D1825" s="137"/>
      <c r="E1825" s="137"/>
    </row>
    <row r="1826" spans="1:8" s="136" customFormat="1" hidden="1" outlineLevel="2" x14ac:dyDescent="0.2">
      <c r="A1826" s="110" t="s">
        <v>138</v>
      </c>
      <c r="B1826" s="131" t="s">
        <v>436</v>
      </c>
      <c r="C1826" s="137"/>
      <c r="D1826" s="137"/>
      <c r="E1826" s="137"/>
    </row>
    <row r="1827" spans="1:8" s="123" customFormat="1" hidden="1" outlineLevel="2" x14ac:dyDescent="0.2">
      <c r="A1827" s="126"/>
    </row>
    <row r="1828" spans="1:8" s="151" customFormat="1" hidden="1" outlineLevel="2" x14ac:dyDescent="0.2">
      <c r="A1828" s="110" t="s">
        <v>40</v>
      </c>
      <c r="B1828" s="221" t="s">
        <v>2647</v>
      </c>
      <c r="C1828" s="152"/>
      <c r="D1828" s="152"/>
      <c r="E1828" s="152"/>
    </row>
    <row r="1829" spans="1:8" s="123" customFormat="1" hidden="1" outlineLevel="2" x14ac:dyDescent="0.2">
      <c r="A1829" s="126"/>
    </row>
    <row r="1830" spans="1:8" s="88" customFormat="1" outlineLevel="1" collapsed="1" x14ac:dyDescent="0.2">
      <c r="A1830" s="135" t="s">
        <v>159</v>
      </c>
      <c r="B1830" s="135" t="str">
        <f ca="1">CONCATENATE(VLOOKUP("*ID",C:D,2,FALSE),"C",COUNTIF(OFFSET(A$1,0,0,ROW(),1), "*conditie")*10)&amp; "T" &amp;(COUNTIF(OFFSET(B$1,0,0,ROW()-1,1),CONCATENATE(VLOOKUP("*ID",C:D,2,FALSE),"C",COUNTIF(OFFSET(A$1,0,0,ROW(),1), "*conditie")*10)&amp; "T*") +1) * 10</f>
        <v>NPRE01C370T20</v>
      </c>
      <c r="C1830" s="295" t="s">
        <v>437</v>
      </c>
      <c r="D1830" s="295"/>
      <c r="E1830" s="295"/>
      <c r="F1830" s="135" t="s">
        <v>141</v>
      </c>
      <c r="G1830" s="135" t="s">
        <v>19</v>
      </c>
      <c r="H1830" s="135" t="s">
        <v>197</v>
      </c>
    </row>
    <row r="1831" spans="1:8" s="136" customFormat="1" hidden="1" outlineLevel="2" x14ac:dyDescent="0.2">
      <c r="A1831" s="110"/>
      <c r="B1831" s="122"/>
      <c r="C1831" s="137"/>
      <c r="D1831" s="137"/>
      <c r="E1831" s="137"/>
    </row>
    <row r="1832" spans="1:8" s="136" customFormat="1" hidden="1" outlineLevel="2" x14ac:dyDescent="0.2">
      <c r="A1832" s="110" t="s">
        <v>109</v>
      </c>
      <c r="B1832" s="131" t="s">
        <v>438</v>
      </c>
      <c r="C1832" s="137"/>
      <c r="D1832" s="137"/>
      <c r="E1832" s="137"/>
    </row>
    <row r="1833" spans="1:8" s="136" customFormat="1" hidden="1" outlineLevel="2" x14ac:dyDescent="0.2">
      <c r="A1833" s="110"/>
      <c r="B1833" s="122"/>
      <c r="C1833" s="137"/>
      <c r="D1833" s="137"/>
      <c r="E1833" s="137"/>
    </row>
    <row r="1834" spans="1:8" s="151" customFormat="1" hidden="1" outlineLevel="2" x14ac:dyDescent="0.2">
      <c r="A1834" s="110" t="s">
        <v>111</v>
      </c>
      <c r="B1834" s="221" t="s">
        <v>439</v>
      </c>
      <c r="C1834" s="152"/>
      <c r="D1834" s="152"/>
      <c r="E1834" s="152"/>
    </row>
    <row r="1835" spans="1:8" s="136" customFormat="1" hidden="1" outlineLevel="2" x14ac:dyDescent="0.2">
      <c r="A1835" s="110"/>
      <c r="B1835" s="122"/>
      <c r="C1835" s="137"/>
      <c r="D1835" s="137"/>
      <c r="E1835" s="137"/>
    </row>
    <row r="1836" spans="1:8" s="136" customFormat="1" hidden="1" outlineLevel="2" x14ac:dyDescent="0.2">
      <c r="A1836" s="110"/>
      <c r="B1836" s="123"/>
      <c r="C1836" s="123"/>
      <c r="D1836" s="123"/>
      <c r="E1836" s="124"/>
      <c r="F1836" s="123"/>
      <c r="G1836" s="123"/>
    </row>
    <row r="1837" spans="1:8" s="136" customFormat="1" hidden="1" outlineLevel="2" x14ac:dyDescent="0.2">
      <c r="A1837" s="110" t="s">
        <v>32</v>
      </c>
      <c r="B1837" s="125" t="s">
        <v>471</v>
      </c>
      <c r="C1837" s="125"/>
      <c r="D1837" s="125"/>
      <c r="E1837" s="125"/>
      <c r="F1837" s="125"/>
      <c r="G1837" s="125"/>
    </row>
    <row r="1838" spans="1:8" s="136" customFormat="1" hidden="1" outlineLevel="2" x14ac:dyDescent="0.2">
      <c r="A1838" s="110"/>
      <c r="B1838" s="122"/>
      <c r="C1838" s="137"/>
      <c r="D1838" s="137"/>
      <c r="E1838" s="137"/>
    </row>
    <row r="1839" spans="1:8" s="136" customFormat="1" hidden="1" outlineLevel="2" x14ac:dyDescent="0.2">
      <c r="A1839" s="111" t="s">
        <v>33</v>
      </c>
      <c r="B1839" s="122" t="s">
        <v>194</v>
      </c>
      <c r="C1839" s="137"/>
      <c r="D1839" s="137"/>
      <c r="E1839" s="137"/>
    </row>
    <row r="1840" spans="1:8" s="136" customFormat="1" hidden="1" outlineLevel="2" x14ac:dyDescent="0.2">
      <c r="A1840" s="110"/>
      <c r="B1840" s="122"/>
      <c r="C1840" s="137"/>
      <c r="D1840" s="137"/>
      <c r="E1840" s="137"/>
    </row>
    <row r="1841" spans="1:8" s="136" customFormat="1" hidden="1" outlineLevel="2" x14ac:dyDescent="0.2">
      <c r="A1841" s="110" t="s">
        <v>138</v>
      </c>
      <c r="B1841" s="131" t="s">
        <v>436</v>
      </c>
      <c r="C1841" s="137"/>
      <c r="D1841" s="137"/>
      <c r="E1841" s="137"/>
    </row>
    <row r="1842" spans="1:8" s="123" customFormat="1" hidden="1" outlineLevel="2" x14ac:dyDescent="0.2">
      <c r="A1842" s="126"/>
    </row>
    <row r="1843" spans="1:8" s="151" customFormat="1" hidden="1" outlineLevel="2" x14ac:dyDescent="0.2">
      <c r="A1843" s="110" t="s">
        <v>40</v>
      </c>
      <c r="B1843" s="221" t="s">
        <v>2646</v>
      </c>
      <c r="C1843" s="152"/>
      <c r="D1843" s="152"/>
      <c r="E1843" s="152"/>
    </row>
    <row r="1844" spans="1:8" s="123" customFormat="1" hidden="1" outlineLevel="2" x14ac:dyDescent="0.2">
      <c r="A1844" s="126"/>
    </row>
    <row r="1845" spans="1:8" s="88" customFormat="1" outlineLevel="1" collapsed="1" x14ac:dyDescent="0.2">
      <c r="A1845" s="135" t="s">
        <v>159</v>
      </c>
      <c r="B1845" s="135" t="str">
        <f ca="1">CONCATENATE(VLOOKUP("*ID",C:D,2,FALSE),"C",COUNTIF(OFFSET(A$1,0,0,ROW(),1), "*conditie")*10)&amp; "T" &amp;(COUNTIF(OFFSET(B$1,0,0,ROW()-1,1),CONCATENATE(VLOOKUP("*ID",C:D,2,FALSE),"C",COUNTIF(OFFSET(A$1,0,0,ROW(),1), "*conditie")*10)&amp; "T*") +1) * 10</f>
        <v>NPRE01C370T30</v>
      </c>
      <c r="C1845" s="295" t="s">
        <v>440</v>
      </c>
      <c r="D1845" s="295"/>
      <c r="E1845" s="295"/>
      <c r="F1845" s="135" t="s">
        <v>141</v>
      </c>
      <c r="G1845" s="135" t="s">
        <v>19</v>
      </c>
      <c r="H1845" s="135" t="s">
        <v>197</v>
      </c>
    </row>
    <row r="1846" spans="1:8" s="136" customFormat="1" hidden="1" outlineLevel="2" x14ac:dyDescent="0.2">
      <c r="A1846" s="110"/>
      <c r="B1846" s="122"/>
      <c r="C1846" s="137"/>
      <c r="D1846" s="137"/>
      <c r="E1846" s="137"/>
    </row>
    <row r="1847" spans="1:8" s="136" customFormat="1" hidden="1" outlineLevel="2" x14ac:dyDescent="0.2">
      <c r="A1847" s="110" t="s">
        <v>109</v>
      </c>
      <c r="B1847" s="131" t="s">
        <v>441</v>
      </c>
      <c r="C1847" s="137"/>
      <c r="D1847" s="137"/>
      <c r="E1847" s="137"/>
    </row>
    <row r="1848" spans="1:8" s="136" customFormat="1" hidden="1" outlineLevel="2" x14ac:dyDescent="0.2">
      <c r="A1848" s="110"/>
      <c r="B1848" s="122"/>
      <c r="C1848" s="137"/>
      <c r="D1848" s="137"/>
      <c r="E1848" s="137"/>
    </row>
    <row r="1849" spans="1:8" s="136" customFormat="1" hidden="1" outlineLevel="2" x14ac:dyDescent="0.2">
      <c r="A1849" s="110" t="s">
        <v>111</v>
      </c>
      <c r="B1849" s="131" t="s">
        <v>307</v>
      </c>
      <c r="C1849" s="137"/>
      <c r="D1849" s="137"/>
      <c r="E1849" s="137"/>
    </row>
    <row r="1850" spans="1:8" s="136" customFormat="1" hidden="1" outlineLevel="2" x14ac:dyDescent="0.2">
      <c r="A1850" s="110"/>
      <c r="B1850" s="122"/>
      <c r="C1850" s="137"/>
      <c r="D1850" s="137"/>
      <c r="E1850" s="137"/>
    </row>
    <row r="1851" spans="1:8" s="136" customFormat="1" hidden="1" outlineLevel="2" x14ac:dyDescent="0.2">
      <c r="A1851" s="110"/>
      <c r="B1851" s="123"/>
      <c r="C1851" s="123"/>
      <c r="D1851" s="123"/>
      <c r="E1851" s="124"/>
      <c r="F1851" s="123"/>
      <c r="G1851" s="123"/>
    </row>
    <row r="1852" spans="1:8" s="151" customFormat="1" hidden="1" outlineLevel="2" x14ac:dyDescent="0.2">
      <c r="A1852" s="110" t="s">
        <v>32</v>
      </c>
      <c r="B1852" s="221" t="s">
        <v>471</v>
      </c>
      <c r="C1852" s="152"/>
      <c r="D1852" s="152"/>
      <c r="E1852" s="152"/>
    </row>
    <row r="1853" spans="1:8" s="136" customFormat="1" hidden="1" outlineLevel="2" x14ac:dyDescent="0.2">
      <c r="A1853" s="110"/>
      <c r="B1853" s="122"/>
      <c r="C1853" s="137"/>
      <c r="D1853" s="137"/>
      <c r="E1853" s="137"/>
    </row>
    <row r="1854" spans="1:8" s="136" customFormat="1" hidden="1" outlineLevel="2" x14ac:dyDescent="0.2">
      <c r="A1854" s="111" t="s">
        <v>33</v>
      </c>
      <c r="B1854" s="122" t="s">
        <v>194</v>
      </c>
      <c r="C1854" s="137"/>
      <c r="D1854" s="137"/>
      <c r="E1854" s="137"/>
    </row>
    <row r="1855" spans="1:8" s="136" customFormat="1" hidden="1" outlineLevel="2" x14ac:dyDescent="0.2">
      <c r="A1855" s="110"/>
      <c r="B1855" s="122"/>
      <c r="C1855" s="137"/>
      <c r="D1855" s="137"/>
      <c r="E1855" s="137"/>
    </row>
    <row r="1856" spans="1:8" s="136" customFormat="1" hidden="1" outlineLevel="2" x14ac:dyDescent="0.2">
      <c r="A1856" s="110" t="s">
        <v>138</v>
      </c>
      <c r="B1856" s="131" t="s">
        <v>234</v>
      </c>
      <c r="C1856" s="137"/>
      <c r="D1856" s="137"/>
      <c r="E1856" s="137"/>
    </row>
    <row r="1857" spans="1:8" s="123" customFormat="1" hidden="1" outlineLevel="2" x14ac:dyDescent="0.2">
      <c r="A1857" s="126"/>
    </row>
    <row r="1858" spans="1:8" s="151" customFormat="1" hidden="1" outlineLevel="2" x14ac:dyDescent="0.2">
      <c r="A1858" s="110" t="s">
        <v>40</v>
      </c>
      <c r="B1858" s="221" t="s">
        <v>234</v>
      </c>
      <c r="C1858" s="152"/>
      <c r="D1858" s="152"/>
      <c r="E1858" s="152"/>
    </row>
    <row r="1859" spans="1:8" s="123" customFormat="1" hidden="1" outlineLevel="2" x14ac:dyDescent="0.2">
      <c r="A1859" s="126"/>
    </row>
    <row r="1860" spans="1:8" s="99" customFormat="1" x14ac:dyDescent="0.2">
      <c r="A1860" s="134" t="s">
        <v>158</v>
      </c>
      <c r="B1860" s="133" t="str">
        <f ca="1">CONCATENATE(VLOOKUP("*ID",C:D,2,FALSE),"C",COUNTIF(OFFSET(A$1,0,0,ROW(),1), "*conditie")*10)</f>
        <v>NPRE01C380</v>
      </c>
      <c r="C1860" s="296" t="s">
        <v>2641</v>
      </c>
      <c r="D1860" s="297"/>
      <c r="E1860" s="297"/>
      <c r="F1860" s="134" t="s">
        <v>141</v>
      </c>
      <c r="G1860" s="134" t="s">
        <v>19</v>
      </c>
      <c r="H1860" s="134" t="s">
        <v>197</v>
      </c>
    </row>
    <row r="1861" spans="1:8" s="99" customFormat="1" outlineLevel="1" x14ac:dyDescent="0.2">
      <c r="A1861" s="110"/>
      <c r="B1861" s="118"/>
      <c r="C1861" s="102"/>
    </row>
    <row r="1862" spans="1:8" s="99" customFormat="1" outlineLevel="1" x14ac:dyDescent="0.2">
      <c r="A1862" s="110" t="s">
        <v>55</v>
      </c>
      <c r="B1862" s="129"/>
      <c r="C1862" s="132"/>
    </row>
    <row r="1863" spans="1:8" s="99" customFormat="1" outlineLevel="1" x14ac:dyDescent="0.2">
      <c r="A1863" s="110"/>
      <c r="B1863" s="118"/>
      <c r="C1863" s="102"/>
    </row>
    <row r="1864" spans="1:8" s="88" customFormat="1" outlineLevel="1" collapsed="1" x14ac:dyDescent="0.2">
      <c r="A1864" s="135" t="s">
        <v>159</v>
      </c>
      <c r="B1864" s="135" t="str">
        <f ca="1">CONCATENATE(VLOOKUP("*ID",C:D,2,FALSE),"C",COUNTIF(OFFSET(A$1,0,0,ROW(),1), "*conditie")*10)&amp; "T" &amp;(COUNTIF(OFFSET(B$1,0,0,ROW()-1,1),CONCATENATE(VLOOKUP("*ID",C:D,2,FALSE),"C",COUNTIF(OFFSET(A$1,0,0,ROW(),1), "*conditie")*10)&amp; "T*") +1) * 10</f>
        <v>NPRE01C380T10</v>
      </c>
      <c r="C1864" s="295" t="s">
        <v>2642</v>
      </c>
      <c r="D1864" s="295"/>
      <c r="E1864" s="295"/>
      <c r="F1864" s="135" t="s">
        <v>141</v>
      </c>
      <c r="G1864" s="135" t="s">
        <v>19</v>
      </c>
      <c r="H1864" s="135" t="s">
        <v>197</v>
      </c>
    </row>
    <row r="1865" spans="1:8" s="136" customFormat="1" hidden="1" outlineLevel="2" x14ac:dyDescent="0.2">
      <c r="A1865" s="110"/>
      <c r="B1865" s="122"/>
      <c r="C1865" s="137"/>
      <c r="D1865" s="137"/>
      <c r="E1865" s="137"/>
    </row>
    <row r="1866" spans="1:8" s="136" customFormat="1" hidden="1" outlineLevel="2" x14ac:dyDescent="0.2">
      <c r="A1866" s="110" t="s">
        <v>109</v>
      </c>
      <c r="B1866" s="131" t="s">
        <v>445</v>
      </c>
      <c r="C1866" s="137"/>
      <c r="D1866" s="137"/>
      <c r="E1866" s="137"/>
    </row>
    <row r="1867" spans="1:8" s="136" customFormat="1" hidden="1" outlineLevel="2" x14ac:dyDescent="0.2">
      <c r="A1867" s="110"/>
      <c r="B1867" s="122"/>
      <c r="C1867" s="137"/>
      <c r="D1867" s="137"/>
      <c r="E1867" s="137"/>
    </row>
    <row r="1868" spans="1:8" s="136" customFormat="1" hidden="1" outlineLevel="2" x14ac:dyDescent="0.2">
      <c r="A1868" s="110" t="s">
        <v>111</v>
      </c>
      <c r="B1868" s="131" t="s">
        <v>444</v>
      </c>
      <c r="C1868" s="137"/>
      <c r="D1868" s="137"/>
      <c r="E1868" s="137"/>
    </row>
    <row r="1869" spans="1:8" s="136" customFormat="1" hidden="1" outlineLevel="2" x14ac:dyDescent="0.2">
      <c r="A1869" s="110"/>
      <c r="B1869" s="122"/>
      <c r="C1869" s="137"/>
      <c r="D1869" s="137"/>
      <c r="E1869" s="137"/>
    </row>
    <row r="1870" spans="1:8" s="136" customFormat="1" hidden="1" outlineLevel="2" x14ac:dyDescent="0.2">
      <c r="A1870" s="110"/>
      <c r="B1870" s="123"/>
      <c r="C1870" s="123"/>
      <c r="D1870" s="123"/>
      <c r="E1870" s="124"/>
      <c r="F1870" s="123"/>
      <c r="G1870" s="123"/>
    </row>
    <row r="1871" spans="1:8" s="136" customFormat="1" hidden="1" outlineLevel="2" x14ac:dyDescent="0.2">
      <c r="A1871" s="110" t="s">
        <v>32</v>
      </c>
      <c r="B1871" s="125" t="s">
        <v>227</v>
      </c>
      <c r="C1871" s="125"/>
      <c r="D1871" s="125"/>
      <c r="E1871" s="125"/>
      <c r="F1871" s="125"/>
      <c r="G1871" s="125"/>
    </row>
    <row r="1872" spans="1:8" s="136" customFormat="1" hidden="1" outlineLevel="2" x14ac:dyDescent="0.2">
      <c r="A1872" s="110"/>
      <c r="B1872" s="122"/>
      <c r="C1872" s="137"/>
      <c r="D1872" s="137"/>
      <c r="E1872" s="137"/>
    </row>
    <row r="1873" spans="1:8" s="136" customFormat="1" hidden="1" outlineLevel="2" x14ac:dyDescent="0.2">
      <c r="A1873" s="111" t="s">
        <v>33</v>
      </c>
      <c r="B1873" s="122" t="s">
        <v>194</v>
      </c>
      <c r="C1873" s="137"/>
      <c r="D1873" s="137"/>
      <c r="E1873" s="137"/>
    </row>
    <row r="1874" spans="1:8" s="136" customFormat="1" hidden="1" outlineLevel="2" x14ac:dyDescent="0.2">
      <c r="A1874" s="110"/>
      <c r="B1874" s="122"/>
      <c r="C1874" s="137"/>
      <c r="D1874" s="137"/>
      <c r="E1874" s="137"/>
    </row>
    <row r="1875" spans="1:8" s="136" customFormat="1" hidden="1" outlineLevel="2" x14ac:dyDescent="0.2">
      <c r="A1875" s="110" t="s">
        <v>138</v>
      </c>
      <c r="B1875" s="199" t="s">
        <v>446</v>
      </c>
      <c r="C1875" s="137"/>
      <c r="D1875" s="137"/>
      <c r="E1875" s="137"/>
    </row>
    <row r="1876" spans="1:8" s="123" customFormat="1" hidden="1" outlineLevel="2" x14ac:dyDescent="0.2">
      <c r="A1876" s="126"/>
      <c r="B1876" s="167" t="s">
        <v>2504</v>
      </c>
    </row>
    <row r="1877" spans="1:8" s="123" customFormat="1" hidden="1" outlineLevel="2" x14ac:dyDescent="0.2">
      <c r="A1877" s="126"/>
      <c r="B1877" s="167"/>
    </row>
    <row r="1878" spans="1:8" s="151" customFormat="1" hidden="1" outlineLevel="2" x14ac:dyDescent="0.2">
      <c r="A1878" s="110" t="s">
        <v>40</v>
      </c>
      <c r="B1878" s="221" t="s">
        <v>2640</v>
      </c>
      <c r="C1878" s="152"/>
      <c r="D1878" s="152"/>
      <c r="E1878" s="152"/>
    </row>
    <row r="1879" spans="1:8" s="123" customFormat="1" hidden="1" outlineLevel="2" x14ac:dyDescent="0.2">
      <c r="A1879" s="126"/>
    </row>
    <row r="1880" spans="1:8" s="88" customFormat="1" outlineLevel="1" collapsed="1" x14ac:dyDescent="0.2">
      <c r="A1880" s="135" t="s">
        <v>159</v>
      </c>
      <c r="B1880" s="135" t="str">
        <f ca="1">CONCATENATE(VLOOKUP("*ID",C:D,2,FALSE),"C",COUNTIF(OFFSET(A$1,0,0,ROW(),1), "*conditie")*10)&amp; "T" &amp;(COUNTIF(OFFSET(B$1,0,0,ROW()-1,1),CONCATENATE(VLOOKUP("*ID",C:D,2,FALSE),"C",COUNTIF(OFFSET(A$1,0,0,ROW(),1), "*conditie")*10)&amp; "T*") +1) * 10</f>
        <v>NPRE01C380T20</v>
      </c>
      <c r="C1880" s="295" t="s">
        <v>2643</v>
      </c>
      <c r="D1880" s="295"/>
      <c r="E1880" s="295"/>
      <c r="F1880" s="135" t="s">
        <v>141</v>
      </c>
      <c r="G1880" s="135" t="s">
        <v>19</v>
      </c>
      <c r="H1880" s="135" t="s">
        <v>197</v>
      </c>
    </row>
    <row r="1881" spans="1:8" s="136" customFormat="1" hidden="1" outlineLevel="2" x14ac:dyDescent="0.2">
      <c r="A1881" s="110"/>
      <c r="B1881" s="122"/>
      <c r="C1881" s="137"/>
      <c r="D1881" s="137"/>
      <c r="E1881" s="137"/>
    </row>
    <row r="1882" spans="1:8" s="136" customFormat="1" hidden="1" outlineLevel="2" x14ac:dyDescent="0.2">
      <c r="A1882" s="110" t="s">
        <v>109</v>
      </c>
      <c r="B1882" s="131" t="s">
        <v>448</v>
      </c>
      <c r="C1882" s="137"/>
      <c r="D1882" s="137"/>
      <c r="E1882" s="137"/>
    </row>
    <row r="1883" spans="1:8" s="136" customFormat="1" hidden="1" outlineLevel="2" x14ac:dyDescent="0.2">
      <c r="A1883" s="110"/>
      <c r="B1883" s="122"/>
      <c r="C1883" s="137"/>
      <c r="D1883" s="137"/>
      <c r="E1883" s="137"/>
    </row>
    <row r="1884" spans="1:8" s="151" customFormat="1" hidden="1" outlineLevel="2" x14ac:dyDescent="0.2">
      <c r="A1884" s="110" t="s">
        <v>111</v>
      </c>
      <c r="B1884" s="221" t="s">
        <v>444</v>
      </c>
      <c r="C1884" s="152"/>
      <c r="D1884" s="152"/>
      <c r="E1884" s="152"/>
    </row>
    <row r="1885" spans="1:8" s="136" customFormat="1" hidden="1" outlineLevel="2" x14ac:dyDescent="0.2">
      <c r="A1885" s="110"/>
      <c r="B1885" s="122"/>
      <c r="C1885" s="137"/>
      <c r="D1885" s="137"/>
      <c r="E1885" s="137"/>
    </row>
    <row r="1886" spans="1:8" s="136" customFormat="1" hidden="1" outlineLevel="2" x14ac:dyDescent="0.2">
      <c r="A1886" s="110"/>
      <c r="B1886" s="123"/>
      <c r="C1886" s="123"/>
      <c r="D1886" s="123"/>
      <c r="E1886" s="124"/>
      <c r="F1886" s="123"/>
      <c r="G1886" s="123"/>
    </row>
    <row r="1887" spans="1:8" s="136" customFormat="1" hidden="1" outlineLevel="2" x14ac:dyDescent="0.2">
      <c r="A1887" s="110" t="s">
        <v>32</v>
      </c>
      <c r="B1887" s="125" t="s">
        <v>227</v>
      </c>
      <c r="C1887" s="125"/>
      <c r="D1887" s="125"/>
      <c r="E1887" s="125"/>
      <c r="F1887" s="125"/>
      <c r="G1887" s="125"/>
    </row>
    <row r="1888" spans="1:8" s="136" customFormat="1" hidden="1" outlineLevel="2" x14ac:dyDescent="0.2">
      <c r="A1888" s="110"/>
      <c r="B1888" s="122"/>
      <c r="C1888" s="137"/>
      <c r="D1888" s="137"/>
      <c r="E1888" s="137"/>
    </row>
    <row r="1889" spans="1:8" s="136" customFormat="1" hidden="1" outlineLevel="2" x14ac:dyDescent="0.2">
      <c r="A1889" s="111" t="s">
        <v>33</v>
      </c>
      <c r="B1889" s="122" t="s">
        <v>194</v>
      </c>
      <c r="C1889" s="137"/>
      <c r="D1889" s="137"/>
      <c r="E1889" s="137"/>
    </row>
    <row r="1890" spans="1:8" s="136" customFormat="1" hidden="1" outlineLevel="2" x14ac:dyDescent="0.2">
      <c r="A1890" s="110"/>
      <c r="B1890" s="122"/>
      <c r="C1890" s="137"/>
      <c r="D1890" s="137"/>
      <c r="E1890" s="137"/>
    </row>
    <row r="1891" spans="1:8" s="136" customFormat="1" hidden="1" outlineLevel="2" x14ac:dyDescent="0.2">
      <c r="A1891" s="110" t="s">
        <v>138</v>
      </c>
      <c r="B1891" s="131" t="s">
        <v>234</v>
      </c>
      <c r="C1891" s="137"/>
      <c r="D1891" s="137"/>
      <c r="E1891" s="137"/>
    </row>
    <row r="1892" spans="1:8" s="123" customFormat="1" hidden="1" outlineLevel="2" x14ac:dyDescent="0.2">
      <c r="A1892" s="126"/>
    </row>
    <row r="1893" spans="1:8" s="151" customFormat="1" hidden="1" outlineLevel="2" x14ac:dyDescent="0.2">
      <c r="A1893" s="110" t="s">
        <v>40</v>
      </c>
      <c r="B1893" s="221" t="s">
        <v>234</v>
      </c>
      <c r="C1893" s="152"/>
      <c r="D1893" s="152"/>
      <c r="E1893" s="152"/>
    </row>
    <row r="1894" spans="1:8" s="123" customFormat="1" hidden="1" outlineLevel="2" x14ac:dyDescent="0.2">
      <c r="A1894" s="126"/>
    </row>
    <row r="1895" spans="1:8" s="88" customFormat="1" outlineLevel="1" x14ac:dyDescent="0.2">
      <c r="A1895" s="135" t="s">
        <v>159</v>
      </c>
      <c r="B1895" s="135" t="str">
        <f ca="1">CONCATENATE(VLOOKUP("*ID",C:D,2,FALSE),"C",COUNTIF(OFFSET(A$1,0,0,ROW(),1), "*conditie")*10)&amp; "T" &amp;(COUNTIF(OFFSET(B$1,0,0,ROW()-1,1),CONCATENATE(VLOOKUP("*ID",C:D,2,FALSE),"C",COUNTIF(OFFSET(A$1,0,0,ROW(),1), "*conditie")*10)&amp; "T*") +1) * 10</f>
        <v>NPRE01C380T30</v>
      </c>
      <c r="C1895" s="295" t="s">
        <v>2644</v>
      </c>
      <c r="D1895" s="295"/>
      <c r="E1895" s="295"/>
      <c r="F1895" s="135" t="s">
        <v>141</v>
      </c>
      <c r="G1895" s="135" t="s">
        <v>19</v>
      </c>
      <c r="H1895" s="135" t="s">
        <v>197</v>
      </c>
    </row>
    <row r="1896" spans="1:8" s="136" customFormat="1" outlineLevel="2" x14ac:dyDescent="0.2">
      <c r="A1896" s="110"/>
      <c r="B1896" s="122"/>
      <c r="C1896" s="137"/>
      <c r="D1896" s="137"/>
      <c r="E1896" s="137"/>
    </row>
    <row r="1897" spans="1:8" s="136" customFormat="1" outlineLevel="2" x14ac:dyDescent="0.2">
      <c r="A1897" s="110" t="s">
        <v>109</v>
      </c>
      <c r="B1897" s="131" t="s">
        <v>450</v>
      </c>
      <c r="C1897" s="137"/>
      <c r="D1897" s="137"/>
      <c r="E1897" s="137"/>
    </row>
    <row r="1898" spans="1:8" s="136" customFormat="1" outlineLevel="2" x14ac:dyDescent="0.2">
      <c r="A1898" s="110"/>
      <c r="B1898" s="122"/>
      <c r="C1898" s="137"/>
      <c r="D1898" s="137"/>
      <c r="E1898" s="137"/>
    </row>
    <row r="1899" spans="1:8" s="151" customFormat="1" outlineLevel="2" x14ac:dyDescent="0.2">
      <c r="A1899" s="110" t="s">
        <v>111</v>
      </c>
      <c r="B1899" s="221" t="s">
        <v>444</v>
      </c>
      <c r="C1899" s="152"/>
      <c r="D1899" s="152"/>
      <c r="E1899" s="152"/>
    </row>
    <row r="1900" spans="1:8" s="136" customFormat="1" outlineLevel="2" x14ac:dyDescent="0.2">
      <c r="A1900" s="110"/>
      <c r="B1900" s="122"/>
      <c r="C1900" s="137"/>
      <c r="D1900" s="137"/>
      <c r="E1900" s="137"/>
    </row>
    <row r="1901" spans="1:8" s="136" customFormat="1" outlineLevel="2" x14ac:dyDescent="0.2">
      <c r="A1901" s="110"/>
      <c r="B1901" s="123"/>
      <c r="C1901" s="123"/>
      <c r="D1901" s="123"/>
      <c r="E1901" s="124"/>
      <c r="F1901" s="123"/>
      <c r="G1901" s="123"/>
    </row>
    <row r="1902" spans="1:8" s="136" customFormat="1" outlineLevel="2" x14ac:dyDescent="0.2">
      <c r="A1902" s="110" t="s">
        <v>32</v>
      </c>
      <c r="B1902" s="125" t="s">
        <v>227</v>
      </c>
      <c r="C1902" s="125"/>
      <c r="D1902" s="125"/>
      <c r="E1902" s="125"/>
      <c r="F1902" s="125"/>
      <c r="G1902" s="125"/>
    </row>
    <row r="1903" spans="1:8" s="136" customFormat="1" outlineLevel="2" x14ac:dyDescent="0.2">
      <c r="A1903" s="110"/>
      <c r="B1903" s="122"/>
      <c r="C1903" s="137"/>
      <c r="D1903" s="137"/>
      <c r="E1903" s="137"/>
    </row>
    <row r="1904" spans="1:8" s="136" customFormat="1" outlineLevel="2" x14ac:dyDescent="0.2">
      <c r="A1904" s="111" t="s">
        <v>33</v>
      </c>
      <c r="B1904" s="122" t="s">
        <v>194</v>
      </c>
      <c r="C1904" s="137"/>
      <c r="D1904" s="137"/>
      <c r="E1904" s="137"/>
    </row>
    <row r="1905" spans="1:8" s="136" customFormat="1" outlineLevel="2" x14ac:dyDescent="0.2">
      <c r="A1905" s="110"/>
      <c r="B1905" s="122"/>
      <c r="C1905" s="137"/>
      <c r="D1905" s="137"/>
      <c r="E1905" s="137"/>
    </row>
    <row r="1906" spans="1:8" s="136" customFormat="1" outlineLevel="2" x14ac:dyDescent="0.2">
      <c r="A1906" s="110" t="s">
        <v>138</v>
      </c>
      <c r="B1906" s="199" t="s">
        <v>234</v>
      </c>
      <c r="C1906" s="137"/>
      <c r="D1906" s="137"/>
      <c r="E1906" s="137"/>
    </row>
    <row r="1907" spans="1:8" s="123" customFormat="1" outlineLevel="2" x14ac:dyDescent="0.2">
      <c r="A1907" s="126"/>
      <c r="B1907" s="167" t="s">
        <v>2505</v>
      </c>
    </row>
    <row r="1908" spans="1:8" s="123" customFormat="1" outlineLevel="2" x14ac:dyDescent="0.2">
      <c r="A1908" s="126"/>
      <c r="B1908" s="167"/>
    </row>
    <row r="1909" spans="1:8" s="151" customFormat="1" outlineLevel="2" x14ac:dyDescent="0.2">
      <c r="A1909" s="110" t="s">
        <v>40</v>
      </c>
      <c r="B1909" s="221" t="s">
        <v>2645</v>
      </c>
      <c r="C1909" s="152"/>
      <c r="D1909" s="152"/>
      <c r="E1909" s="152"/>
    </row>
    <row r="1910" spans="1:8" s="123" customFormat="1" outlineLevel="2" x14ac:dyDescent="0.2">
      <c r="A1910" s="126"/>
    </row>
    <row r="1911" spans="1:8" s="99" customFormat="1" x14ac:dyDescent="0.2">
      <c r="A1911" s="289" t="s">
        <v>158</v>
      </c>
      <c r="B1911" s="288" t="str">
        <f ca="1">CONCATENATE(VLOOKUP("*ID",C:D,2,FALSE),"C",COUNTIF(OFFSET(A$1,0,0,ROW(),1), "*conditie")*10)</f>
        <v>NPRE01C390</v>
      </c>
      <c r="C1911" s="296" t="s">
        <v>3198</v>
      </c>
      <c r="D1911" s="297"/>
      <c r="E1911" s="297"/>
      <c r="F1911" s="289" t="s">
        <v>141</v>
      </c>
      <c r="G1911" s="289" t="s">
        <v>19</v>
      </c>
      <c r="H1911" s="289" t="s">
        <v>197</v>
      </c>
    </row>
    <row r="1912" spans="1:8" s="99" customFormat="1" outlineLevel="1" x14ac:dyDescent="0.2">
      <c r="A1912" s="110"/>
      <c r="B1912" s="118"/>
      <c r="C1912" s="102"/>
    </row>
    <row r="1913" spans="1:8" s="99" customFormat="1" outlineLevel="1" x14ac:dyDescent="0.2">
      <c r="A1913" s="110" t="s">
        <v>55</v>
      </c>
      <c r="B1913" s="122" t="s">
        <v>108</v>
      </c>
      <c r="C1913" s="102"/>
    </row>
    <row r="1914" spans="1:8" s="99" customFormat="1" outlineLevel="1" x14ac:dyDescent="0.2">
      <c r="A1914" s="110"/>
      <c r="B1914" s="118"/>
      <c r="C1914" s="102"/>
    </row>
    <row r="1915" spans="1:8" s="99" customFormat="1" outlineLevel="1" x14ac:dyDescent="0.2">
      <c r="A1915" s="110" t="s">
        <v>3199</v>
      </c>
      <c r="B1915" s="118"/>
      <c r="C1915" s="102"/>
    </row>
    <row r="1916" spans="1:8" s="99" customFormat="1" outlineLevel="1" x14ac:dyDescent="0.2">
      <c r="A1916" s="110" t="s">
        <v>3199</v>
      </c>
      <c r="B1916" s="118"/>
      <c r="C1916" s="102"/>
    </row>
    <row r="1917" spans="1:8" s="99" customFormat="1" outlineLevel="1" x14ac:dyDescent="0.2">
      <c r="A1917" s="110" t="s">
        <v>3199</v>
      </c>
      <c r="B1917" s="118"/>
      <c r="C1917" s="102"/>
    </row>
    <row r="1918" spans="1:8" s="99" customFormat="1" outlineLevel="1" x14ac:dyDescent="0.2">
      <c r="A1918" s="110"/>
      <c r="B1918" s="118"/>
      <c r="C1918" s="102"/>
    </row>
    <row r="1919" spans="1:8" s="88" customFormat="1" outlineLevel="1" x14ac:dyDescent="0.2">
      <c r="A1919" s="290" t="s">
        <v>159</v>
      </c>
      <c r="B1919" s="290" t="str">
        <f ca="1">CONCATENATE(VLOOKUP("*ID",C:D,2,FALSE),"C",COUNTIF(OFFSET(A$1,0,0,ROW(),1), "*conditie")*10)&amp; "T" &amp;(COUNTIF(OFFSET(B$1,0,0,ROW()-1,1),CONCATENATE(VLOOKUP("*ID",C:D,2,FALSE),"C",COUNTIF(OFFSET(A$1,0,0,ROW(),1), "*conditie")*10)&amp; "T*") +1) * 10</f>
        <v>NPRE01C390T10</v>
      </c>
      <c r="C1919" s="295" t="s">
        <v>3200</v>
      </c>
      <c r="D1919" s="295"/>
      <c r="E1919" s="295"/>
      <c r="F1919" s="290" t="s">
        <v>141</v>
      </c>
      <c r="G1919" s="290" t="s">
        <v>19</v>
      </c>
      <c r="H1919" s="290" t="s">
        <v>197</v>
      </c>
    </row>
    <row r="1920" spans="1:8" s="151" customFormat="1" outlineLevel="2" x14ac:dyDescent="0.2">
      <c r="A1920" s="110"/>
      <c r="B1920" s="122"/>
      <c r="C1920" s="152"/>
      <c r="D1920" s="152"/>
      <c r="E1920" s="152"/>
    </row>
    <row r="1921" spans="1:8" s="151" customFormat="1" outlineLevel="2" x14ac:dyDescent="0.2">
      <c r="A1921" s="110" t="s">
        <v>109</v>
      </c>
      <c r="B1921" s="122" t="s">
        <v>110</v>
      </c>
      <c r="C1921" s="152"/>
      <c r="D1921" s="152"/>
      <c r="E1921" s="152"/>
    </row>
    <row r="1922" spans="1:8" s="151" customFormat="1" outlineLevel="2" x14ac:dyDescent="0.2">
      <c r="A1922" s="110"/>
      <c r="B1922" s="122"/>
      <c r="C1922" s="152"/>
      <c r="D1922" s="152"/>
      <c r="E1922" s="152"/>
    </row>
    <row r="1923" spans="1:8" s="151" customFormat="1" outlineLevel="2" x14ac:dyDescent="0.2">
      <c r="A1923" s="110" t="s">
        <v>111</v>
      </c>
      <c r="B1923" s="122" t="s">
        <v>108</v>
      </c>
      <c r="C1923" s="152"/>
      <c r="D1923" s="152"/>
      <c r="E1923" s="152"/>
    </row>
    <row r="1924" spans="1:8" s="151" customFormat="1" outlineLevel="2" x14ac:dyDescent="0.2">
      <c r="A1924" s="110"/>
      <c r="B1924" s="122"/>
      <c r="C1924" s="152"/>
      <c r="D1924" s="152"/>
      <c r="E1924" s="152"/>
    </row>
    <row r="1925" spans="1:8" s="151" customFormat="1" outlineLevel="2" x14ac:dyDescent="0.2">
      <c r="A1925" s="110"/>
      <c r="B1925" s="123" t="s">
        <v>3201</v>
      </c>
      <c r="C1925" s="123" t="s">
        <v>3202</v>
      </c>
      <c r="D1925" s="123" t="s">
        <v>3203</v>
      </c>
      <c r="E1925" s="124" t="s">
        <v>3204</v>
      </c>
      <c r="F1925" s="123" t="s">
        <v>3205</v>
      </c>
      <c r="G1925" s="123" t="s">
        <v>3206</v>
      </c>
    </row>
    <row r="1926" spans="1:8" s="151" customFormat="1" outlineLevel="2" x14ac:dyDescent="0.2">
      <c r="A1926" s="110" t="s">
        <v>32</v>
      </c>
      <c r="B1926" s="125" t="s">
        <v>3207</v>
      </c>
      <c r="C1926" s="125" t="s">
        <v>3207</v>
      </c>
      <c r="D1926" s="125" t="s">
        <v>3207</v>
      </c>
      <c r="E1926" s="125" t="s">
        <v>3207</v>
      </c>
      <c r="F1926" s="125" t="s">
        <v>3207</v>
      </c>
      <c r="G1926" s="125" t="s">
        <v>3207</v>
      </c>
    </row>
    <row r="1927" spans="1:8" s="151" customFormat="1" outlineLevel="2" x14ac:dyDescent="0.2">
      <c r="A1927" s="110"/>
      <c r="B1927" s="122"/>
      <c r="C1927" s="152"/>
      <c r="D1927" s="152"/>
      <c r="E1927" s="152"/>
    </row>
    <row r="1928" spans="1:8" s="151" customFormat="1" outlineLevel="2" x14ac:dyDescent="0.2">
      <c r="A1928" s="111" t="s">
        <v>33</v>
      </c>
      <c r="B1928" s="122" t="s">
        <v>194</v>
      </c>
      <c r="C1928" s="152"/>
      <c r="D1928" s="152"/>
      <c r="E1928" s="152"/>
    </row>
    <row r="1929" spans="1:8" s="151" customFormat="1" outlineLevel="2" x14ac:dyDescent="0.2">
      <c r="A1929" s="110"/>
      <c r="B1929" s="122"/>
      <c r="C1929" s="152"/>
      <c r="D1929" s="152"/>
      <c r="E1929" s="152"/>
    </row>
    <row r="1930" spans="1:8" s="151" customFormat="1" outlineLevel="2" x14ac:dyDescent="0.2">
      <c r="A1930" s="110" t="s">
        <v>138</v>
      </c>
      <c r="B1930" s="122" t="s">
        <v>3209</v>
      </c>
      <c r="C1930" s="152"/>
      <c r="D1930" s="152"/>
      <c r="E1930" s="152"/>
    </row>
    <row r="1931" spans="1:8" s="123" customFormat="1" outlineLevel="2" x14ac:dyDescent="0.2">
      <c r="A1931" s="126"/>
    </row>
    <row r="1932" spans="1:8" s="151" customFormat="1" outlineLevel="2" x14ac:dyDescent="0.2">
      <c r="A1932" s="110" t="s">
        <v>40</v>
      </c>
      <c r="B1932" s="122" t="s">
        <v>234</v>
      </c>
      <c r="D1932" s="152"/>
      <c r="E1932" s="152"/>
    </row>
    <row r="1933" spans="1:8" s="123" customFormat="1" outlineLevel="2" x14ac:dyDescent="0.2">
      <c r="A1933" s="126"/>
    </row>
    <row r="1934" spans="1:8" s="88" customFormat="1" outlineLevel="1" x14ac:dyDescent="0.2">
      <c r="A1934" s="290" t="s">
        <v>159</v>
      </c>
      <c r="B1934" s="290" t="str">
        <f ca="1">CONCATENATE(VLOOKUP("*ID",C:D,2,FALSE),"C",COUNTIF(OFFSET(A$1,0,0,ROW(),1), "*conditie")*10)&amp; "T" &amp;(COUNTIF(OFFSET(B$1,0,0,ROW()-1,1),CONCATENATE(VLOOKUP("*ID",C:D,2,FALSE),"C",COUNTIF(OFFSET(A$1,0,0,ROW(),1), "*conditie")*10)&amp; "T*") +1) * 10</f>
        <v>NPRE01C390T20</v>
      </c>
      <c r="C1934" s="295" t="s">
        <v>3208</v>
      </c>
      <c r="D1934" s="295"/>
      <c r="E1934" s="295"/>
      <c r="F1934" s="290" t="s">
        <v>141</v>
      </c>
      <c r="G1934" s="290" t="s">
        <v>19</v>
      </c>
      <c r="H1934" s="290" t="s">
        <v>197</v>
      </c>
    </row>
    <row r="1935" spans="1:8" s="151" customFormat="1" outlineLevel="2" x14ac:dyDescent="0.2">
      <c r="A1935" s="110"/>
      <c r="B1935" s="122"/>
      <c r="C1935" s="152"/>
      <c r="D1935" s="152"/>
      <c r="E1935" s="152"/>
    </row>
    <row r="1936" spans="1:8" s="151" customFormat="1" outlineLevel="2" x14ac:dyDescent="0.2">
      <c r="A1936" s="110" t="s">
        <v>109</v>
      </c>
      <c r="B1936" s="122" t="s">
        <v>110</v>
      </c>
      <c r="C1936" s="152"/>
      <c r="D1936" s="152"/>
      <c r="E1936" s="152"/>
    </row>
    <row r="1937" spans="1:7" s="151" customFormat="1" outlineLevel="2" x14ac:dyDescent="0.2">
      <c r="A1937" s="110"/>
      <c r="B1937" s="122"/>
      <c r="C1937" s="152"/>
      <c r="D1937" s="152"/>
      <c r="E1937" s="152"/>
    </row>
    <row r="1938" spans="1:7" s="151" customFormat="1" outlineLevel="2" x14ac:dyDescent="0.2">
      <c r="A1938" s="110" t="s">
        <v>111</v>
      </c>
      <c r="B1938" s="122" t="s">
        <v>108</v>
      </c>
      <c r="C1938" s="152"/>
      <c r="D1938" s="152"/>
      <c r="E1938" s="152"/>
    </row>
    <row r="1939" spans="1:7" s="151" customFormat="1" outlineLevel="2" x14ac:dyDescent="0.2">
      <c r="A1939" s="110"/>
      <c r="B1939" s="122"/>
      <c r="C1939" s="152"/>
      <c r="D1939" s="152"/>
      <c r="E1939" s="152"/>
    </row>
    <row r="1940" spans="1:7" s="151" customFormat="1" outlineLevel="2" x14ac:dyDescent="0.2">
      <c r="A1940" s="110"/>
      <c r="B1940" s="123" t="s">
        <v>3201</v>
      </c>
      <c r="C1940" s="123" t="s">
        <v>3202</v>
      </c>
      <c r="D1940" s="123" t="s">
        <v>3203</v>
      </c>
      <c r="E1940" s="124" t="s">
        <v>3204</v>
      </c>
      <c r="F1940" s="123" t="s">
        <v>3205</v>
      </c>
      <c r="G1940" s="123" t="s">
        <v>3206</v>
      </c>
    </row>
    <row r="1941" spans="1:7" s="151" customFormat="1" outlineLevel="2" x14ac:dyDescent="0.2">
      <c r="A1941" s="110" t="s">
        <v>32</v>
      </c>
      <c r="B1941" s="125" t="s">
        <v>3207</v>
      </c>
      <c r="C1941" s="125" t="s">
        <v>3207</v>
      </c>
      <c r="D1941" s="125" t="s">
        <v>3207</v>
      </c>
      <c r="E1941" s="125" t="s">
        <v>3207</v>
      </c>
      <c r="F1941" s="125" t="s">
        <v>3207</v>
      </c>
      <c r="G1941" s="125" t="s">
        <v>3207</v>
      </c>
    </row>
    <row r="1942" spans="1:7" s="151" customFormat="1" outlineLevel="2" x14ac:dyDescent="0.2">
      <c r="A1942" s="110"/>
      <c r="B1942" s="122"/>
      <c r="C1942" s="152"/>
      <c r="D1942" s="152"/>
      <c r="E1942" s="152"/>
    </row>
    <row r="1943" spans="1:7" s="151" customFormat="1" outlineLevel="2" x14ac:dyDescent="0.2">
      <c r="A1943" s="111" t="s">
        <v>33</v>
      </c>
      <c r="B1943" s="122" t="s">
        <v>194</v>
      </c>
      <c r="C1943" s="152"/>
      <c r="D1943" s="152"/>
      <c r="E1943" s="152"/>
    </row>
    <row r="1944" spans="1:7" s="151" customFormat="1" outlineLevel="2" x14ac:dyDescent="0.2">
      <c r="A1944" s="110"/>
      <c r="B1944" s="122"/>
      <c r="C1944" s="152"/>
      <c r="D1944" s="152"/>
      <c r="E1944" s="152"/>
    </row>
    <row r="1945" spans="1:7" s="151" customFormat="1" outlineLevel="2" x14ac:dyDescent="0.2">
      <c r="A1945" s="110" t="s">
        <v>138</v>
      </c>
      <c r="B1945" s="122" t="s">
        <v>3209</v>
      </c>
      <c r="C1945" s="152"/>
      <c r="D1945" s="152"/>
      <c r="E1945" s="152"/>
    </row>
    <row r="1946" spans="1:7" s="123" customFormat="1" outlineLevel="2" x14ac:dyDescent="0.2">
      <c r="A1946" s="126"/>
    </row>
    <row r="1947" spans="1:7" s="151" customFormat="1" outlineLevel="2" x14ac:dyDescent="0.2">
      <c r="A1947" s="110" t="s">
        <v>40</v>
      </c>
      <c r="B1947" s="122" t="s">
        <v>234</v>
      </c>
      <c r="D1947" s="152"/>
      <c r="E1947" s="152"/>
    </row>
    <row r="1948" spans="1:7" s="123" customFormat="1" outlineLevel="2" x14ac:dyDescent="0.2">
      <c r="A1948" s="126"/>
    </row>
  </sheetData>
  <mergeCells count="157">
    <mergeCell ref="C1524:E1524"/>
    <mergeCell ref="C1528:E1528"/>
    <mergeCell ref="C1543:E1543"/>
    <mergeCell ref="C1558:E1558"/>
    <mergeCell ref="C1573:E1573"/>
    <mergeCell ref="C1577:E1577"/>
    <mergeCell ref="C1460:E1460"/>
    <mergeCell ref="C1475:E1475"/>
    <mergeCell ref="C1713:E1713"/>
    <mergeCell ref="C1509:E1509"/>
    <mergeCell ref="C1494:E1494"/>
    <mergeCell ref="C1479:E1479"/>
    <mergeCell ref="C1728:E1728"/>
    <mergeCell ref="C1630:E1630"/>
    <mergeCell ref="C1645:E1645"/>
    <mergeCell ref="C1660:E1660"/>
    <mergeCell ref="C1679:E1679"/>
    <mergeCell ref="C1592:E1592"/>
    <mergeCell ref="C1596:E1596"/>
    <mergeCell ref="C1626:E1626"/>
    <mergeCell ref="C1683:E1683"/>
    <mergeCell ref="C1611:E1611"/>
    <mergeCell ref="C1664:E1664"/>
    <mergeCell ref="C1698:E1698"/>
    <mergeCell ref="C1445:E1445"/>
    <mergeCell ref="C1241:E1241"/>
    <mergeCell ref="C1256:E1256"/>
    <mergeCell ref="C1169:E1169"/>
    <mergeCell ref="C1173:E1173"/>
    <mergeCell ref="C1188:E1188"/>
    <mergeCell ref="C1203:E1203"/>
    <mergeCell ref="C1218:E1218"/>
    <mergeCell ref="C1328:E1328"/>
    <mergeCell ref="C1343:E1343"/>
    <mergeCell ref="C1366:E1366"/>
    <mergeCell ref="C1396:E1396"/>
    <mergeCell ref="C1411:E1411"/>
    <mergeCell ref="C1426:E1426"/>
    <mergeCell ref="C1430:E1430"/>
    <mergeCell ref="C1222:E1222"/>
    <mergeCell ref="C1237:E1237"/>
    <mergeCell ref="C875:E875"/>
    <mergeCell ref="C954:E954"/>
    <mergeCell ref="C958:E958"/>
    <mergeCell ref="C905:E905"/>
    <mergeCell ref="C909:E909"/>
    <mergeCell ref="C924:E924"/>
    <mergeCell ref="C939:E939"/>
    <mergeCell ref="C973:E973"/>
    <mergeCell ref="C989:E989"/>
    <mergeCell ref="C535:E535"/>
    <mergeCell ref="C369:E369"/>
    <mergeCell ref="C373:E373"/>
    <mergeCell ref="C456:E456"/>
    <mergeCell ref="C471:E471"/>
    <mergeCell ref="C486:E486"/>
    <mergeCell ref="C1381:E1381"/>
    <mergeCell ref="C550:E550"/>
    <mergeCell ref="C723:E723"/>
    <mergeCell ref="C565:E565"/>
    <mergeCell ref="C580:E580"/>
    <mergeCell ref="C610:E610"/>
    <mergeCell ref="C614:E614"/>
    <mergeCell ref="C629:E629"/>
    <mergeCell ref="C644:E644"/>
    <mergeCell ref="C727:E727"/>
    <mergeCell ref="C742:E742"/>
    <mergeCell ref="C595:E595"/>
    <mergeCell ref="C659:E659"/>
    <mergeCell ref="C708:E708"/>
    <mergeCell ref="C1072:E1072"/>
    <mergeCell ref="C1087:E1087"/>
    <mergeCell ref="C890:E890"/>
    <mergeCell ref="C841:E841"/>
    <mergeCell ref="C198:E198"/>
    <mergeCell ref="C263:E263"/>
    <mergeCell ref="C278:E278"/>
    <mergeCell ref="C293:E293"/>
    <mergeCell ref="C308:E308"/>
    <mergeCell ref="C323:E323"/>
    <mergeCell ref="C501:E501"/>
    <mergeCell ref="C516:E516"/>
    <mergeCell ref="C531:E531"/>
    <mergeCell ref="C353:E353"/>
    <mergeCell ref="C338:E338"/>
    <mergeCell ref="C10:E10"/>
    <mergeCell ref="C14:E14"/>
    <mergeCell ref="C44:E44"/>
    <mergeCell ref="C29:E29"/>
    <mergeCell ref="C59:E59"/>
    <mergeCell ref="C63:E63"/>
    <mergeCell ref="C78:E78"/>
    <mergeCell ref="C93:E93"/>
    <mergeCell ref="C452:E452"/>
    <mergeCell ref="C233:E233"/>
    <mergeCell ref="C248:E248"/>
    <mergeCell ref="C214:E214"/>
    <mergeCell ref="C388:E388"/>
    <mergeCell ref="C403:E403"/>
    <mergeCell ref="C407:E407"/>
    <mergeCell ref="C422:E422"/>
    <mergeCell ref="C123:E123"/>
    <mergeCell ref="C138:E138"/>
    <mergeCell ref="C153:E153"/>
    <mergeCell ref="C168:E168"/>
    <mergeCell ref="C183:E183"/>
    <mergeCell ref="C218:E218"/>
    <mergeCell ref="C437:E437"/>
    <mergeCell ref="C108:E108"/>
    <mergeCell ref="C674:E674"/>
    <mergeCell ref="C678:E678"/>
    <mergeCell ref="C693:E693"/>
    <mergeCell ref="C757:E757"/>
    <mergeCell ref="C761:E761"/>
    <mergeCell ref="C776:E776"/>
    <mergeCell ref="C791:E791"/>
    <mergeCell ref="C806:E806"/>
    <mergeCell ref="C1911:E1911"/>
    <mergeCell ref="C810:E810"/>
    <mergeCell ref="C826:E826"/>
    <mergeCell ref="C1023:E1023"/>
    <mergeCell ref="C1038:E1038"/>
    <mergeCell ref="C1117:E1117"/>
    <mergeCell ref="C1121:E1121"/>
    <mergeCell ref="C1137:E1137"/>
    <mergeCell ref="C1153:E1153"/>
    <mergeCell ref="C1053:E1053"/>
    <mergeCell ref="C1068:E1068"/>
    <mergeCell ref="C1102:E1102"/>
    <mergeCell ref="C1004:E1004"/>
    <mergeCell ref="C1019:E1019"/>
    <mergeCell ref="C856:E856"/>
    <mergeCell ref="C860:E860"/>
    <mergeCell ref="C1919:E1919"/>
    <mergeCell ref="C1934:E1934"/>
    <mergeCell ref="C1743:E1743"/>
    <mergeCell ref="C1347:E1347"/>
    <mergeCell ref="C1260:E1260"/>
    <mergeCell ref="C1275:E1275"/>
    <mergeCell ref="C1290:E1290"/>
    <mergeCell ref="C1294:E1294"/>
    <mergeCell ref="C1309:E1309"/>
    <mergeCell ref="C1324:E1324"/>
    <mergeCell ref="C1860:E1860"/>
    <mergeCell ref="C1864:E1864"/>
    <mergeCell ref="C1880:E1880"/>
    <mergeCell ref="C1895:E1895"/>
    <mergeCell ref="C1747:E1747"/>
    <mergeCell ref="C1762:E1762"/>
    <mergeCell ref="C1777:E1777"/>
    <mergeCell ref="C1796:E1796"/>
    <mergeCell ref="C1811:E1811"/>
    <mergeCell ref="C1815:E1815"/>
    <mergeCell ref="C1830:E1830"/>
    <mergeCell ref="C1845:E1845"/>
    <mergeCell ref="C1781:E1781"/>
    <mergeCell ref="C1362:E1362"/>
  </mergeCells>
  <phoneticPr fontId="0" type="noConversion"/>
  <dataValidations count="7">
    <dataValidation type="list" allowBlank="1" showInputMessage="1" showErrorMessage="1" errorTitle="Not a valid value" error="The value you have entered is not valid_x000a__x000a_A user has restricted values that can be entered into this cell_x000a_" sqref="H1169 H1173 H1188 H1203 H1218 H1222 H1237 H1241 H1256 H1260 H1275 H1290 H1294 H1309 H1324 H1328 H1343 H1347 H1362 H1366 H1381 H1396 H1411 H1426 H1430 H1445 H1460 H1475 H1479 H1494 H1509 H1524 H1528 H1543 H1558 H1573 H1577 H1592 H1596 H1611 H1626 H1630 H1645 H1660 H1664 H1679 H1683 H1698 H1713 H1728 H1743 H1747 H1762 H1777 H1781 H1796 H1811 H1815 H1830 H1845 H1860 H1864 H1880 H1895 H1153 H1137 H1121 H1117 H1102 H1087 H1072 H1068 H1053 H1038 H1023 H1019 H1004 H989 H973 H958 H954 H939 H924 H909 H905 H890 H875 H860 H856 H841 H826 H810 H806 H791 H776 H761 H757 H708 H659 H595 H742 H727 H723 H693 H678 H674 H629 H644 H614 H610 H580 H550 H565 H535 H531 H516 H501 H471 H486 H456 H452 H422 H437 H407 H403 H388 H373 H369 H233 H248 H218 H214 H78 H93 H63 H59 H29 H44 H14 H10 H108 H123 H138 H153 H168 H183 H263 H278 H293 H308 H323 H338 H198 H353" xr:uid="{00000000-0002-0000-02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169 G1173 G1188 G1203 G1218 G1222 G1237 G1241 G1256 G1260 G1275 G1290 G1294 G1309 G1324 G1328 G1343 G1347 G1362 G1366 G1381 G1396 G1411 G1426 G1430 G1445 G1460 G1475 G1479 G1494 G1509 G1524 G1528 G1543 G1558 G1573 G1577 G1592 G1596 G1611 G1626 G1630 G1645 G1660 G1664 G1679 G1683 G1698 G1713 G1728 G1743 G1747 G1762 G1777 G1781 G1796 G1811 G1815 G1830 G1845 G1860 G1864 G1880 G1895 G1153 G1137 G1121 G1117 G1102 G1087 G1072 G1068 G1053 G1038 G1023 G1019 G1004 G989 G973 G958 G954 G939 G924 G909 G905 G890 G875 G860 G856 G841 G826 G810 G806 G791 G776 G761 G757 G708 G659 G595 G742 G727 G723 G693 G678 G674 G629 G644 G614 G610 G580 G550 G565 G535 G531 G516 G501 G471 G486 G456 G452 G422 G437 G407 G403 G388 G373 G369 G233 G248 G218 G214 G78 G93 G63 G59 G29 G44 G14 G10 G108 G123 G138 G153 G168 G183 G263 G278 G293 G308 G323 G338 G198 G353" xr:uid="{00000000-0002-0000-02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169 F1173 F1188 F1203 F1218 F1222 F1237 F1241 F1256 F1260 F1275 F1290 F1294 F1309 F1324 F1328 F1343 F1347 F1362 F1366 F1381 F1396 F1411 F1426 F1430 F1445 F1460 F1475 F1479 F1494 F1509 F1524 F1528 F1543 F1558 F1573 F1577 F1592 F1596 F1611 F1626 F1630 F1645 F1660 F1664 F1679 F1683 F1698 F1713 F1728 F1743 F1747 F1762 F1777 F1781 F1796 F1811 F1815 F1830 F1845 F1860 F1864 F1880 F1895 F1153 F1137 F1121 F1117 F1102 F1087 F1072 F1068 F1053 F1038 F1023 F1019 F1004 F989 F973 F958 F954 F939 F924 F909 F905 F890 F875 F860 F856 F841 F826 F810 F806 F791 F776 F761 F757 F708 F659 F595 F742 F727 F723 F693 F678 F674 F629 F644 F614 F610 F580 F550 F565 F535 F531 F516 F501 F471 F486 F456 F452 F422 F437 F407 F403 F388 F373 F369 F233 F248 F218 F214 F78 F93 F63 F59 F29 F44 F14 F10 F108 F123 F138 F153 F168 F183 F263 F278 F293 F308 F323 F338 F198 F353" xr:uid="{00000000-0002-0000-0200-000002000000}">
      <formula1>$F$2:$F$6</formula1>
    </dataValidation>
    <dataValidation type="list" allowBlank="1" showInputMessage="1" showErrorMessage="1" sqref="D5" xr:uid="{00000000-0002-0000-0200-000003000000}">
      <formula1>$H$2:$H$6</formula1>
    </dataValidation>
    <dataValidation type="list" allowBlank="1" showInputMessage="1" showErrorMessage="1" errorTitle="Not a valid value" error="The value you have entered is not valid_x000d__x000d_A user has restricted values that can be entered into this cell_x000d_" sqref="F1919 F1911 F1934" xr:uid="{00000000-0002-0000-0200-000004000000}">
      <formula1>$F$2:$F$6</formula1>
    </dataValidation>
    <dataValidation type="list" allowBlank="1" showInputMessage="1" showErrorMessage="1" errorTitle="Not a valid value" error="The value you have entered is not valid_x000d__x000d_A user has restricted values that can be entered into this cell_x000d_" sqref="G1919 G1911 G1934" xr:uid="{00000000-0002-0000-0200-000005000000}">
      <formula1>$G$2:$G$7</formula1>
    </dataValidation>
    <dataValidation type="list" allowBlank="1" showInputMessage="1" showErrorMessage="1" errorTitle="Not a valid value" error="The value you have entered is not valid_x000d__x000d_A user has restricted values that can be entered into this cell_x000d_" sqref="H1919 H1911 H1934" xr:uid="{00000000-0002-0000-0200-000006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outlinePr summaryBelow="0"/>
    <pageSetUpPr fitToPage="1"/>
  </sheetPr>
  <dimension ref="A1:H325"/>
  <sheetViews>
    <sheetView workbookViewId="0">
      <pane ySplit="7" topLeftCell="A8" activePane="bottomLeft" state="frozen"/>
      <selection pane="bottomLeft" activeCell="C8" sqref="C8"/>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3088</v>
      </c>
      <c r="E1" s="83"/>
      <c r="F1" s="83" t="s">
        <v>49</v>
      </c>
      <c r="G1" s="83" t="s">
        <v>195</v>
      </c>
      <c r="H1" s="83" t="s">
        <v>196</v>
      </c>
    </row>
    <row r="2" spans="1:8" s="99" customFormat="1" x14ac:dyDescent="0.2">
      <c r="A2" s="83" t="s">
        <v>43</v>
      </c>
      <c r="B2" s="83" t="str">
        <f>Clusterkaart!B3</f>
        <v>2.11</v>
      </c>
      <c r="C2" s="83" t="s">
        <v>149</v>
      </c>
      <c r="D2" s="83" t="s">
        <v>3088</v>
      </c>
      <c r="E2" s="83"/>
      <c r="F2" s="100" t="s">
        <v>57</v>
      </c>
      <c r="G2" s="100" t="s">
        <v>57</v>
      </c>
      <c r="H2" s="100" t="s">
        <v>57</v>
      </c>
    </row>
    <row r="3" spans="1:8" s="99" customFormat="1" x14ac:dyDescent="0.2">
      <c r="A3" s="83" t="s">
        <v>14</v>
      </c>
      <c r="B3" s="103">
        <f>Clusterkaart!B4</f>
        <v>41228</v>
      </c>
      <c r="C3" s="83" t="s">
        <v>41</v>
      </c>
      <c r="D3" s="103">
        <v>42258</v>
      </c>
      <c r="E3" s="83"/>
      <c r="F3" s="100" t="s">
        <v>141</v>
      </c>
      <c r="G3" s="100" t="s">
        <v>145</v>
      </c>
      <c r="H3" s="100" t="s">
        <v>197</v>
      </c>
    </row>
    <row r="4" spans="1:8" s="99" customFormat="1" x14ac:dyDescent="0.2">
      <c r="A4" s="83" t="s">
        <v>89</v>
      </c>
      <c r="B4" s="83" t="s">
        <v>3270</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2</v>
      </c>
      <c r="C6" s="83"/>
      <c r="D6" s="83"/>
      <c r="E6" s="83"/>
      <c r="F6" s="100" t="s">
        <v>144</v>
      </c>
      <c r="G6" s="101" t="s">
        <v>20</v>
      </c>
      <c r="H6" s="100" t="s">
        <v>51</v>
      </c>
    </row>
    <row r="7" spans="1:8" s="99" customFormat="1" x14ac:dyDescent="0.2">
      <c r="A7" s="83" t="s">
        <v>146</v>
      </c>
      <c r="B7" s="83">
        <f>COUNTIF(A:A,"testgeval")+COUNTIF(A:A,"test geval")</f>
        <v>22</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70" t="s">
        <v>158</v>
      </c>
      <c r="B10" s="269" t="str">
        <f ca="1">CONCATENATE(VLOOKUP("*ID",C:D,2,FALSE),"C",COUNTIF(OFFSET(A$1,0,0,ROW(),1), "*conditie")*10)</f>
        <v>PRE112C10</v>
      </c>
      <c r="C10" s="296" t="s">
        <v>3089</v>
      </c>
      <c r="D10" s="297"/>
      <c r="E10" s="297"/>
      <c r="F10" s="270" t="s">
        <v>141</v>
      </c>
      <c r="G10" s="270" t="s">
        <v>19</v>
      </c>
      <c r="H10" s="270"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x14ac:dyDescent="0.2">
      <c r="A14" s="271" t="s">
        <v>159</v>
      </c>
      <c r="B14" s="271" t="str">
        <f ca="1">CONCATENATE(VLOOKUP("*ID",C:D,2,FALSE),"C",COUNTIF(OFFSET(A$1,0,0,ROW(),1), "*conditie")*10)&amp; "T" &amp;(COUNTIF(OFFSET(B$1,0,0,ROW()-1,1),CONCATENATE(VLOOKUP("*ID",C:D,2,FALSE),"C",COUNTIF(OFFSET(A$1,0,0,ROW(),1), "*conditie")*10)&amp; "T*") +1) * 10</f>
        <v>PRE112C10T10</v>
      </c>
      <c r="C14" s="295" t="s">
        <v>3090</v>
      </c>
      <c r="D14" s="295"/>
      <c r="E14" s="295"/>
      <c r="F14" s="271" t="s">
        <v>141</v>
      </c>
      <c r="G14" s="271" t="s">
        <v>19</v>
      </c>
      <c r="H14" s="271" t="s">
        <v>197</v>
      </c>
    </row>
    <row r="15" spans="1:8" outlineLevel="2" x14ac:dyDescent="0.2">
      <c r="A15" s="110"/>
      <c r="B15" s="122"/>
      <c r="C15" s="152"/>
    </row>
    <row r="16" spans="1:8" outlineLevel="2" x14ac:dyDescent="0.2">
      <c r="A16" s="110" t="s">
        <v>109</v>
      </c>
      <c r="B16" s="131" t="s">
        <v>3091</v>
      </c>
      <c r="C16" s="152"/>
    </row>
    <row r="17" spans="1:8" outlineLevel="2" x14ac:dyDescent="0.2">
      <c r="A17" s="110"/>
      <c r="B17" s="122"/>
      <c r="C17" s="152"/>
    </row>
    <row r="18" spans="1:8" outlineLevel="2" x14ac:dyDescent="0.2">
      <c r="A18" s="110" t="s">
        <v>111</v>
      </c>
      <c r="B18" s="122" t="s">
        <v>108</v>
      </c>
      <c r="C18" s="152"/>
    </row>
    <row r="19" spans="1:8" outlineLevel="2" x14ac:dyDescent="0.2">
      <c r="A19" s="110"/>
      <c r="B19" s="122"/>
      <c r="C19" s="152"/>
    </row>
    <row r="20" spans="1:8" outlineLevel="2" x14ac:dyDescent="0.2">
      <c r="A20" s="110" t="s">
        <v>32</v>
      </c>
      <c r="B20" s="125" t="s">
        <v>227</v>
      </c>
      <c r="C20" s="125"/>
      <c r="D20" s="125"/>
      <c r="E20" s="125"/>
      <c r="F20" s="125"/>
      <c r="G20" s="125"/>
    </row>
    <row r="21" spans="1:8" outlineLevel="2" x14ac:dyDescent="0.2">
      <c r="A21" s="110"/>
      <c r="B21" s="122"/>
      <c r="C21" s="152"/>
    </row>
    <row r="22" spans="1:8" outlineLevel="2" x14ac:dyDescent="0.2">
      <c r="A22" s="111" t="s">
        <v>33</v>
      </c>
      <c r="B22" s="122" t="s">
        <v>194</v>
      </c>
      <c r="C22" s="152"/>
    </row>
    <row r="23" spans="1:8" outlineLevel="2" x14ac:dyDescent="0.2">
      <c r="A23" s="110"/>
      <c r="B23" s="122"/>
      <c r="C23" s="152"/>
    </row>
    <row r="24" spans="1:8" outlineLevel="2" x14ac:dyDescent="0.2">
      <c r="A24" s="110" t="s">
        <v>138</v>
      </c>
      <c r="B24" s="131" t="s">
        <v>3088</v>
      </c>
      <c r="C24" s="152"/>
    </row>
    <row r="25" spans="1:8" s="123" customFormat="1" outlineLevel="2" x14ac:dyDescent="0.2">
      <c r="A25" s="126"/>
      <c r="B25" s="200"/>
    </row>
    <row r="26" spans="1:8" s="123" customFormat="1" ht="15" outlineLevel="2" x14ac:dyDescent="0.25">
      <c r="A26" s="110" t="s">
        <v>40</v>
      </c>
      <c r="B26" s="240"/>
    </row>
    <row r="27" spans="1:8" s="123" customFormat="1" outlineLevel="2" x14ac:dyDescent="0.2">
      <c r="A27" s="126"/>
    </row>
    <row r="28" spans="1:8" s="88" customFormat="1" outlineLevel="1" x14ac:dyDescent="0.2">
      <c r="A28" s="271" t="s">
        <v>159</v>
      </c>
      <c r="B28" s="271" t="str">
        <f ca="1">CONCATENATE(VLOOKUP("*ID",C:D,2,FALSE),"C",COUNTIF(OFFSET(A$1,0,0,ROW(),1), "*conditie")*10)&amp; "T" &amp;(COUNTIF(OFFSET(B$1,0,0,ROW()-1,1),CONCATENATE(VLOOKUP("*ID",C:D,2,FALSE),"C",COUNTIF(OFFSET(A$1,0,0,ROW(),1), "*conditie")*10)&amp; "T*") +1) * 10</f>
        <v>PRE112C10T20</v>
      </c>
      <c r="C28" s="295" t="s">
        <v>3092</v>
      </c>
      <c r="D28" s="295"/>
      <c r="E28" s="295"/>
      <c r="F28" s="271" t="s">
        <v>141</v>
      </c>
      <c r="G28" s="271" t="s">
        <v>19</v>
      </c>
      <c r="H28" s="271" t="s">
        <v>197</v>
      </c>
    </row>
    <row r="29" spans="1:8" outlineLevel="2" x14ac:dyDescent="0.2">
      <c r="A29" s="110"/>
      <c r="B29" s="122"/>
      <c r="C29" s="152"/>
    </row>
    <row r="30" spans="1:8" outlineLevel="2" x14ac:dyDescent="0.2">
      <c r="A30" s="110" t="s">
        <v>109</v>
      </c>
      <c r="B30" s="131" t="s">
        <v>3093</v>
      </c>
      <c r="C30" s="152"/>
    </row>
    <row r="31" spans="1:8" outlineLevel="2" x14ac:dyDescent="0.2">
      <c r="A31" s="110"/>
      <c r="B31" s="122"/>
      <c r="C31" s="152"/>
    </row>
    <row r="32" spans="1:8" outlineLevel="2" x14ac:dyDescent="0.2">
      <c r="A32" s="110" t="s">
        <v>111</v>
      </c>
      <c r="B32" s="122" t="s">
        <v>108</v>
      </c>
      <c r="C32" s="152"/>
    </row>
    <row r="33" spans="1:8" outlineLevel="2" x14ac:dyDescent="0.2">
      <c r="A33" s="110"/>
      <c r="B33" s="122"/>
      <c r="C33" s="152"/>
    </row>
    <row r="34" spans="1:8" outlineLevel="2" x14ac:dyDescent="0.2">
      <c r="A34" s="110" t="s">
        <v>32</v>
      </c>
      <c r="B34" s="125" t="s">
        <v>227</v>
      </c>
      <c r="C34" s="125"/>
      <c r="D34" s="125"/>
      <c r="E34" s="125"/>
      <c r="F34" s="125"/>
      <c r="G34" s="125"/>
    </row>
    <row r="35" spans="1:8" outlineLevel="2" x14ac:dyDescent="0.2">
      <c r="A35" s="110"/>
      <c r="B35" s="122"/>
      <c r="C35" s="152"/>
    </row>
    <row r="36" spans="1:8" outlineLevel="2" x14ac:dyDescent="0.2">
      <c r="A36" s="111" t="s">
        <v>33</v>
      </c>
      <c r="B36" s="122" t="s">
        <v>194</v>
      </c>
      <c r="C36" s="152"/>
    </row>
    <row r="37" spans="1:8" outlineLevel="2" x14ac:dyDescent="0.2">
      <c r="A37" s="110"/>
      <c r="B37" s="122"/>
      <c r="C37" s="152"/>
    </row>
    <row r="38" spans="1:8" outlineLevel="2" x14ac:dyDescent="0.2">
      <c r="A38" s="110" t="s">
        <v>138</v>
      </c>
      <c r="B38" s="131" t="s">
        <v>3088</v>
      </c>
      <c r="C38" s="152"/>
    </row>
    <row r="39" spans="1:8" s="123" customFormat="1" outlineLevel="2" x14ac:dyDescent="0.2">
      <c r="A39" s="126"/>
      <c r="B39" s="200"/>
    </row>
    <row r="40" spans="1:8" s="123" customFormat="1" ht="15" outlineLevel="2" x14ac:dyDescent="0.25">
      <c r="A40" s="110" t="s">
        <v>40</v>
      </c>
      <c r="B40" s="240"/>
    </row>
    <row r="41" spans="1:8" s="123" customFormat="1" outlineLevel="2" x14ac:dyDescent="0.2">
      <c r="A41" s="126"/>
    </row>
    <row r="42" spans="1:8" s="88" customFormat="1" outlineLevel="1" x14ac:dyDescent="0.2">
      <c r="A42" s="271" t="s">
        <v>159</v>
      </c>
      <c r="B42" s="271" t="str">
        <f ca="1">CONCATENATE(VLOOKUP("*ID",C:D,2,FALSE),"C",COUNTIF(OFFSET(A$1,0,0,ROW(),1), "*conditie")*10)&amp; "T" &amp;(COUNTIF(OFFSET(B$1,0,0,ROW()-1,1),CONCATENATE(VLOOKUP("*ID",C:D,2,FALSE),"C",COUNTIF(OFFSET(A$1,0,0,ROW(),1), "*conditie")*10)&amp; "T*") +1) * 10</f>
        <v>PRE112C10T30</v>
      </c>
      <c r="C42" s="295" t="s">
        <v>3195</v>
      </c>
      <c r="D42" s="295"/>
      <c r="E42" s="295"/>
      <c r="F42" s="271" t="s">
        <v>141</v>
      </c>
      <c r="G42" s="271" t="s">
        <v>19</v>
      </c>
      <c r="H42" s="271" t="s">
        <v>197</v>
      </c>
    </row>
    <row r="43" spans="1:8" outlineLevel="2" x14ac:dyDescent="0.2">
      <c r="A43" s="110"/>
      <c r="B43" s="122"/>
      <c r="C43" s="152"/>
    </row>
    <row r="44" spans="1:8" outlineLevel="2" x14ac:dyDescent="0.2">
      <c r="A44" s="110" t="s">
        <v>109</v>
      </c>
      <c r="B44" s="131" t="s">
        <v>3094</v>
      </c>
      <c r="C44" s="152"/>
    </row>
    <row r="45" spans="1:8" outlineLevel="2" x14ac:dyDescent="0.2">
      <c r="A45" s="110"/>
      <c r="B45" s="122"/>
      <c r="C45" s="152"/>
    </row>
    <row r="46" spans="1:8" outlineLevel="2" x14ac:dyDescent="0.2">
      <c r="A46" s="110" t="s">
        <v>111</v>
      </c>
      <c r="B46" s="122" t="s">
        <v>108</v>
      </c>
      <c r="C46" s="152"/>
    </row>
    <row r="47" spans="1:8" outlineLevel="2" x14ac:dyDescent="0.2">
      <c r="A47" s="110"/>
      <c r="B47" s="122"/>
      <c r="C47" s="152"/>
    </row>
    <row r="48" spans="1:8" outlineLevel="2" x14ac:dyDescent="0.2">
      <c r="A48" s="110" t="s">
        <v>32</v>
      </c>
      <c r="B48" s="125" t="s">
        <v>227</v>
      </c>
      <c r="C48" s="125"/>
      <c r="D48" s="125"/>
      <c r="E48" s="125"/>
      <c r="F48" s="125"/>
      <c r="G48" s="125"/>
    </row>
    <row r="49" spans="1:8" outlineLevel="2" x14ac:dyDescent="0.2">
      <c r="A49" s="110"/>
      <c r="B49" s="122"/>
      <c r="C49" s="152"/>
    </row>
    <row r="50" spans="1:8" outlineLevel="2" x14ac:dyDescent="0.2">
      <c r="A50" s="111" t="s">
        <v>33</v>
      </c>
      <c r="B50" s="122" t="s">
        <v>194</v>
      </c>
      <c r="C50" s="152"/>
    </row>
    <row r="51" spans="1:8" outlineLevel="2" x14ac:dyDescent="0.2">
      <c r="A51" s="110"/>
      <c r="B51" s="122"/>
      <c r="C51" s="152"/>
    </row>
    <row r="52" spans="1:8" outlineLevel="2" x14ac:dyDescent="0.2">
      <c r="A52" s="110" t="s">
        <v>138</v>
      </c>
      <c r="B52" s="131" t="s">
        <v>3095</v>
      </c>
      <c r="C52" s="152"/>
    </row>
    <row r="53" spans="1:8" s="123" customFormat="1" outlineLevel="2" x14ac:dyDescent="0.2">
      <c r="A53" s="126"/>
      <c r="B53" s="200"/>
    </row>
    <row r="54" spans="1:8" s="123" customFormat="1" ht="15" outlineLevel="2" x14ac:dyDescent="0.25">
      <c r="A54" s="110" t="s">
        <v>40</v>
      </c>
      <c r="B54" s="240"/>
    </row>
    <row r="55" spans="1:8" s="123" customFormat="1" outlineLevel="2" x14ac:dyDescent="0.2">
      <c r="A55" s="126"/>
    </row>
    <row r="56" spans="1:8" s="88" customFormat="1" outlineLevel="1" collapsed="1" x14ac:dyDescent="0.2">
      <c r="A56" s="271" t="s">
        <v>159</v>
      </c>
      <c r="B56" s="271" t="str">
        <f ca="1">CONCATENATE(VLOOKUP("*ID",C:D,2,FALSE),"C",COUNTIF(OFFSET(A$1,0,0,ROW(),1), "*conditie")*10)&amp; "T" &amp;(COUNTIF(OFFSET(B$1,0,0,ROW()-1,1),CONCATENATE(VLOOKUP("*ID",C:D,2,FALSE),"C",COUNTIF(OFFSET(A$1,0,0,ROW(),1), "*conditie")*10)&amp; "T*") +1) * 10</f>
        <v>PRE112C10T40</v>
      </c>
      <c r="C56" s="295" t="s">
        <v>3096</v>
      </c>
      <c r="D56" s="295"/>
      <c r="E56" s="295"/>
      <c r="F56" s="271" t="s">
        <v>141</v>
      </c>
      <c r="G56" s="271" t="s">
        <v>19</v>
      </c>
      <c r="H56" s="271" t="s">
        <v>197</v>
      </c>
    </row>
    <row r="57" spans="1:8" hidden="1" outlineLevel="2" x14ac:dyDescent="0.2">
      <c r="A57" s="110"/>
      <c r="B57" s="122"/>
      <c r="C57" s="152"/>
    </row>
    <row r="58" spans="1:8" hidden="1" outlineLevel="2" x14ac:dyDescent="0.2">
      <c r="A58" s="110" t="s">
        <v>109</v>
      </c>
      <c r="B58" s="131" t="s">
        <v>3097</v>
      </c>
      <c r="C58" s="152"/>
    </row>
    <row r="59" spans="1:8" hidden="1" outlineLevel="2" x14ac:dyDescent="0.2">
      <c r="A59" s="110"/>
      <c r="B59" s="122"/>
      <c r="C59" s="152"/>
    </row>
    <row r="60" spans="1:8" hidden="1" outlineLevel="2" x14ac:dyDescent="0.2">
      <c r="A60" s="110" t="s">
        <v>111</v>
      </c>
      <c r="B60" s="122" t="s">
        <v>108</v>
      </c>
      <c r="C60" s="152"/>
    </row>
    <row r="61" spans="1:8" hidden="1" outlineLevel="2" x14ac:dyDescent="0.2">
      <c r="A61" s="110"/>
      <c r="B61" s="122"/>
      <c r="C61" s="152"/>
    </row>
    <row r="62" spans="1:8" hidden="1" outlineLevel="2" x14ac:dyDescent="0.2">
      <c r="A62" s="110" t="s">
        <v>32</v>
      </c>
      <c r="B62" s="125" t="s">
        <v>227</v>
      </c>
      <c r="C62" s="125"/>
      <c r="D62" s="125"/>
      <c r="E62" s="125"/>
      <c r="F62" s="125"/>
      <c r="G62" s="125"/>
    </row>
    <row r="63" spans="1:8" hidden="1" outlineLevel="2" x14ac:dyDescent="0.2">
      <c r="A63" s="110"/>
      <c r="B63" s="122"/>
      <c r="C63" s="152"/>
    </row>
    <row r="64" spans="1:8" hidden="1" outlineLevel="2" x14ac:dyDescent="0.2">
      <c r="A64" s="111" t="s">
        <v>33</v>
      </c>
      <c r="B64" s="122" t="s">
        <v>194</v>
      </c>
      <c r="C64" s="152"/>
    </row>
    <row r="65" spans="1:8" hidden="1" outlineLevel="2" x14ac:dyDescent="0.2">
      <c r="A65" s="110"/>
      <c r="B65" s="122"/>
      <c r="C65" s="152"/>
    </row>
    <row r="66" spans="1:8" hidden="1" outlineLevel="2" x14ac:dyDescent="0.2">
      <c r="A66" s="110" t="s">
        <v>138</v>
      </c>
      <c r="B66" s="131" t="s">
        <v>3095</v>
      </c>
      <c r="C66" s="152"/>
    </row>
    <row r="67" spans="1:8" s="123" customFormat="1" hidden="1" outlineLevel="2" x14ac:dyDescent="0.2">
      <c r="A67" s="126"/>
      <c r="B67" s="200"/>
    </row>
    <row r="68" spans="1:8" s="123" customFormat="1" ht="15" hidden="1" outlineLevel="2" x14ac:dyDescent="0.25">
      <c r="A68" s="110" t="s">
        <v>40</v>
      </c>
      <c r="B68" s="240"/>
    </row>
    <row r="69" spans="1:8" s="123" customFormat="1" hidden="1" outlineLevel="2" x14ac:dyDescent="0.2">
      <c r="A69" s="126"/>
    </row>
    <row r="70" spans="1:8" s="88" customFormat="1" outlineLevel="1" collapsed="1" x14ac:dyDescent="0.2">
      <c r="A70" s="271" t="s">
        <v>159</v>
      </c>
      <c r="B70" s="271" t="str">
        <f ca="1">CONCATENATE(VLOOKUP("*ID",C:D,2,FALSE),"C",COUNTIF(OFFSET(A$1,0,0,ROW(),1), "*conditie")*10)&amp; "T" &amp;(COUNTIF(OFFSET(B$1,0,0,ROW()-1,1),CONCATENATE(VLOOKUP("*ID",C:D,2,FALSE),"C",COUNTIF(OFFSET(A$1,0,0,ROW(),1), "*conditie")*10)&amp; "T*") +1) * 10</f>
        <v>PRE112C10T50</v>
      </c>
      <c r="C70" s="295" t="s">
        <v>3098</v>
      </c>
      <c r="D70" s="295"/>
      <c r="E70" s="295"/>
      <c r="F70" s="271" t="s">
        <v>141</v>
      </c>
      <c r="G70" s="271" t="s">
        <v>19</v>
      </c>
      <c r="H70" s="271" t="s">
        <v>197</v>
      </c>
    </row>
    <row r="71" spans="1:8" hidden="1" outlineLevel="2" x14ac:dyDescent="0.2">
      <c r="A71" s="110"/>
      <c r="B71" s="122"/>
      <c r="C71" s="152"/>
    </row>
    <row r="72" spans="1:8" hidden="1" outlineLevel="2" x14ac:dyDescent="0.2">
      <c r="A72" s="110" t="s">
        <v>109</v>
      </c>
      <c r="B72" s="131" t="s">
        <v>3099</v>
      </c>
      <c r="C72" s="152"/>
    </row>
    <row r="73" spans="1:8" hidden="1" outlineLevel="2" x14ac:dyDescent="0.2">
      <c r="A73" s="110"/>
      <c r="B73" s="122"/>
      <c r="C73" s="152"/>
    </row>
    <row r="74" spans="1:8" hidden="1" outlineLevel="2" x14ac:dyDescent="0.2">
      <c r="A74" s="110" t="s">
        <v>111</v>
      </c>
      <c r="B74" s="122" t="s">
        <v>108</v>
      </c>
      <c r="C74" s="152"/>
    </row>
    <row r="75" spans="1:8" hidden="1" outlineLevel="2" x14ac:dyDescent="0.2">
      <c r="A75" s="110"/>
      <c r="B75" s="122"/>
      <c r="C75" s="152"/>
    </row>
    <row r="76" spans="1:8" hidden="1" outlineLevel="2" x14ac:dyDescent="0.2">
      <c r="A76" s="110" t="s">
        <v>32</v>
      </c>
      <c r="B76" s="125" t="s">
        <v>227</v>
      </c>
      <c r="C76" s="125"/>
      <c r="D76" s="125"/>
      <c r="E76" s="125"/>
      <c r="F76" s="125"/>
      <c r="G76" s="125"/>
    </row>
    <row r="77" spans="1:8" hidden="1" outlineLevel="2" x14ac:dyDescent="0.2">
      <c r="A77" s="110"/>
      <c r="B77" s="122"/>
      <c r="C77" s="152"/>
    </row>
    <row r="78" spans="1:8" hidden="1" outlineLevel="2" x14ac:dyDescent="0.2">
      <c r="A78" s="111" t="s">
        <v>33</v>
      </c>
      <c r="B78" s="122" t="s">
        <v>194</v>
      </c>
      <c r="C78" s="152"/>
    </row>
    <row r="79" spans="1:8" hidden="1" outlineLevel="2" x14ac:dyDescent="0.2">
      <c r="A79" s="110"/>
      <c r="B79" s="122"/>
      <c r="C79" s="152"/>
    </row>
    <row r="80" spans="1:8" hidden="1" outlineLevel="2" x14ac:dyDescent="0.2">
      <c r="A80" s="110" t="s">
        <v>138</v>
      </c>
      <c r="B80" s="131" t="s">
        <v>3095</v>
      </c>
      <c r="C80" s="152"/>
    </row>
    <row r="81" spans="1:8" s="123" customFormat="1" hidden="1" outlineLevel="2" x14ac:dyDescent="0.2">
      <c r="A81" s="126"/>
      <c r="B81" s="200"/>
    </row>
    <row r="82" spans="1:8" s="123" customFormat="1" ht="15" hidden="1" outlineLevel="2" x14ac:dyDescent="0.25">
      <c r="A82" s="110" t="s">
        <v>40</v>
      </c>
      <c r="B82" s="240"/>
    </row>
    <row r="83" spans="1:8" s="123" customFormat="1" hidden="1" outlineLevel="2" x14ac:dyDescent="0.2">
      <c r="A83" s="126"/>
    </row>
    <row r="84" spans="1:8" s="88" customFormat="1" outlineLevel="1" collapsed="1" x14ac:dyDescent="0.2">
      <c r="A84" s="272" t="s">
        <v>159</v>
      </c>
      <c r="B84" s="272" t="str">
        <f ca="1">CONCATENATE(VLOOKUP("*ID",C:D,2,FALSE),"C",COUNTIF(OFFSET(A$1,0,0,ROW(),1), "*conditie")*10)&amp; "T" &amp;(COUNTIF(OFFSET(B$1,0,0,ROW()-1,1),CONCATENATE(VLOOKUP("*ID",C:D,2,FALSE),"C",COUNTIF(OFFSET(A$1,0,0,ROW(),1), "*conditie")*10)&amp; "T*") +1) * 10</f>
        <v>PRE112C10T60</v>
      </c>
      <c r="C84" s="295" t="s">
        <v>3111</v>
      </c>
      <c r="D84" s="295"/>
      <c r="E84" s="295"/>
      <c r="F84" s="272" t="s">
        <v>141</v>
      </c>
      <c r="G84" s="272" t="s">
        <v>19</v>
      </c>
      <c r="H84" s="272" t="s">
        <v>197</v>
      </c>
    </row>
    <row r="85" spans="1:8" hidden="1" outlineLevel="2" x14ac:dyDescent="0.2">
      <c r="A85" s="110"/>
      <c r="B85" s="122"/>
      <c r="C85" s="152"/>
    </row>
    <row r="86" spans="1:8" hidden="1" outlineLevel="2" x14ac:dyDescent="0.2">
      <c r="A86" s="110" t="s">
        <v>109</v>
      </c>
      <c r="B86" s="131" t="s">
        <v>3112</v>
      </c>
      <c r="C86" s="152"/>
    </row>
    <row r="87" spans="1:8" hidden="1" outlineLevel="2" x14ac:dyDescent="0.2">
      <c r="A87" s="110"/>
      <c r="B87" s="122"/>
      <c r="C87" s="152"/>
    </row>
    <row r="88" spans="1:8" hidden="1" outlineLevel="2" x14ac:dyDescent="0.2">
      <c r="A88" s="110" t="s">
        <v>111</v>
      </c>
      <c r="B88" s="122" t="s">
        <v>108</v>
      </c>
      <c r="C88" s="152"/>
    </row>
    <row r="89" spans="1:8" hidden="1" outlineLevel="2" x14ac:dyDescent="0.2">
      <c r="A89" s="110"/>
      <c r="B89" s="122"/>
      <c r="C89" s="152"/>
    </row>
    <row r="90" spans="1:8" hidden="1" outlineLevel="2" x14ac:dyDescent="0.2">
      <c r="A90" s="110" t="s">
        <v>32</v>
      </c>
      <c r="B90" s="125" t="s">
        <v>227</v>
      </c>
      <c r="C90" s="125"/>
      <c r="D90" s="125"/>
      <c r="E90" s="125"/>
      <c r="F90" s="125"/>
      <c r="G90" s="125"/>
    </row>
    <row r="91" spans="1:8" hidden="1" outlineLevel="2" x14ac:dyDescent="0.2">
      <c r="A91" s="110"/>
      <c r="B91" s="122"/>
      <c r="C91" s="152"/>
    </row>
    <row r="92" spans="1:8" hidden="1" outlineLevel="2" x14ac:dyDescent="0.2">
      <c r="A92" s="111" t="s">
        <v>33</v>
      </c>
      <c r="B92" s="122" t="s">
        <v>194</v>
      </c>
      <c r="C92" s="152"/>
    </row>
    <row r="93" spans="1:8" hidden="1" outlineLevel="2" x14ac:dyDescent="0.2">
      <c r="A93" s="110"/>
      <c r="B93" s="122"/>
      <c r="C93" s="152"/>
    </row>
    <row r="94" spans="1:8" hidden="1" outlineLevel="2" x14ac:dyDescent="0.2">
      <c r="A94" s="110" t="s">
        <v>138</v>
      </c>
      <c r="B94" s="131" t="s">
        <v>3095</v>
      </c>
      <c r="C94" s="152"/>
    </row>
    <row r="95" spans="1:8" s="123" customFormat="1" hidden="1" outlineLevel="2" x14ac:dyDescent="0.2">
      <c r="A95" s="126"/>
      <c r="B95" s="200"/>
    </row>
    <row r="96" spans="1:8" s="123" customFormat="1" ht="15" hidden="1" outlineLevel="2" x14ac:dyDescent="0.25">
      <c r="A96" s="110" t="s">
        <v>40</v>
      </c>
      <c r="B96" s="240"/>
    </row>
    <row r="97" spans="1:8" s="123" customFormat="1" hidden="1" outlineLevel="2" x14ac:dyDescent="0.2">
      <c r="A97" s="126"/>
    </row>
    <row r="98" spans="1:8" s="88" customFormat="1" outlineLevel="1" collapsed="1" x14ac:dyDescent="0.2">
      <c r="A98" s="273" t="s">
        <v>159</v>
      </c>
      <c r="B98" s="273" t="str">
        <f ca="1">CONCATENATE(VLOOKUP("*ID",C:D,2,FALSE),"C",COUNTIF(OFFSET(A$1,0,0,ROW(),1), "*conditie")*10)&amp; "T" &amp;(COUNTIF(OFFSET(B$1,0,0,ROW()-1,1),CONCATENATE(VLOOKUP("*ID",C:D,2,FALSE),"C",COUNTIF(OFFSET(A$1,0,0,ROW(),1), "*conditie")*10)&amp; "T*") +1) * 10</f>
        <v>PRE112C10T70</v>
      </c>
      <c r="C98" s="295" t="s">
        <v>3114</v>
      </c>
      <c r="D98" s="295"/>
      <c r="E98" s="295"/>
      <c r="F98" s="273" t="s">
        <v>141</v>
      </c>
      <c r="G98" s="273" t="s">
        <v>19</v>
      </c>
      <c r="H98" s="273" t="s">
        <v>197</v>
      </c>
    </row>
    <row r="99" spans="1:8" hidden="1" outlineLevel="2" x14ac:dyDescent="0.2">
      <c r="A99" s="110"/>
      <c r="B99" s="122"/>
      <c r="C99" s="152"/>
    </row>
    <row r="100" spans="1:8" hidden="1" outlineLevel="2" x14ac:dyDescent="0.2">
      <c r="A100" s="110" t="s">
        <v>109</v>
      </c>
      <c r="B100" s="131" t="s">
        <v>3118</v>
      </c>
      <c r="C100" s="152"/>
    </row>
    <row r="101" spans="1:8" hidden="1" outlineLevel="2" x14ac:dyDescent="0.2">
      <c r="A101" s="110"/>
      <c r="B101" s="122"/>
      <c r="C101" s="152"/>
    </row>
    <row r="102" spans="1:8" hidden="1" outlineLevel="2" x14ac:dyDescent="0.2">
      <c r="A102" s="110" t="s">
        <v>111</v>
      </c>
      <c r="B102" s="122" t="s">
        <v>108</v>
      </c>
      <c r="C102" s="152"/>
    </row>
    <row r="103" spans="1:8" hidden="1" outlineLevel="2" x14ac:dyDescent="0.2">
      <c r="A103" s="110"/>
      <c r="B103" s="122"/>
      <c r="C103" s="152"/>
    </row>
    <row r="104" spans="1:8" hidden="1" outlineLevel="2" x14ac:dyDescent="0.2">
      <c r="A104" s="110" t="s">
        <v>32</v>
      </c>
      <c r="B104" s="125" t="s">
        <v>227</v>
      </c>
      <c r="C104" s="125"/>
      <c r="D104" s="125"/>
      <c r="E104" s="125"/>
      <c r="F104" s="125"/>
      <c r="G104" s="125"/>
    </row>
    <row r="105" spans="1:8" hidden="1" outlineLevel="2" x14ac:dyDescent="0.2">
      <c r="A105" s="110"/>
      <c r="B105" s="122"/>
      <c r="C105" s="152"/>
    </row>
    <row r="106" spans="1:8" hidden="1" outlineLevel="2" x14ac:dyDescent="0.2">
      <c r="A106" s="111" t="s">
        <v>33</v>
      </c>
      <c r="B106" s="122" t="s">
        <v>194</v>
      </c>
      <c r="C106" s="152"/>
    </row>
    <row r="107" spans="1:8" hidden="1" outlineLevel="2" x14ac:dyDescent="0.2">
      <c r="A107" s="110"/>
      <c r="B107" s="122"/>
      <c r="C107" s="152"/>
    </row>
    <row r="108" spans="1:8" hidden="1" outlineLevel="2" x14ac:dyDescent="0.2">
      <c r="A108" s="110" t="s">
        <v>138</v>
      </c>
      <c r="B108" s="131" t="s">
        <v>3095</v>
      </c>
      <c r="C108" s="152"/>
    </row>
    <row r="109" spans="1:8" s="123" customFormat="1" hidden="1" outlineLevel="2" x14ac:dyDescent="0.2">
      <c r="A109" s="126"/>
      <c r="B109" s="200"/>
    </row>
    <row r="110" spans="1:8" s="123" customFormat="1" ht="15" hidden="1" outlineLevel="2" x14ac:dyDescent="0.25">
      <c r="A110" s="110" t="s">
        <v>40</v>
      </c>
      <c r="B110" s="240"/>
    </row>
    <row r="111" spans="1:8" s="123" customFormat="1" hidden="1" outlineLevel="2" x14ac:dyDescent="0.2">
      <c r="A111" s="126"/>
    </row>
    <row r="112" spans="1:8" s="88" customFormat="1" outlineLevel="1" collapsed="1" x14ac:dyDescent="0.2">
      <c r="A112" s="273" t="s">
        <v>159</v>
      </c>
      <c r="B112" s="273" t="str">
        <f ca="1">CONCATENATE(VLOOKUP("*ID",C:D,2,FALSE),"C",COUNTIF(OFFSET(A$1,0,0,ROW(),1), "*conditie")*10)&amp; "T" &amp;(COUNTIF(OFFSET(B$1,0,0,ROW()-1,1),CONCATENATE(VLOOKUP("*ID",C:D,2,FALSE),"C",COUNTIF(OFFSET(A$1,0,0,ROW(),1), "*conditie")*10)&amp; "T*") +1) * 10</f>
        <v>PRE112C10T80</v>
      </c>
      <c r="C112" s="295" t="s">
        <v>3116</v>
      </c>
      <c r="D112" s="295"/>
      <c r="E112" s="295"/>
      <c r="F112" s="273" t="s">
        <v>141</v>
      </c>
      <c r="G112" s="273" t="s">
        <v>19</v>
      </c>
      <c r="H112" s="273" t="s">
        <v>197</v>
      </c>
    </row>
    <row r="113" spans="1:8" hidden="1" outlineLevel="2" x14ac:dyDescent="0.2">
      <c r="A113" s="110"/>
      <c r="B113" s="122"/>
      <c r="C113" s="152"/>
    </row>
    <row r="114" spans="1:8" hidden="1" outlineLevel="2" x14ac:dyDescent="0.2">
      <c r="A114" s="110" t="s">
        <v>109</v>
      </c>
      <c r="B114" s="131" t="s">
        <v>3119</v>
      </c>
      <c r="C114" s="152"/>
    </row>
    <row r="115" spans="1:8" hidden="1" outlineLevel="2" x14ac:dyDescent="0.2">
      <c r="A115" s="110"/>
      <c r="B115" s="122"/>
      <c r="C115" s="152"/>
    </row>
    <row r="116" spans="1:8" hidden="1" outlineLevel="2" x14ac:dyDescent="0.2">
      <c r="A116" s="110" t="s">
        <v>111</v>
      </c>
      <c r="B116" s="122" t="s">
        <v>108</v>
      </c>
      <c r="C116" s="152"/>
    </row>
    <row r="117" spans="1:8" hidden="1" outlineLevel="2" x14ac:dyDescent="0.2">
      <c r="A117" s="110"/>
      <c r="B117" s="122"/>
      <c r="C117" s="152"/>
    </row>
    <row r="118" spans="1:8" hidden="1" outlineLevel="2" x14ac:dyDescent="0.2">
      <c r="A118" s="110" t="s">
        <v>32</v>
      </c>
      <c r="B118" s="125" t="s">
        <v>227</v>
      </c>
      <c r="C118" s="125"/>
      <c r="D118" s="125"/>
      <c r="E118" s="125"/>
      <c r="F118" s="125"/>
      <c r="G118" s="125"/>
    </row>
    <row r="119" spans="1:8" hidden="1" outlineLevel="2" x14ac:dyDescent="0.2">
      <c r="A119" s="110"/>
      <c r="B119" s="122"/>
      <c r="C119" s="152"/>
    </row>
    <row r="120" spans="1:8" hidden="1" outlineLevel="2" x14ac:dyDescent="0.2">
      <c r="A120" s="111" t="s">
        <v>33</v>
      </c>
      <c r="B120" s="122" t="s">
        <v>194</v>
      </c>
      <c r="C120" s="152"/>
    </row>
    <row r="121" spans="1:8" hidden="1" outlineLevel="2" x14ac:dyDescent="0.2">
      <c r="A121" s="110"/>
      <c r="B121" s="122"/>
      <c r="C121" s="152"/>
    </row>
    <row r="122" spans="1:8" hidden="1" outlineLevel="2" x14ac:dyDescent="0.2">
      <c r="A122" s="110" t="s">
        <v>138</v>
      </c>
      <c r="B122" s="131" t="s">
        <v>3095</v>
      </c>
      <c r="C122" s="152"/>
    </row>
    <row r="123" spans="1:8" s="123" customFormat="1" hidden="1" outlineLevel="2" x14ac:dyDescent="0.2">
      <c r="A123" s="126"/>
      <c r="B123" s="200"/>
    </row>
    <row r="124" spans="1:8" s="123" customFormat="1" ht="15" hidden="1" outlineLevel="2" x14ac:dyDescent="0.25">
      <c r="A124" s="110" t="s">
        <v>40</v>
      </c>
      <c r="B124" s="240"/>
    </row>
    <row r="125" spans="1:8" s="123" customFormat="1" hidden="1" outlineLevel="2" x14ac:dyDescent="0.2">
      <c r="A125" s="126"/>
    </row>
    <row r="126" spans="1:8" s="88" customFormat="1" outlineLevel="1" x14ac:dyDescent="0.2">
      <c r="A126" s="274" t="s">
        <v>159</v>
      </c>
      <c r="B126" s="274" t="str">
        <f ca="1">CONCATENATE(VLOOKUP("*ID",C:D,2,FALSE),"C",COUNTIF(OFFSET(A$1,0,0,ROW(),1), "*conditie")*10)&amp; "T" &amp;(COUNTIF(OFFSET(B$1,0,0,ROW()-1,1),CONCATENATE(VLOOKUP("*ID",C:D,2,FALSE),"C",COUNTIF(OFFSET(A$1,0,0,ROW(),1), "*conditie")*10)&amp; "T*") +1) * 10</f>
        <v>PRE112C10T90</v>
      </c>
      <c r="C126" s="295" t="s">
        <v>3122</v>
      </c>
      <c r="D126" s="295"/>
      <c r="E126" s="295"/>
      <c r="F126" s="274" t="s">
        <v>141</v>
      </c>
      <c r="G126" s="274" t="s">
        <v>19</v>
      </c>
      <c r="H126" s="274" t="s">
        <v>197</v>
      </c>
    </row>
    <row r="127" spans="1:8" outlineLevel="2" x14ac:dyDescent="0.2">
      <c r="A127" s="110"/>
      <c r="B127" s="122"/>
      <c r="C127" s="152"/>
    </row>
    <row r="128" spans="1:8" outlineLevel="2" x14ac:dyDescent="0.2">
      <c r="A128" s="110" t="s">
        <v>109</v>
      </c>
      <c r="B128" s="131" t="s">
        <v>3123</v>
      </c>
      <c r="C128" s="152"/>
    </row>
    <row r="129" spans="1:8" outlineLevel="2" x14ac:dyDescent="0.2">
      <c r="A129" s="110"/>
      <c r="B129" s="122"/>
      <c r="C129" s="152"/>
    </row>
    <row r="130" spans="1:8" outlineLevel="2" x14ac:dyDescent="0.2">
      <c r="A130" s="110" t="s">
        <v>111</v>
      </c>
      <c r="B130" s="122" t="s">
        <v>108</v>
      </c>
      <c r="C130" s="152"/>
    </row>
    <row r="131" spans="1:8" outlineLevel="2" x14ac:dyDescent="0.2">
      <c r="A131" s="110"/>
      <c r="B131" s="122"/>
      <c r="C131" s="152"/>
    </row>
    <row r="132" spans="1:8" outlineLevel="2" x14ac:dyDescent="0.2">
      <c r="A132" s="110" t="s">
        <v>32</v>
      </c>
      <c r="B132" s="125" t="s">
        <v>227</v>
      </c>
      <c r="C132" s="125"/>
      <c r="D132" s="125"/>
      <c r="E132" s="125"/>
      <c r="F132" s="125"/>
      <c r="G132" s="125"/>
    </row>
    <row r="133" spans="1:8" outlineLevel="2" x14ac:dyDescent="0.2">
      <c r="A133" s="110"/>
      <c r="B133" s="122"/>
      <c r="C133" s="152"/>
    </row>
    <row r="134" spans="1:8" outlineLevel="2" x14ac:dyDescent="0.2">
      <c r="A134" s="111" t="s">
        <v>33</v>
      </c>
      <c r="B134" s="122" t="s">
        <v>194</v>
      </c>
      <c r="C134" s="152"/>
    </row>
    <row r="135" spans="1:8" outlineLevel="2" x14ac:dyDescent="0.2">
      <c r="A135" s="110"/>
      <c r="B135" s="122"/>
      <c r="C135" s="152"/>
    </row>
    <row r="136" spans="1:8" outlineLevel="2" x14ac:dyDescent="0.2">
      <c r="A136" s="110" t="s">
        <v>138</v>
      </c>
      <c r="B136" s="131" t="s">
        <v>3095</v>
      </c>
      <c r="C136" s="152"/>
    </row>
    <row r="137" spans="1:8" s="123" customFormat="1" outlineLevel="2" x14ac:dyDescent="0.2">
      <c r="A137" s="126"/>
      <c r="B137" s="200"/>
    </row>
    <row r="138" spans="1:8" s="123" customFormat="1" ht="15" outlineLevel="2" x14ac:dyDescent="0.25">
      <c r="A138" s="110" t="s">
        <v>40</v>
      </c>
      <c r="B138" s="240"/>
    </row>
    <row r="139" spans="1:8" s="123" customFormat="1" outlineLevel="2" x14ac:dyDescent="0.2">
      <c r="A139" s="126"/>
    </row>
    <row r="140" spans="1:8" s="88" customFormat="1" outlineLevel="1" x14ac:dyDescent="0.2">
      <c r="A140" s="287" t="s">
        <v>159</v>
      </c>
      <c r="B140" s="287" t="str">
        <f ca="1">CONCATENATE(VLOOKUP("*ID",C:D,2,FALSE),"C",COUNTIF(OFFSET(A$1,0,0,ROW(),1), "*conditie")*10)&amp; "T" &amp;(COUNTIF(OFFSET(B$1,0,0,ROW()-1,1),CONCATENATE(VLOOKUP("*ID",C:D,2,FALSE),"C",COUNTIF(OFFSET(A$1,0,0,ROW(),1), "*conditie")*10)&amp; "T*") +1) * 10</f>
        <v>PRE112C10T100</v>
      </c>
      <c r="C140" s="295" t="s">
        <v>3196</v>
      </c>
      <c r="D140" s="295"/>
      <c r="E140" s="295"/>
      <c r="F140" s="287" t="s">
        <v>141</v>
      </c>
      <c r="G140" s="287" t="s">
        <v>19</v>
      </c>
      <c r="H140" s="287" t="s">
        <v>197</v>
      </c>
    </row>
    <row r="141" spans="1:8" outlineLevel="2" x14ac:dyDescent="0.2">
      <c r="A141" s="110"/>
      <c r="B141" s="122"/>
      <c r="C141" s="152"/>
    </row>
    <row r="142" spans="1:8" outlineLevel="2" x14ac:dyDescent="0.2">
      <c r="A142" s="110" t="s">
        <v>109</v>
      </c>
      <c r="B142" s="131" t="s">
        <v>3196</v>
      </c>
      <c r="C142" s="152"/>
    </row>
    <row r="143" spans="1:8" outlineLevel="2" x14ac:dyDescent="0.2">
      <c r="A143" s="110"/>
      <c r="B143" s="122"/>
      <c r="C143" s="152"/>
    </row>
    <row r="144" spans="1:8" outlineLevel="2" x14ac:dyDescent="0.2">
      <c r="A144" s="110" t="s">
        <v>111</v>
      </c>
      <c r="B144" s="122" t="s">
        <v>108</v>
      </c>
      <c r="C144" s="152"/>
    </row>
    <row r="145" spans="1:8" outlineLevel="2" x14ac:dyDescent="0.2">
      <c r="A145" s="110"/>
      <c r="B145" s="122"/>
      <c r="C145" s="152"/>
    </row>
    <row r="146" spans="1:8" outlineLevel="2" x14ac:dyDescent="0.2">
      <c r="A146" s="110" t="s">
        <v>32</v>
      </c>
      <c r="B146" s="125" t="s">
        <v>227</v>
      </c>
      <c r="C146" s="125"/>
      <c r="D146" s="125"/>
      <c r="E146" s="125"/>
      <c r="F146" s="125"/>
      <c r="G146" s="125"/>
    </row>
    <row r="147" spans="1:8" outlineLevel="2" x14ac:dyDescent="0.2">
      <c r="A147" s="110"/>
      <c r="B147" s="122"/>
      <c r="C147" s="152"/>
    </row>
    <row r="148" spans="1:8" outlineLevel="2" x14ac:dyDescent="0.2">
      <c r="A148" s="111" t="s">
        <v>33</v>
      </c>
      <c r="B148" s="122" t="s">
        <v>194</v>
      </c>
      <c r="C148" s="152"/>
    </row>
    <row r="149" spans="1:8" outlineLevel="2" x14ac:dyDescent="0.2">
      <c r="A149" s="110"/>
      <c r="B149" s="122"/>
      <c r="C149" s="152"/>
    </row>
    <row r="150" spans="1:8" outlineLevel="2" x14ac:dyDescent="0.2">
      <c r="A150" s="110" t="s">
        <v>138</v>
      </c>
      <c r="B150" s="131" t="s">
        <v>3095</v>
      </c>
      <c r="C150" s="152"/>
    </row>
    <row r="151" spans="1:8" s="123" customFormat="1" outlineLevel="2" x14ac:dyDescent="0.2">
      <c r="A151" s="126"/>
      <c r="B151" s="200"/>
    </row>
    <row r="152" spans="1:8" s="123" customFormat="1" ht="15" outlineLevel="2" x14ac:dyDescent="0.25">
      <c r="A152" s="110" t="s">
        <v>40</v>
      </c>
      <c r="B152" s="240"/>
    </row>
    <row r="153" spans="1:8" s="123" customFormat="1" outlineLevel="2" x14ac:dyDescent="0.2">
      <c r="A153" s="126"/>
    </row>
    <row r="154" spans="1:8" s="88" customFormat="1" outlineLevel="1" x14ac:dyDescent="0.2">
      <c r="A154" s="287" t="s">
        <v>159</v>
      </c>
      <c r="B154" s="287" t="str">
        <f ca="1">CONCATENATE(VLOOKUP("*ID",C:D,2,FALSE),"C",COUNTIF(OFFSET(A$1,0,0,ROW(),1), "*conditie")*10)&amp; "T" &amp;(COUNTIF(OFFSET(B$1,0,0,ROW()-1,1),CONCATENATE(VLOOKUP("*ID",C:D,2,FALSE),"C",COUNTIF(OFFSET(A$1,0,0,ROW(),1), "*conditie")*10)&amp; "T*") +1) * 10</f>
        <v>PRE112C10T110</v>
      </c>
      <c r="C154" s="295" t="s">
        <v>3197</v>
      </c>
      <c r="D154" s="295"/>
      <c r="E154" s="295"/>
      <c r="F154" s="287" t="s">
        <v>141</v>
      </c>
      <c r="G154" s="287" t="s">
        <v>19</v>
      </c>
      <c r="H154" s="287" t="s">
        <v>197</v>
      </c>
    </row>
    <row r="155" spans="1:8" outlineLevel="2" x14ac:dyDescent="0.2">
      <c r="A155" s="110"/>
      <c r="B155" s="122"/>
      <c r="C155" s="152"/>
    </row>
    <row r="156" spans="1:8" outlineLevel="2" x14ac:dyDescent="0.2">
      <c r="A156" s="110" t="s">
        <v>109</v>
      </c>
      <c r="B156" s="131" t="s">
        <v>3197</v>
      </c>
      <c r="C156" s="152"/>
    </row>
    <row r="157" spans="1:8" outlineLevel="2" x14ac:dyDescent="0.2">
      <c r="A157" s="110"/>
      <c r="B157" s="122"/>
      <c r="C157" s="152"/>
    </row>
    <row r="158" spans="1:8" outlineLevel="2" x14ac:dyDescent="0.2">
      <c r="A158" s="110" t="s">
        <v>111</v>
      </c>
      <c r="B158" s="122" t="s">
        <v>108</v>
      </c>
      <c r="C158" s="152"/>
    </row>
    <row r="159" spans="1:8" outlineLevel="2" x14ac:dyDescent="0.2">
      <c r="A159" s="110"/>
      <c r="B159" s="122"/>
      <c r="C159" s="152"/>
    </row>
    <row r="160" spans="1:8" outlineLevel="2" x14ac:dyDescent="0.2">
      <c r="A160" s="110" t="s">
        <v>32</v>
      </c>
      <c r="B160" s="125" t="s">
        <v>227</v>
      </c>
      <c r="C160" s="125"/>
      <c r="D160" s="125"/>
      <c r="E160" s="125"/>
      <c r="F160" s="125"/>
      <c r="G160" s="125"/>
    </row>
    <row r="161" spans="1:8" outlineLevel="2" x14ac:dyDescent="0.2">
      <c r="A161" s="110"/>
      <c r="B161" s="122"/>
      <c r="C161" s="152"/>
    </row>
    <row r="162" spans="1:8" outlineLevel="2" x14ac:dyDescent="0.2">
      <c r="A162" s="111" t="s">
        <v>33</v>
      </c>
      <c r="B162" s="122" t="s">
        <v>194</v>
      </c>
      <c r="C162" s="152"/>
    </row>
    <row r="163" spans="1:8" outlineLevel="2" x14ac:dyDescent="0.2">
      <c r="A163" s="110"/>
      <c r="B163" s="122"/>
      <c r="C163" s="152"/>
    </row>
    <row r="164" spans="1:8" outlineLevel="2" x14ac:dyDescent="0.2">
      <c r="A164" s="110" t="s">
        <v>138</v>
      </c>
      <c r="B164" s="131" t="s">
        <v>3088</v>
      </c>
      <c r="C164" s="152"/>
    </row>
    <row r="165" spans="1:8" s="123" customFormat="1" outlineLevel="2" x14ac:dyDescent="0.2">
      <c r="A165" s="126"/>
      <c r="B165" s="200"/>
    </row>
    <row r="166" spans="1:8" s="123" customFormat="1" ht="15" outlineLevel="2" x14ac:dyDescent="0.25">
      <c r="A166" s="110" t="s">
        <v>40</v>
      </c>
      <c r="B166" s="240"/>
    </row>
    <row r="167" spans="1:8" s="123" customFormat="1" outlineLevel="2" x14ac:dyDescent="0.2">
      <c r="A167" s="126"/>
    </row>
    <row r="168" spans="1:8" s="99" customFormat="1" x14ac:dyDescent="0.2">
      <c r="A168" s="270" t="s">
        <v>158</v>
      </c>
      <c r="B168" s="269" t="str">
        <f ca="1">CONCATENATE(VLOOKUP("*ID",C:D,2,FALSE),"C",COUNTIF(OFFSET(A$1,0,0,ROW(),1), "*conditie")*10)</f>
        <v>PRE112C20</v>
      </c>
      <c r="C168" s="296" t="s">
        <v>3100</v>
      </c>
      <c r="D168" s="297"/>
      <c r="E168" s="297"/>
      <c r="F168" s="270" t="s">
        <v>141</v>
      </c>
      <c r="G168" s="270" t="s">
        <v>19</v>
      </c>
      <c r="H168" s="270" t="s">
        <v>197</v>
      </c>
    </row>
    <row r="169" spans="1:8" s="99" customFormat="1" outlineLevel="1" x14ac:dyDescent="0.2">
      <c r="A169" s="110"/>
      <c r="B169" s="118"/>
      <c r="C169" s="102"/>
    </row>
    <row r="170" spans="1:8" s="99" customFormat="1" outlineLevel="1" x14ac:dyDescent="0.2">
      <c r="A170" s="110" t="s">
        <v>55</v>
      </c>
      <c r="B170" s="127"/>
      <c r="C170" s="151"/>
    </row>
    <row r="171" spans="1:8" s="99" customFormat="1" outlineLevel="1" x14ac:dyDescent="0.2">
      <c r="A171" s="110"/>
      <c r="B171" s="118"/>
      <c r="C171" s="102"/>
    </row>
    <row r="172" spans="1:8" s="88" customFormat="1" outlineLevel="1" collapsed="1" x14ac:dyDescent="0.2">
      <c r="A172" s="271" t="s">
        <v>159</v>
      </c>
      <c r="B172" s="271" t="str">
        <f ca="1">CONCATENATE(VLOOKUP("*ID",C:D,2,FALSE),"C",COUNTIF(OFFSET(A$1,0,0,ROW(),1), "*conditie")*10)&amp; "T" &amp;(COUNTIF(OFFSET(B$1,0,0,ROW()-1,1),CONCATENATE(VLOOKUP("*ID",C:D,2,FALSE),"C",COUNTIF(OFFSET(A$1,0,0,ROW(),1), "*conditie")*10)&amp; "T*") +1) * 10</f>
        <v>PRE112C20T10</v>
      </c>
      <c r="C172" s="295" t="s">
        <v>3101</v>
      </c>
      <c r="D172" s="295"/>
      <c r="E172" s="295"/>
      <c r="F172" s="271" t="s">
        <v>141</v>
      </c>
      <c r="G172" s="271" t="s">
        <v>19</v>
      </c>
      <c r="H172" s="271" t="s">
        <v>197</v>
      </c>
    </row>
    <row r="173" spans="1:8" hidden="1" outlineLevel="2" x14ac:dyDescent="0.2">
      <c r="A173" s="110"/>
      <c r="B173" s="122"/>
      <c r="C173" s="152"/>
    </row>
    <row r="174" spans="1:8" hidden="1" outlineLevel="2" x14ac:dyDescent="0.2">
      <c r="A174" s="110" t="s">
        <v>109</v>
      </c>
      <c r="B174" s="131" t="s">
        <v>3105</v>
      </c>
      <c r="C174" s="152"/>
    </row>
    <row r="175" spans="1:8" hidden="1" outlineLevel="2" x14ac:dyDescent="0.2">
      <c r="A175" s="110"/>
      <c r="B175" s="122"/>
      <c r="C175" s="152"/>
    </row>
    <row r="176" spans="1:8" hidden="1" outlineLevel="2" x14ac:dyDescent="0.2">
      <c r="A176" s="110" t="s">
        <v>111</v>
      </c>
      <c r="B176" s="122" t="s">
        <v>108</v>
      </c>
      <c r="C176" s="152"/>
    </row>
    <row r="177" spans="1:8" hidden="1" outlineLevel="2" x14ac:dyDescent="0.2">
      <c r="A177" s="110"/>
      <c r="B177" s="122"/>
      <c r="C177" s="152"/>
    </row>
    <row r="178" spans="1:8" hidden="1" outlineLevel="2" x14ac:dyDescent="0.2">
      <c r="A178" s="110" t="s">
        <v>32</v>
      </c>
      <c r="B178" s="125" t="s">
        <v>227</v>
      </c>
      <c r="C178" s="125"/>
      <c r="D178" s="125"/>
      <c r="E178" s="125"/>
      <c r="F178" s="125"/>
      <c r="G178" s="125"/>
    </row>
    <row r="179" spans="1:8" hidden="1" outlineLevel="2" x14ac:dyDescent="0.2">
      <c r="A179" s="110"/>
      <c r="B179" s="122"/>
      <c r="C179" s="152"/>
    </row>
    <row r="180" spans="1:8" hidden="1" outlineLevel="2" x14ac:dyDescent="0.2">
      <c r="A180" s="111" t="s">
        <v>33</v>
      </c>
      <c r="B180" s="122" t="s">
        <v>194</v>
      </c>
      <c r="C180" s="152"/>
    </row>
    <row r="181" spans="1:8" hidden="1" outlineLevel="2" x14ac:dyDescent="0.2">
      <c r="A181" s="110"/>
      <c r="B181" s="122"/>
      <c r="C181" s="152"/>
    </row>
    <row r="182" spans="1:8" hidden="1" outlineLevel="2" x14ac:dyDescent="0.2">
      <c r="A182" s="110" t="s">
        <v>138</v>
      </c>
      <c r="B182" s="131" t="s">
        <v>3088</v>
      </c>
      <c r="C182" s="152"/>
    </row>
    <row r="183" spans="1:8" s="123" customFormat="1" hidden="1" outlineLevel="2" x14ac:dyDescent="0.2">
      <c r="A183" s="126"/>
      <c r="B183" s="200"/>
    </row>
    <row r="184" spans="1:8" s="123" customFormat="1" ht="15" hidden="1" outlineLevel="2" x14ac:dyDescent="0.25">
      <c r="A184" s="110" t="s">
        <v>40</v>
      </c>
      <c r="B184" s="240"/>
    </row>
    <row r="185" spans="1:8" s="123" customFormat="1" hidden="1" outlineLevel="2" x14ac:dyDescent="0.2">
      <c r="A185" s="126"/>
    </row>
    <row r="186" spans="1:8" s="88" customFormat="1" outlineLevel="1" collapsed="1" x14ac:dyDescent="0.2">
      <c r="A186" s="271" t="s">
        <v>159</v>
      </c>
      <c r="B186" s="271" t="str">
        <f ca="1">CONCATENATE(VLOOKUP("*ID",C:D,2,FALSE),"C",COUNTIF(OFFSET(A$1,0,0,ROW(),1), "*conditie")*10)&amp; "T" &amp;(COUNTIF(OFFSET(B$1,0,0,ROW()-1,1),CONCATENATE(VLOOKUP("*ID",C:D,2,FALSE),"C",COUNTIF(OFFSET(A$1,0,0,ROW(),1), "*conditie")*10)&amp; "T*") +1) * 10</f>
        <v>PRE112C20T20</v>
      </c>
      <c r="C186" s="295" t="s">
        <v>3102</v>
      </c>
      <c r="D186" s="295"/>
      <c r="E186" s="295"/>
      <c r="F186" s="271" t="s">
        <v>141</v>
      </c>
      <c r="G186" s="271" t="s">
        <v>19</v>
      </c>
      <c r="H186" s="271" t="s">
        <v>197</v>
      </c>
    </row>
    <row r="187" spans="1:8" hidden="1" outlineLevel="2" x14ac:dyDescent="0.2">
      <c r="A187" s="110"/>
      <c r="B187" s="122"/>
      <c r="C187" s="152"/>
    </row>
    <row r="188" spans="1:8" hidden="1" outlineLevel="2" x14ac:dyDescent="0.2">
      <c r="A188" s="110" t="s">
        <v>109</v>
      </c>
      <c r="B188" s="131" t="s">
        <v>3104</v>
      </c>
      <c r="C188" s="152"/>
    </row>
    <row r="189" spans="1:8" hidden="1" outlineLevel="2" x14ac:dyDescent="0.2">
      <c r="A189" s="110"/>
      <c r="B189" s="122"/>
      <c r="C189" s="152"/>
    </row>
    <row r="190" spans="1:8" hidden="1" outlineLevel="2" x14ac:dyDescent="0.2">
      <c r="A190" s="110" t="s">
        <v>111</v>
      </c>
      <c r="B190" s="122" t="s">
        <v>108</v>
      </c>
      <c r="C190" s="152"/>
    </row>
    <row r="191" spans="1:8" hidden="1" outlineLevel="2" x14ac:dyDescent="0.2">
      <c r="A191" s="110"/>
      <c r="B191" s="122"/>
      <c r="C191" s="152"/>
    </row>
    <row r="192" spans="1:8" hidden="1" outlineLevel="2" x14ac:dyDescent="0.2">
      <c r="A192" s="110" t="s">
        <v>32</v>
      </c>
      <c r="B192" s="125" t="s">
        <v>227</v>
      </c>
      <c r="C192" s="125"/>
      <c r="D192" s="125"/>
      <c r="E192" s="125"/>
      <c r="F192" s="125"/>
      <c r="G192" s="125"/>
    </row>
    <row r="193" spans="1:8" hidden="1" outlineLevel="2" x14ac:dyDescent="0.2">
      <c r="A193" s="110"/>
      <c r="B193" s="122"/>
      <c r="C193" s="152"/>
    </row>
    <row r="194" spans="1:8" hidden="1" outlineLevel="2" x14ac:dyDescent="0.2">
      <c r="A194" s="111" t="s">
        <v>33</v>
      </c>
      <c r="B194" s="122" t="s">
        <v>194</v>
      </c>
      <c r="C194" s="152"/>
    </row>
    <row r="195" spans="1:8" hidden="1" outlineLevel="2" x14ac:dyDescent="0.2">
      <c r="A195" s="110"/>
      <c r="B195" s="122"/>
      <c r="C195" s="152"/>
    </row>
    <row r="196" spans="1:8" hidden="1" outlineLevel="2" x14ac:dyDescent="0.2">
      <c r="A196" s="110" t="s">
        <v>138</v>
      </c>
      <c r="B196" s="131" t="s">
        <v>3088</v>
      </c>
      <c r="C196" s="152"/>
    </row>
    <row r="197" spans="1:8" s="123" customFormat="1" hidden="1" outlineLevel="2" x14ac:dyDescent="0.2">
      <c r="A197" s="126"/>
      <c r="B197" s="200"/>
    </row>
    <row r="198" spans="1:8" s="123" customFormat="1" ht="15" hidden="1" outlineLevel="2" x14ac:dyDescent="0.25">
      <c r="A198" s="110" t="s">
        <v>40</v>
      </c>
      <c r="B198" s="240"/>
    </row>
    <row r="199" spans="1:8" s="123" customFormat="1" hidden="1" outlineLevel="2" x14ac:dyDescent="0.2">
      <c r="A199" s="126"/>
    </row>
    <row r="200" spans="1:8" s="88" customFormat="1" outlineLevel="1" collapsed="1" x14ac:dyDescent="0.2">
      <c r="A200" s="271" t="s">
        <v>159</v>
      </c>
      <c r="B200" s="271" t="str">
        <f ca="1">CONCATENATE(VLOOKUP("*ID",C:D,2,FALSE),"C",COUNTIF(OFFSET(A$1,0,0,ROW(),1), "*conditie")*10)&amp; "T" &amp;(COUNTIF(OFFSET(B$1,0,0,ROW()-1,1),CONCATENATE(VLOOKUP("*ID",C:D,2,FALSE),"C",COUNTIF(OFFSET(A$1,0,0,ROW(),1), "*conditie")*10)&amp; "T*") +1) * 10</f>
        <v>PRE112C20T30</v>
      </c>
      <c r="C200" s="295" t="s">
        <v>3103</v>
      </c>
      <c r="D200" s="295"/>
      <c r="E200" s="295"/>
      <c r="F200" s="271" t="s">
        <v>141</v>
      </c>
      <c r="G200" s="271" t="s">
        <v>19</v>
      </c>
      <c r="H200" s="271" t="s">
        <v>197</v>
      </c>
    </row>
    <row r="201" spans="1:8" hidden="1" outlineLevel="2" x14ac:dyDescent="0.2">
      <c r="A201" s="110"/>
      <c r="B201" s="122"/>
      <c r="C201" s="152"/>
    </row>
    <row r="202" spans="1:8" hidden="1" outlineLevel="2" x14ac:dyDescent="0.2">
      <c r="A202" s="110" t="s">
        <v>109</v>
      </c>
      <c r="B202" s="131" t="s">
        <v>3106</v>
      </c>
      <c r="C202" s="152"/>
    </row>
    <row r="203" spans="1:8" hidden="1" outlineLevel="2" x14ac:dyDescent="0.2">
      <c r="A203" s="110"/>
      <c r="B203" s="122"/>
      <c r="C203" s="152"/>
    </row>
    <row r="204" spans="1:8" hidden="1" outlineLevel="2" x14ac:dyDescent="0.2">
      <c r="A204" s="110" t="s">
        <v>111</v>
      </c>
      <c r="B204" s="122" t="s">
        <v>108</v>
      </c>
      <c r="C204" s="152"/>
    </row>
    <row r="205" spans="1:8" hidden="1" outlineLevel="2" x14ac:dyDescent="0.2">
      <c r="A205" s="110"/>
      <c r="B205" s="122"/>
      <c r="C205" s="152"/>
    </row>
    <row r="206" spans="1:8" hidden="1" outlineLevel="2" x14ac:dyDescent="0.2">
      <c r="A206" s="110" t="s">
        <v>32</v>
      </c>
      <c r="B206" s="125" t="s">
        <v>227</v>
      </c>
      <c r="C206" s="125"/>
      <c r="D206" s="125"/>
      <c r="E206" s="125"/>
      <c r="F206" s="125"/>
      <c r="G206" s="125"/>
    </row>
    <row r="207" spans="1:8" hidden="1" outlineLevel="2" x14ac:dyDescent="0.2">
      <c r="A207" s="110"/>
      <c r="B207" s="122"/>
      <c r="C207" s="152"/>
    </row>
    <row r="208" spans="1:8" hidden="1" outlineLevel="2" x14ac:dyDescent="0.2">
      <c r="A208" s="111" t="s">
        <v>33</v>
      </c>
      <c r="B208" s="122" t="s">
        <v>194</v>
      </c>
      <c r="C208" s="152"/>
    </row>
    <row r="209" spans="1:8" hidden="1" outlineLevel="2" x14ac:dyDescent="0.2">
      <c r="A209" s="110"/>
      <c r="B209" s="122"/>
      <c r="C209" s="152"/>
    </row>
    <row r="210" spans="1:8" hidden="1" outlineLevel="2" x14ac:dyDescent="0.2">
      <c r="A210" s="110" t="s">
        <v>138</v>
      </c>
      <c r="B210" s="131" t="s">
        <v>3095</v>
      </c>
      <c r="C210" s="152"/>
    </row>
    <row r="211" spans="1:8" s="123" customFormat="1" hidden="1" outlineLevel="2" x14ac:dyDescent="0.2">
      <c r="A211" s="126"/>
      <c r="B211" s="200"/>
    </row>
    <row r="212" spans="1:8" s="123" customFormat="1" ht="15" hidden="1" outlineLevel="2" x14ac:dyDescent="0.25">
      <c r="A212" s="110" t="s">
        <v>40</v>
      </c>
      <c r="B212" s="240"/>
    </row>
    <row r="213" spans="1:8" s="123" customFormat="1" hidden="1" outlineLevel="2" x14ac:dyDescent="0.2">
      <c r="A213" s="126"/>
    </row>
    <row r="214" spans="1:8" s="88" customFormat="1" outlineLevel="1" collapsed="1" x14ac:dyDescent="0.2">
      <c r="A214" s="271" t="s">
        <v>159</v>
      </c>
      <c r="B214" s="271" t="str">
        <f ca="1">CONCATENATE(VLOOKUP("*ID",C:D,2,FALSE),"C",COUNTIF(OFFSET(A$1,0,0,ROW(),1), "*conditie")*10)&amp; "T" &amp;(COUNTIF(OFFSET(B$1,0,0,ROW()-1,1),CONCATENATE(VLOOKUP("*ID",C:D,2,FALSE),"C",COUNTIF(OFFSET(A$1,0,0,ROW(),1), "*conditie")*10)&amp; "T*") +1) * 10</f>
        <v>PRE112C20T40</v>
      </c>
      <c r="C214" s="295" t="s">
        <v>3107</v>
      </c>
      <c r="D214" s="295"/>
      <c r="E214" s="295"/>
      <c r="F214" s="271" t="s">
        <v>141</v>
      </c>
      <c r="G214" s="271" t="s">
        <v>19</v>
      </c>
      <c r="H214" s="271" t="s">
        <v>197</v>
      </c>
    </row>
    <row r="215" spans="1:8" hidden="1" outlineLevel="2" x14ac:dyDescent="0.2">
      <c r="A215" s="110"/>
      <c r="B215" s="122"/>
      <c r="C215" s="152"/>
    </row>
    <row r="216" spans="1:8" hidden="1" outlineLevel="2" x14ac:dyDescent="0.2">
      <c r="A216" s="110" t="s">
        <v>109</v>
      </c>
      <c r="B216" s="131" t="s">
        <v>3108</v>
      </c>
      <c r="C216" s="152"/>
    </row>
    <row r="217" spans="1:8" hidden="1" outlineLevel="2" x14ac:dyDescent="0.2">
      <c r="A217" s="110"/>
      <c r="B217" s="122"/>
      <c r="C217" s="152"/>
    </row>
    <row r="218" spans="1:8" hidden="1" outlineLevel="2" x14ac:dyDescent="0.2">
      <c r="A218" s="110" t="s">
        <v>111</v>
      </c>
      <c r="B218" s="122" t="s">
        <v>108</v>
      </c>
      <c r="C218" s="152"/>
    </row>
    <row r="219" spans="1:8" hidden="1" outlineLevel="2" x14ac:dyDescent="0.2">
      <c r="A219" s="110"/>
      <c r="B219" s="122"/>
      <c r="C219" s="152"/>
    </row>
    <row r="220" spans="1:8" hidden="1" outlineLevel="2" x14ac:dyDescent="0.2">
      <c r="A220" s="110" t="s">
        <v>32</v>
      </c>
      <c r="B220" s="125" t="s">
        <v>227</v>
      </c>
      <c r="C220" s="125"/>
      <c r="D220" s="125"/>
      <c r="E220" s="125"/>
      <c r="F220" s="125"/>
      <c r="G220" s="125"/>
    </row>
    <row r="221" spans="1:8" hidden="1" outlineLevel="2" x14ac:dyDescent="0.2">
      <c r="A221" s="110"/>
      <c r="B221" s="122"/>
      <c r="C221" s="152"/>
    </row>
    <row r="222" spans="1:8" hidden="1" outlineLevel="2" x14ac:dyDescent="0.2">
      <c r="A222" s="111" t="s">
        <v>33</v>
      </c>
      <c r="B222" s="122" t="s">
        <v>194</v>
      </c>
      <c r="C222" s="152"/>
    </row>
    <row r="223" spans="1:8" hidden="1" outlineLevel="2" x14ac:dyDescent="0.2">
      <c r="A223" s="110"/>
      <c r="B223" s="122"/>
      <c r="C223" s="152"/>
    </row>
    <row r="224" spans="1:8" hidden="1" outlineLevel="2" x14ac:dyDescent="0.2">
      <c r="A224" s="110" t="s">
        <v>138</v>
      </c>
      <c r="B224" s="131" t="s">
        <v>3095</v>
      </c>
      <c r="C224" s="152"/>
    </row>
    <row r="225" spans="1:8" s="123" customFormat="1" hidden="1" outlineLevel="2" x14ac:dyDescent="0.2">
      <c r="A225" s="126"/>
      <c r="B225" s="200"/>
    </row>
    <row r="226" spans="1:8" s="123" customFormat="1" ht="15" hidden="1" outlineLevel="2" x14ac:dyDescent="0.25">
      <c r="A226" s="110" t="s">
        <v>40</v>
      </c>
      <c r="B226" s="240"/>
    </row>
    <row r="227" spans="1:8" s="123" customFormat="1" hidden="1" outlineLevel="2" x14ac:dyDescent="0.2">
      <c r="A227" s="126"/>
    </row>
    <row r="228" spans="1:8" s="88" customFormat="1" outlineLevel="1" collapsed="1" x14ac:dyDescent="0.2">
      <c r="A228" s="271" t="s">
        <v>159</v>
      </c>
      <c r="B228" s="271" t="str">
        <f ca="1">CONCATENATE(VLOOKUP("*ID",C:D,2,FALSE),"C",COUNTIF(OFFSET(A$1,0,0,ROW(),1), "*conditie")*10)&amp; "T" &amp;(COUNTIF(OFFSET(B$1,0,0,ROW()-1,1),CONCATENATE(VLOOKUP("*ID",C:D,2,FALSE),"C",COUNTIF(OFFSET(A$1,0,0,ROW(),1), "*conditie")*10)&amp; "T*") +1) * 10</f>
        <v>PRE112C20T50</v>
      </c>
      <c r="C228" s="295" t="s">
        <v>3109</v>
      </c>
      <c r="D228" s="295"/>
      <c r="E228" s="295"/>
      <c r="F228" s="271" t="s">
        <v>141</v>
      </c>
      <c r="G228" s="271" t="s">
        <v>19</v>
      </c>
      <c r="H228" s="271" t="s">
        <v>197</v>
      </c>
    </row>
    <row r="229" spans="1:8" hidden="1" outlineLevel="2" x14ac:dyDescent="0.2">
      <c r="A229" s="110"/>
      <c r="B229" s="122"/>
      <c r="C229" s="152"/>
    </row>
    <row r="230" spans="1:8" hidden="1" outlineLevel="2" x14ac:dyDescent="0.2">
      <c r="A230" s="110" t="s">
        <v>109</v>
      </c>
      <c r="B230" s="131" t="s">
        <v>3110</v>
      </c>
      <c r="C230" s="152"/>
    </row>
    <row r="231" spans="1:8" hidden="1" outlineLevel="2" x14ac:dyDescent="0.2">
      <c r="A231" s="110"/>
      <c r="B231" s="122"/>
      <c r="C231" s="152"/>
    </row>
    <row r="232" spans="1:8" hidden="1" outlineLevel="2" x14ac:dyDescent="0.2">
      <c r="A232" s="110" t="s">
        <v>111</v>
      </c>
      <c r="B232" s="122" t="s">
        <v>108</v>
      </c>
      <c r="C232" s="152"/>
    </row>
    <row r="233" spans="1:8" hidden="1" outlineLevel="2" x14ac:dyDescent="0.2">
      <c r="A233" s="110"/>
      <c r="B233" s="122"/>
      <c r="C233" s="152"/>
    </row>
    <row r="234" spans="1:8" hidden="1" outlineLevel="2" x14ac:dyDescent="0.2">
      <c r="A234" s="110" t="s">
        <v>32</v>
      </c>
      <c r="B234" s="125" t="s">
        <v>227</v>
      </c>
      <c r="C234" s="125"/>
      <c r="D234" s="125"/>
      <c r="E234" s="125"/>
      <c r="F234" s="125"/>
      <c r="G234" s="125"/>
    </row>
    <row r="235" spans="1:8" hidden="1" outlineLevel="2" x14ac:dyDescent="0.2">
      <c r="A235" s="110"/>
      <c r="B235" s="122"/>
      <c r="C235" s="152"/>
    </row>
    <row r="236" spans="1:8" hidden="1" outlineLevel="2" x14ac:dyDescent="0.2">
      <c r="A236" s="111" t="s">
        <v>33</v>
      </c>
      <c r="B236" s="122" t="s">
        <v>194</v>
      </c>
      <c r="C236" s="152"/>
    </row>
    <row r="237" spans="1:8" hidden="1" outlineLevel="2" x14ac:dyDescent="0.2">
      <c r="A237" s="110"/>
      <c r="B237" s="122"/>
      <c r="C237" s="152"/>
    </row>
    <row r="238" spans="1:8" hidden="1" outlineLevel="2" x14ac:dyDescent="0.2">
      <c r="A238" s="110" t="s">
        <v>138</v>
      </c>
      <c r="B238" s="131" t="s">
        <v>3095</v>
      </c>
      <c r="C238" s="152"/>
    </row>
    <row r="239" spans="1:8" s="123" customFormat="1" hidden="1" outlineLevel="2" x14ac:dyDescent="0.2">
      <c r="A239" s="126"/>
      <c r="B239" s="200"/>
    </row>
    <row r="240" spans="1:8" s="123" customFormat="1" ht="15" hidden="1" outlineLevel="2" x14ac:dyDescent="0.25">
      <c r="A240" s="110" t="s">
        <v>40</v>
      </c>
      <c r="B240" s="240"/>
    </row>
    <row r="241" spans="1:8" s="123" customFormat="1" hidden="1" outlineLevel="2" x14ac:dyDescent="0.2">
      <c r="A241" s="126"/>
    </row>
    <row r="242" spans="1:8" s="88" customFormat="1" outlineLevel="1" collapsed="1" x14ac:dyDescent="0.2">
      <c r="A242" s="272" t="s">
        <v>159</v>
      </c>
      <c r="B242" s="272" t="str">
        <f ca="1">CONCATENATE(VLOOKUP("*ID",C:D,2,FALSE),"C",COUNTIF(OFFSET(A$1,0,0,ROW(),1), "*conditie")*10)&amp; "T" &amp;(COUNTIF(OFFSET(B$1,0,0,ROW()-1,1),CONCATENATE(VLOOKUP("*ID",C:D,2,FALSE),"C",COUNTIF(OFFSET(A$1,0,0,ROW(),1), "*conditie")*10)&amp; "T*") +1) * 10</f>
        <v>PRE112C20T60</v>
      </c>
      <c r="C242" s="295" t="s">
        <v>3111</v>
      </c>
      <c r="D242" s="295"/>
      <c r="E242" s="295"/>
      <c r="F242" s="272" t="s">
        <v>141</v>
      </c>
      <c r="G242" s="272" t="s">
        <v>19</v>
      </c>
      <c r="H242" s="272" t="s">
        <v>197</v>
      </c>
    </row>
    <row r="243" spans="1:8" hidden="1" outlineLevel="2" x14ac:dyDescent="0.2">
      <c r="A243" s="110"/>
      <c r="B243" s="122"/>
      <c r="C243" s="152"/>
    </row>
    <row r="244" spans="1:8" hidden="1" outlineLevel="2" x14ac:dyDescent="0.2">
      <c r="A244" s="110" t="s">
        <v>109</v>
      </c>
      <c r="B244" s="131" t="s">
        <v>3113</v>
      </c>
      <c r="C244" s="152"/>
    </row>
    <row r="245" spans="1:8" hidden="1" outlineLevel="2" x14ac:dyDescent="0.2">
      <c r="A245" s="110"/>
      <c r="B245" s="122"/>
      <c r="C245" s="152"/>
    </row>
    <row r="246" spans="1:8" hidden="1" outlineLevel="2" x14ac:dyDescent="0.2">
      <c r="A246" s="110" t="s">
        <v>111</v>
      </c>
      <c r="B246" s="122" t="s">
        <v>108</v>
      </c>
      <c r="C246" s="152"/>
    </row>
    <row r="247" spans="1:8" hidden="1" outlineLevel="2" x14ac:dyDescent="0.2">
      <c r="A247" s="110"/>
      <c r="B247" s="122"/>
      <c r="C247" s="152"/>
    </row>
    <row r="248" spans="1:8" hidden="1" outlineLevel="2" x14ac:dyDescent="0.2">
      <c r="A248" s="110" t="s">
        <v>32</v>
      </c>
      <c r="B248" s="125" t="s">
        <v>227</v>
      </c>
      <c r="C248" s="125"/>
      <c r="D248" s="125"/>
      <c r="E248" s="125"/>
      <c r="F248" s="125"/>
      <c r="G248" s="125"/>
    </row>
    <row r="249" spans="1:8" hidden="1" outlineLevel="2" x14ac:dyDescent="0.2">
      <c r="A249" s="110"/>
      <c r="B249" s="122"/>
      <c r="C249" s="152"/>
    </row>
    <row r="250" spans="1:8" hidden="1" outlineLevel="2" x14ac:dyDescent="0.2">
      <c r="A250" s="111" t="s">
        <v>33</v>
      </c>
      <c r="B250" s="122" t="s">
        <v>194</v>
      </c>
      <c r="C250" s="152"/>
    </row>
    <row r="251" spans="1:8" hidden="1" outlineLevel="2" x14ac:dyDescent="0.2">
      <c r="A251" s="110"/>
      <c r="B251" s="122"/>
      <c r="C251" s="152"/>
    </row>
    <row r="252" spans="1:8" hidden="1" outlineLevel="2" x14ac:dyDescent="0.2">
      <c r="A252" s="110" t="s">
        <v>138</v>
      </c>
      <c r="B252" s="131" t="s">
        <v>3095</v>
      </c>
      <c r="C252" s="152"/>
    </row>
    <row r="253" spans="1:8" s="123" customFormat="1" hidden="1" outlineLevel="2" x14ac:dyDescent="0.2">
      <c r="A253" s="126"/>
      <c r="B253" s="200"/>
    </row>
    <row r="254" spans="1:8" s="123" customFormat="1" ht="15" hidden="1" outlineLevel="2" x14ac:dyDescent="0.25">
      <c r="A254" s="110" t="s">
        <v>40</v>
      </c>
      <c r="B254" s="240"/>
    </row>
    <row r="255" spans="1:8" s="123" customFormat="1" hidden="1" outlineLevel="2" x14ac:dyDescent="0.2">
      <c r="A255" s="126"/>
    </row>
    <row r="256" spans="1:8" s="88" customFormat="1" outlineLevel="1" collapsed="1" x14ac:dyDescent="0.2">
      <c r="A256" s="273" t="s">
        <v>159</v>
      </c>
      <c r="B256" s="273" t="str">
        <f ca="1">CONCATENATE(VLOOKUP("*ID",C:D,2,FALSE),"C",COUNTIF(OFFSET(A$1,0,0,ROW(),1), "*conditie")*10)&amp; "T" &amp;(COUNTIF(OFFSET(B$1,0,0,ROW()-1,1),CONCATENATE(VLOOKUP("*ID",C:D,2,FALSE),"C",COUNTIF(OFFSET(A$1,0,0,ROW(),1), "*conditie")*10)&amp; "T*") +1) * 10</f>
        <v>PRE112C20T70</v>
      </c>
      <c r="C256" s="295" t="s">
        <v>3114</v>
      </c>
      <c r="D256" s="295"/>
      <c r="E256" s="295"/>
      <c r="F256" s="273" t="s">
        <v>141</v>
      </c>
      <c r="G256" s="273" t="s">
        <v>19</v>
      </c>
      <c r="H256" s="273" t="s">
        <v>197</v>
      </c>
    </row>
    <row r="257" spans="1:8" hidden="1" outlineLevel="2" x14ac:dyDescent="0.2">
      <c r="A257" s="110"/>
      <c r="B257" s="122"/>
      <c r="C257" s="152"/>
    </row>
    <row r="258" spans="1:8" hidden="1" outlineLevel="2" x14ac:dyDescent="0.2">
      <c r="A258" s="110" t="s">
        <v>109</v>
      </c>
      <c r="B258" s="131" t="s">
        <v>3115</v>
      </c>
      <c r="C258" s="152"/>
    </row>
    <row r="259" spans="1:8" hidden="1" outlineLevel="2" x14ac:dyDescent="0.2">
      <c r="A259" s="110"/>
      <c r="B259" s="122"/>
      <c r="C259" s="152"/>
    </row>
    <row r="260" spans="1:8" hidden="1" outlineLevel="2" x14ac:dyDescent="0.2">
      <c r="A260" s="110" t="s">
        <v>111</v>
      </c>
      <c r="B260" s="122" t="s">
        <v>108</v>
      </c>
      <c r="C260" s="152"/>
    </row>
    <row r="261" spans="1:8" hidden="1" outlineLevel="2" x14ac:dyDescent="0.2">
      <c r="A261" s="110"/>
      <c r="B261" s="122"/>
      <c r="C261" s="152"/>
    </row>
    <row r="262" spans="1:8" hidden="1" outlineLevel="2" x14ac:dyDescent="0.2">
      <c r="A262" s="110" t="s">
        <v>32</v>
      </c>
      <c r="B262" s="125" t="s">
        <v>227</v>
      </c>
      <c r="C262" s="125"/>
      <c r="D262" s="125"/>
      <c r="E262" s="125"/>
      <c r="F262" s="125"/>
      <c r="G262" s="125"/>
    </row>
    <row r="263" spans="1:8" hidden="1" outlineLevel="2" x14ac:dyDescent="0.2">
      <c r="A263" s="110"/>
      <c r="B263" s="122"/>
      <c r="C263" s="152"/>
    </row>
    <row r="264" spans="1:8" hidden="1" outlineLevel="2" x14ac:dyDescent="0.2">
      <c r="A264" s="111" t="s">
        <v>33</v>
      </c>
      <c r="B264" s="122" t="s">
        <v>194</v>
      </c>
      <c r="C264" s="152"/>
    </row>
    <row r="265" spans="1:8" hidden="1" outlineLevel="2" x14ac:dyDescent="0.2">
      <c r="A265" s="110"/>
      <c r="B265" s="122"/>
      <c r="C265" s="152"/>
    </row>
    <row r="266" spans="1:8" hidden="1" outlineLevel="2" x14ac:dyDescent="0.2">
      <c r="A266" s="110" t="s">
        <v>138</v>
      </c>
      <c r="B266" s="131" t="s">
        <v>3095</v>
      </c>
      <c r="C266" s="152"/>
    </row>
    <row r="267" spans="1:8" s="123" customFormat="1" hidden="1" outlineLevel="2" x14ac:dyDescent="0.2">
      <c r="A267" s="126"/>
      <c r="B267" s="200"/>
    </row>
    <row r="268" spans="1:8" s="123" customFormat="1" ht="15" hidden="1" outlineLevel="2" x14ac:dyDescent="0.25">
      <c r="A268" s="110" t="s">
        <v>40</v>
      </c>
      <c r="B268" s="240"/>
    </row>
    <row r="269" spans="1:8" s="123" customFormat="1" hidden="1" outlineLevel="2" x14ac:dyDescent="0.2">
      <c r="A269" s="126"/>
    </row>
    <row r="270" spans="1:8" s="88" customFormat="1" outlineLevel="1" collapsed="1" x14ac:dyDescent="0.2">
      <c r="A270" s="273" t="s">
        <v>159</v>
      </c>
      <c r="B270" s="273" t="str">
        <f ca="1">CONCATENATE(VLOOKUP("*ID",C:D,2,FALSE),"C",COUNTIF(OFFSET(A$1,0,0,ROW(),1), "*conditie")*10)&amp; "T" &amp;(COUNTIF(OFFSET(B$1,0,0,ROW()-1,1),CONCATENATE(VLOOKUP("*ID",C:D,2,FALSE),"C",COUNTIF(OFFSET(A$1,0,0,ROW(),1), "*conditie")*10)&amp; "T*") +1) * 10</f>
        <v>PRE112C20T80</v>
      </c>
      <c r="C270" s="295" t="s">
        <v>3116</v>
      </c>
      <c r="D270" s="295"/>
      <c r="E270" s="295"/>
      <c r="F270" s="273" t="s">
        <v>141</v>
      </c>
      <c r="G270" s="273" t="s">
        <v>19</v>
      </c>
      <c r="H270" s="273" t="s">
        <v>197</v>
      </c>
    </row>
    <row r="271" spans="1:8" hidden="1" outlineLevel="2" x14ac:dyDescent="0.2">
      <c r="A271" s="110"/>
      <c r="B271" s="122"/>
      <c r="C271" s="152"/>
    </row>
    <row r="272" spans="1:8" hidden="1" outlineLevel="2" x14ac:dyDescent="0.2">
      <c r="A272" s="110" t="s">
        <v>109</v>
      </c>
      <c r="B272" s="131" t="s">
        <v>3117</v>
      </c>
      <c r="C272" s="152"/>
    </row>
    <row r="273" spans="1:8" hidden="1" outlineLevel="2" x14ac:dyDescent="0.2">
      <c r="A273" s="110"/>
      <c r="B273" s="122"/>
      <c r="C273" s="152"/>
    </row>
    <row r="274" spans="1:8" hidden="1" outlineLevel="2" x14ac:dyDescent="0.2">
      <c r="A274" s="110" t="s">
        <v>111</v>
      </c>
      <c r="B274" s="122" t="s">
        <v>108</v>
      </c>
      <c r="C274" s="152"/>
    </row>
    <row r="275" spans="1:8" hidden="1" outlineLevel="2" x14ac:dyDescent="0.2">
      <c r="A275" s="110"/>
      <c r="B275" s="122"/>
      <c r="C275" s="152"/>
    </row>
    <row r="276" spans="1:8" hidden="1" outlineLevel="2" x14ac:dyDescent="0.2">
      <c r="A276" s="110" t="s">
        <v>32</v>
      </c>
      <c r="B276" s="125" t="s">
        <v>227</v>
      </c>
      <c r="C276" s="125"/>
      <c r="D276" s="125"/>
      <c r="E276" s="125"/>
      <c r="F276" s="125"/>
      <c r="G276" s="125"/>
    </row>
    <row r="277" spans="1:8" hidden="1" outlineLevel="2" x14ac:dyDescent="0.2">
      <c r="A277" s="110"/>
      <c r="B277" s="122"/>
      <c r="C277" s="152"/>
    </row>
    <row r="278" spans="1:8" hidden="1" outlineLevel="2" x14ac:dyDescent="0.2">
      <c r="A278" s="111" t="s">
        <v>33</v>
      </c>
      <c r="B278" s="122" t="s">
        <v>194</v>
      </c>
      <c r="C278" s="152"/>
    </row>
    <row r="279" spans="1:8" hidden="1" outlineLevel="2" x14ac:dyDescent="0.2">
      <c r="A279" s="110"/>
      <c r="B279" s="122"/>
      <c r="C279" s="152"/>
    </row>
    <row r="280" spans="1:8" hidden="1" outlineLevel="2" x14ac:dyDescent="0.2">
      <c r="A280" s="110" t="s">
        <v>138</v>
      </c>
      <c r="B280" s="131" t="s">
        <v>3095</v>
      </c>
      <c r="C280" s="152"/>
    </row>
    <row r="281" spans="1:8" s="123" customFormat="1" hidden="1" outlineLevel="2" x14ac:dyDescent="0.2">
      <c r="A281" s="126"/>
      <c r="B281" s="200"/>
    </row>
    <row r="282" spans="1:8" s="123" customFormat="1" ht="15" hidden="1" outlineLevel="2" x14ac:dyDescent="0.25">
      <c r="A282" s="110" t="s">
        <v>40</v>
      </c>
      <c r="B282" s="240"/>
    </row>
    <row r="283" spans="1:8" s="123" customFormat="1" hidden="1" outlineLevel="2" x14ac:dyDescent="0.2">
      <c r="A283" s="126"/>
    </row>
    <row r="284" spans="1:8" s="88" customFormat="1" outlineLevel="1" x14ac:dyDescent="0.2">
      <c r="A284" s="274" t="s">
        <v>159</v>
      </c>
      <c r="B284" s="274" t="str">
        <f ca="1">CONCATENATE(VLOOKUP("*ID",C:D,2,FALSE),"C",COUNTIF(OFFSET(A$1,0,0,ROW(),1), "*conditie")*10)&amp; "T" &amp;(COUNTIF(OFFSET(B$1,0,0,ROW()-1,1),CONCATENATE(VLOOKUP("*ID",C:D,2,FALSE),"C",COUNTIF(OFFSET(A$1,0,0,ROW(),1), "*conditie")*10)&amp; "T*") +1) * 10</f>
        <v>PRE112C20T90</v>
      </c>
      <c r="C284" s="295" t="s">
        <v>3120</v>
      </c>
      <c r="D284" s="295"/>
      <c r="E284" s="295"/>
      <c r="F284" s="274" t="s">
        <v>141</v>
      </c>
      <c r="G284" s="274" t="s">
        <v>19</v>
      </c>
      <c r="H284" s="274" t="s">
        <v>197</v>
      </c>
    </row>
    <row r="285" spans="1:8" outlineLevel="2" x14ac:dyDescent="0.2">
      <c r="A285" s="110"/>
      <c r="B285" s="122"/>
      <c r="C285" s="152"/>
    </row>
    <row r="286" spans="1:8" outlineLevel="2" x14ac:dyDescent="0.2">
      <c r="A286" s="110" t="s">
        <v>109</v>
      </c>
      <c r="B286" s="131" t="s">
        <v>3124</v>
      </c>
      <c r="C286" s="152"/>
    </row>
    <row r="287" spans="1:8" outlineLevel="2" x14ac:dyDescent="0.2">
      <c r="A287" s="110"/>
      <c r="B287" s="122"/>
      <c r="C287" s="152"/>
    </row>
    <row r="288" spans="1:8" outlineLevel="2" x14ac:dyDescent="0.2">
      <c r="A288" s="110" t="s">
        <v>111</v>
      </c>
      <c r="B288" s="122" t="s">
        <v>108</v>
      </c>
      <c r="C288" s="152"/>
    </row>
    <row r="289" spans="1:8" outlineLevel="2" x14ac:dyDescent="0.2">
      <c r="A289" s="110"/>
      <c r="B289" s="122"/>
      <c r="C289" s="152"/>
    </row>
    <row r="290" spans="1:8" outlineLevel="2" x14ac:dyDescent="0.2">
      <c r="A290" s="110" t="s">
        <v>32</v>
      </c>
      <c r="B290" s="125" t="s">
        <v>227</v>
      </c>
      <c r="C290" s="125"/>
      <c r="D290" s="125"/>
      <c r="E290" s="125"/>
      <c r="F290" s="125"/>
      <c r="G290" s="125"/>
    </row>
    <row r="291" spans="1:8" outlineLevel="2" x14ac:dyDescent="0.2">
      <c r="A291" s="110"/>
      <c r="B291" s="122"/>
      <c r="C291" s="152"/>
    </row>
    <row r="292" spans="1:8" outlineLevel="2" x14ac:dyDescent="0.2">
      <c r="A292" s="111" t="s">
        <v>33</v>
      </c>
      <c r="B292" s="122" t="s">
        <v>194</v>
      </c>
      <c r="C292" s="152"/>
    </row>
    <row r="293" spans="1:8" outlineLevel="2" x14ac:dyDescent="0.2">
      <c r="A293" s="110"/>
      <c r="B293" s="122"/>
      <c r="C293" s="152"/>
    </row>
    <row r="294" spans="1:8" outlineLevel="2" x14ac:dyDescent="0.2">
      <c r="A294" s="110" t="s">
        <v>138</v>
      </c>
      <c r="B294" s="131" t="s">
        <v>3121</v>
      </c>
      <c r="C294" s="152"/>
    </row>
    <row r="295" spans="1:8" s="123" customFormat="1" outlineLevel="2" x14ac:dyDescent="0.2">
      <c r="A295" s="126"/>
      <c r="B295" s="200"/>
    </row>
    <row r="296" spans="1:8" s="123" customFormat="1" ht="15" outlineLevel="2" x14ac:dyDescent="0.25">
      <c r="A296" s="110" t="s">
        <v>40</v>
      </c>
      <c r="B296" s="240"/>
    </row>
    <row r="297" spans="1:8" s="123" customFormat="1" outlineLevel="2" x14ac:dyDescent="0.2">
      <c r="A297" s="126"/>
    </row>
    <row r="298" spans="1:8" s="88" customFormat="1" outlineLevel="1" x14ac:dyDescent="0.2">
      <c r="A298" s="287" t="s">
        <v>159</v>
      </c>
      <c r="B298" s="287" t="str">
        <f ca="1">CONCATENATE(VLOOKUP("*ID",C:D,2,FALSE),"C",COUNTIF(OFFSET(A$1,0,0,ROW(),1), "*conditie")*10)&amp; "T" &amp;(COUNTIF(OFFSET(B$1,0,0,ROW()-1,1),CONCATENATE(VLOOKUP("*ID",C:D,2,FALSE),"C",COUNTIF(OFFSET(A$1,0,0,ROW(),1), "*conditie")*10)&amp; "T*") +1) * 10</f>
        <v>PRE112C20T100</v>
      </c>
      <c r="C298" s="295" t="s">
        <v>3196</v>
      </c>
      <c r="D298" s="295"/>
      <c r="E298" s="295"/>
      <c r="F298" s="287" t="s">
        <v>141</v>
      </c>
      <c r="G298" s="287" t="s">
        <v>19</v>
      </c>
      <c r="H298" s="287" t="s">
        <v>197</v>
      </c>
    </row>
    <row r="299" spans="1:8" outlineLevel="2" x14ac:dyDescent="0.2">
      <c r="A299" s="110"/>
      <c r="B299" s="122"/>
      <c r="C299" s="152"/>
    </row>
    <row r="300" spans="1:8" outlineLevel="2" x14ac:dyDescent="0.2">
      <c r="A300" s="110" t="s">
        <v>109</v>
      </c>
      <c r="B300" s="131" t="s">
        <v>3196</v>
      </c>
      <c r="C300" s="152"/>
    </row>
    <row r="301" spans="1:8" outlineLevel="2" x14ac:dyDescent="0.2">
      <c r="A301" s="110"/>
      <c r="B301" s="122"/>
      <c r="C301" s="152"/>
    </row>
    <row r="302" spans="1:8" outlineLevel="2" x14ac:dyDescent="0.2">
      <c r="A302" s="110" t="s">
        <v>111</v>
      </c>
      <c r="B302" s="122" t="s">
        <v>108</v>
      </c>
      <c r="C302" s="152"/>
    </row>
    <row r="303" spans="1:8" outlineLevel="2" x14ac:dyDescent="0.2">
      <c r="A303" s="110"/>
      <c r="B303" s="122"/>
      <c r="C303" s="152"/>
    </row>
    <row r="304" spans="1:8" outlineLevel="2" x14ac:dyDescent="0.2">
      <c r="A304" s="110" t="s">
        <v>32</v>
      </c>
      <c r="B304" s="125" t="s">
        <v>227</v>
      </c>
      <c r="C304" s="125"/>
      <c r="D304" s="125"/>
      <c r="E304" s="125"/>
      <c r="F304" s="125"/>
      <c r="G304" s="125"/>
    </row>
    <row r="305" spans="1:8" outlineLevel="2" x14ac:dyDescent="0.2">
      <c r="A305" s="110"/>
      <c r="B305" s="122"/>
      <c r="C305" s="152"/>
    </row>
    <row r="306" spans="1:8" outlineLevel="2" x14ac:dyDescent="0.2">
      <c r="A306" s="111" t="s">
        <v>33</v>
      </c>
      <c r="B306" s="122" t="s">
        <v>194</v>
      </c>
      <c r="C306" s="152"/>
    </row>
    <row r="307" spans="1:8" outlineLevel="2" x14ac:dyDescent="0.2">
      <c r="A307" s="110"/>
      <c r="B307" s="122"/>
      <c r="C307" s="152"/>
    </row>
    <row r="308" spans="1:8" outlineLevel="2" x14ac:dyDescent="0.2">
      <c r="A308" s="110" t="s">
        <v>138</v>
      </c>
      <c r="B308" s="131" t="s">
        <v>3095</v>
      </c>
      <c r="C308" s="152"/>
    </row>
    <row r="309" spans="1:8" s="123" customFormat="1" outlineLevel="2" x14ac:dyDescent="0.2">
      <c r="A309" s="126"/>
      <c r="B309" s="200"/>
    </row>
    <row r="310" spans="1:8" s="123" customFormat="1" ht="15" outlineLevel="2" x14ac:dyDescent="0.25">
      <c r="A310" s="110" t="s">
        <v>40</v>
      </c>
      <c r="B310" s="240"/>
    </row>
    <row r="311" spans="1:8" s="123" customFormat="1" outlineLevel="2" x14ac:dyDescent="0.2">
      <c r="A311" s="126"/>
    </row>
    <row r="312" spans="1:8" s="88" customFormat="1" outlineLevel="1" x14ac:dyDescent="0.2">
      <c r="A312" s="287" t="s">
        <v>159</v>
      </c>
      <c r="B312" s="287" t="str">
        <f ca="1">CONCATENATE(VLOOKUP("*ID",C:D,2,FALSE),"C",COUNTIF(OFFSET(A$1,0,0,ROW(),1), "*conditie")*10)&amp; "T" &amp;(COUNTIF(OFFSET(B$1,0,0,ROW()-1,1),CONCATENATE(VLOOKUP("*ID",C:D,2,FALSE),"C",COUNTIF(OFFSET(A$1,0,0,ROW(),1), "*conditie")*10)&amp; "T*") +1) * 10</f>
        <v>PRE112C20T110</v>
      </c>
      <c r="C312" s="295" t="s">
        <v>3197</v>
      </c>
      <c r="D312" s="295"/>
      <c r="E312" s="295"/>
      <c r="F312" s="287" t="s">
        <v>141</v>
      </c>
      <c r="G312" s="287" t="s">
        <v>19</v>
      </c>
      <c r="H312" s="287" t="s">
        <v>197</v>
      </c>
    </row>
    <row r="313" spans="1:8" outlineLevel="2" x14ac:dyDescent="0.2">
      <c r="A313" s="110"/>
      <c r="B313" s="122"/>
      <c r="C313" s="152"/>
    </row>
    <row r="314" spans="1:8" outlineLevel="2" x14ac:dyDescent="0.2">
      <c r="A314" s="110" t="s">
        <v>109</v>
      </c>
      <c r="B314" s="131" t="s">
        <v>3197</v>
      </c>
      <c r="C314" s="152"/>
    </row>
    <row r="315" spans="1:8" outlineLevel="2" x14ac:dyDescent="0.2">
      <c r="A315" s="110"/>
      <c r="B315" s="122"/>
      <c r="C315" s="152"/>
    </row>
    <row r="316" spans="1:8" outlineLevel="2" x14ac:dyDescent="0.2">
      <c r="A316" s="110" t="s">
        <v>111</v>
      </c>
      <c r="B316" s="122" t="s">
        <v>108</v>
      </c>
      <c r="C316" s="152"/>
    </row>
    <row r="317" spans="1:8" outlineLevel="2" x14ac:dyDescent="0.2">
      <c r="A317" s="110"/>
      <c r="B317" s="122"/>
      <c r="C317" s="152"/>
    </row>
    <row r="318" spans="1:8" outlineLevel="2" x14ac:dyDescent="0.2">
      <c r="A318" s="110" t="s">
        <v>32</v>
      </c>
      <c r="B318" s="125" t="s">
        <v>227</v>
      </c>
      <c r="C318" s="125"/>
      <c r="D318" s="125"/>
      <c r="E318" s="125"/>
      <c r="F318" s="125"/>
      <c r="G318" s="125"/>
    </row>
    <row r="319" spans="1:8" outlineLevel="2" x14ac:dyDescent="0.2">
      <c r="A319" s="110"/>
      <c r="B319" s="122"/>
      <c r="C319" s="152"/>
    </row>
    <row r="320" spans="1:8" outlineLevel="2" x14ac:dyDescent="0.2">
      <c r="A320" s="111" t="s">
        <v>33</v>
      </c>
      <c r="B320" s="122" t="s">
        <v>194</v>
      </c>
      <c r="C320" s="152"/>
    </row>
    <row r="321" spans="1:3" outlineLevel="2" x14ac:dyDescent="0.2">
      <c r="A321" s="110"/>
      <c r="B321" s="122"/>
      <c r="C321" s="152"/>
    </row>
    <row r="322" spans="1:3" outlineLevel="2" x14ac:dyDescent="0.2">
      <c r="A322" s="110" t="s">
        <v>138</v>
      </c>
      <c r="B322" s="131" t="s">
        <v>3088</v>
      </c>
      <c r="C322" s="152"/>
    </row>
    <row r="323" spans="1:3" s="123" customFormat="1" outlineLevel="2" x14ac:dyDescent="0.2">
      <c r="A323" s="126"/>
      <c r="B323" s="200"/>
    </row>
    <row r="324" spans="1:3" s="123" customFormat="1" ht="15" outlineLevel="2" x14ac:dyDescent="0.25">
      <c r="A324" s="110" t="s">
        <v>40</v>
      </c>
      <c r="B324" s="240"/>
    </row>
    <row r="325" spans="1:3" s="123" customFormat="1" outlineLevel="2" x14ac:dyDescent="0.2">
      <c r="A325" s="126"/>
    </row>
  </sheetData>
  <mergeCells count="24">
    <mergeCell ref="C298:E298"/>
    <mergeCell ref="C312:E312"/>
    <mergeCell ref="C284:E284"/>
    <mergeCell ref="C126:E126"/>
    <mergeCell ref="C256:E256"/>
    <mergeCell ref="C270:E270"/>
    <mergeCell ref="C242:E242"/>
    <mergeCell ref="C228:E228"/>
    <mergeCell ref="C200:E200"/>
    <mergeCell ref="C214:E214"/>
    <mergeCell ref="C140:E140"/>
    <mergeCell ref="C154:E154"/>
    <mergeCell ref="C10:E10"/>
    <mergeCell ref="C14:E14"/>
    <mergeCell ref="C28:E28"/>
    <mergeCell ref="C42:E42"/>
    <mergeCell ref="C56:E56"/>
    <mergeCell ref="C70:E70"/>
    <mergeCell ref="C84:E84"/>
    <mergeCell ref="C168:E168"/>
    <mergeCell ref="C172:E172"/>
    <mergeCell ref="C186:E186"/>
    <mergeCell ref="C98:E98"/>
    <mergeCell ref="C112:E112"/>
  </mergeCells>
  <dataValidations count="4">
    <dataValidation type="list" allowBlank="1" showInputMessage="1" showErrorMessage="1" errorTitle="Not a valid value" error="The value you have entered is not valid_x000a__x000a_A user has restricted values that can be entered into this cell_x000a_" sqref="H10 H14 H28 H42 H56 H70 H168 H172 H186 H200 H214 H228 H84 H242 H256 H270 H98 H112 H284 H126 H140 H154 H298 H312" xr:uid="{00000000-0002-0000-1D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42 G56 G70 G168 G172 G186 G200 G214 G228 G84 G242 G256 G270 G98 G112 G284 G126 G140 G154 G298 G312" xr:uid="{00000000-0002-0000-1D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42 F56 F70 F168 F172 F186 F200 F214 F228 F84 F242 F256 F270 F98 F112 F284 F126 F140 F154 F298 F312" xr:uid="{00000000-0002-0000-1D00-000002000000}">
      <formula1>$F$2:$F$6</formula1>
    </dataValidation>
    <dataValidation type="list" allowBlank="1" showInputMessage="1" showErrorMessage="1" sqref="D5" xr:uid="{00000000-0002-0000-1D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outlinePr summaryBelow="0"/>
    <pageSetUpPr fitToPage="1"/>
  </sheetPr>
  <dimension ref="A1:T98"/>
  <sheetViews>
    <sheetView workbookViewId="0">
      <pane ySplit="7" topLeftCell="A8" activePane="bottomLeft" state="frozen"/>
      <selection pane="bottomLeft" activeCell="A105" sqref="A105"/>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3140</v>
      </c>
      <c r="E1" s="83"/>
      <c r="F1" s="83" t="s">
        <v>49</v>
      </c>
      <c r="G1" s="83" t="s">
        <v>195</v>
      </c>
      <c r="H1" s="83" t="s">
        <v>196</v>
      </c>
    </row>
    <row r="2" spans="1:8" s="99" customFormat="1" x14ac:dyDescent="0.2">
      <c r="A2" s="83" t="s">
        <v>43</v>
      </c>
      <c r="B2" s="83" t="str">
        <f>Clusterkaart!B3</f>
        <v>2.11</v>
      </c>
      <c r="C2" s="83" t="s">
        <v>149</v>
      </c>
      <c r="D2" s="83" t="s">
        <v>3140</v>
      </c>
      <c r="E2" s="83"/>
      <c r="F2" s="100" t="s">
        <v>57</v>
      </c>
      <c r="G2" s="100" t="s">
        <v>57</v>
      </c>
      <c r="H2" s="100" t="s">
        <v>57</v>
      </c>
    </row>
    <row r="3" spans="1:8" s="99" customFormat="1" x14ac:dyDescent="0.2">
      <c r="A3" s="83" t="s">
        <v>14</v>
      </c>
      <c r="B3" s="103">
        <f>Clusterkaart!B4</f>
        <v>41228</v>
      </c>
      <c r="C3" s="83" t="s">
        <v>41</v>
      </c>
      <c r="D3" s="103">
        <v>42345</v>
      </c>
      <c r="E3" s="83"/>
      <c r="F3" s="100" t="s">
        <v>141</v>
      </c>
      <c r="G3" s="100" t="s">
        <v>145</v>
      </c>
      <c r="H3" s="100" t="s">
        <v>197</v>
      </c>
    </row>
    <row r="4" spans="1:8" s="99" customFormat="1" x14ac:dyDescent="0.2">
      <c r="A4" s="83" t="s">
        <v>89</v>
      </c>
      <c r="B4" s="83" t="s">
        <v>3270</v>
      </c>
      <c r="C4" s="83" t="s">
        <v>12</v>
      </c>
      <c r="D4" s="83" t="s">
        <v>3270</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6</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78" t="s">
        <v>158</v>
      </c>
      <c r="B10" s="277" t="str">
        <f ca="1">CONCATENATE(VLOOKUP("*ID",C:D,2,FALSE),"C",COUNTIF(OFFSET(A$1,0,0,ROW(),1), "*conditie")*10)</f>
        <v>PRE113C10</v>
      </c>
      <c r="C10" s="296" t="s">
        <v>3152</v>
      </c>
      <c r="D10" s="297"/>
      <c r="E10" s="297"/>
      <c r="F10" s="278" t="s">
        <v>141</v>
      </c>
      <c r="G10" s="278" t="s">
        <v>19</v>
      </c>
      <c r="H10" s="278"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collapsed="1" x14ac:dyDescent="0.2">
      <c r="A14" s="279" t="s">
        <v>159</v>
      </c>
      <c r="B14" s="279" t="str">
        <f ca="1">CONCATENATE(VLOOKUP("*ID",C:D,2,FALSE),"C",COUNTIF(OFFSET(A$1,0,0,ROW(),1), "*conditie")*10)&amp; "T" &amp;(COUNTIF(OFFSET(B$1,0,0,ROW()-1,1),CONCATENATE(VLOOKUP("*ID",C:D,2,FALSE),"C",COUNTIF(OFFSET(A$1,0,0,ROW(),1), "*conditie")*10)&amp; "T*") +1) * 10</f>
        <v>PRE113C10T10</v>
      </c>
      <c r="C14" s="295" t="s">
        <v>3141</v>
      </c>
      <c r="D14" s="295"/>
      <c r="E14" s="295"/>
      <c r="F14" s="279" t="s">
        <v>141</v>
      </c>
      <c r="G14" s="279" t="s">
        <v>19</v>
      </c>
      <c r="H14" s="279" t="s">
        <v>197</v>
      </c>
    </row>
    <row r="15" spans="1:8" hidden="1" outlineLevel="2" x14ac:dyDescent="0.2">
      <c r="A15" s="110"/>
      <c r="B15" s="122"/>
      <c r="C15" s="152"/>
    </row>
    <row r="16" spans="1:8" hidden="1" outlineLevel="2" x14ac:dyDescent="0.2">
      <c r="A16" s="110" t="s">
        <v>109</v>
      </c>
      <c r="B16" s="131" t="s">
        <v>3142</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3143</v>
      </c>
      <c r="C24" s="152"/>
    </row>
    <row r="25" spans="1:8" s="123" customFormat="1" hidden="1" outlineLevel="2" x14ac:dyDescent="0.2">
      <c r="A25" s="126"/>
      <c r="B25" s="200"/>
    </row>
    <row r="26" spans="1:8" s="123" customFormat="1" hidden="1" outlineLevel="2" x14ac:dyDescent="0.2">
      <c r="A26" s="110" t="s">
        <v>40</v>
      </c>
      <c r="B26" s="122" t="s">
        <v>2988</v>
      </c>
    </row>
    <row r="27" spans="1:8" s="123" customFormat="1" hidden="1" outlineLevel="2" x14ac:dyDescent="0.2">
      <c r="A27" s="126"/>
    </row>
    <row r="28" spans="1:8" s="88" customFormat="1" outlineLevel="1" collapsed="1" x14ac:dyDescent="0.2">
      <c r="A28" s="279" t="s">
        <v>159</v>
      </c>
      <c r="B28" s="279" t="str">
        <f ca="1">CONCATENATE(VLOOKUP("*ID",C:D,2,FALSE),"C",COUNTIF(OFFSET(A$1,0,0,ROW(),1), "*conditie")*10)&amp; "T" &amp;(COUNTIF(OFFSET(B$1,0,0,ROW()-1,1),CONCATENATE(VLOOKUP("*ID",C:D,2,FALSE),"C",COUNTIF(OFFSET(A$1,0,0,ROW(),1), "*conditie")*10)&amp; "T*") +1) * 10</f>
        <v>PRE113C10T20</v>
      </c>
      <c r="C28" s="295" t="s">
        <v>3145</v>
      </c>
      <c r="D28" s="295"/>
      <c r="E28" s="295"/>
      <c r="F28" s="279" t="s">
        <v>141</v>
      </c>
      <c r="G28" s="279" t="s">
        <v>19</v>
      </c>
      <c r="H28" s="279" t="s">
        <v>197</v>
      </c>
    </row>
    <row r="29" spans="1:8" hidden="1" outlineLevel="2" x14ac:dyDescent="0.2">
      <c r="A29" s="110"/>
      <c r="B29" s="122"/>
      <c r="C29" s="152"/>
    </row>
    <row r="30" spans="1:8" hidden="1" outlineLevel="2" x14ac:dyDescent="0.2">
      <c r="A30" s="110" t="s">
        <v>109</v>
      </c>
      <c r="B30" s="131" t="s">
        <v>3146</v>
      </c>
      <c r="C30" s="152"/>
    </row>
    <row r="31" spans="1:8" hidden="1" outlineLevel="2" x14ac:dyDescent="0.2">
      <c r="A31" s="110"/>
      <c r="B31" s="122"/>
      <c r="C31" s="152"/>
    </row>
    <row r="32" spans="1:8" hidden="1" outlineLevel="2" x14ac:dyDescent="0.2">
      <c r="A32" s="110" t="s">
        <v>111</v>
      </c>
      <c r="B32" s="122" t="s">
        <v>108</v>
      </c>
      <c r="C32" s="152"/>
    </row>
    <row r="33" spans="1:8" hidden="1" outlineLevel="2" x14ac:dyDescent="0.2">
      <c r="A33" s="110"/>
      <c r="B33" s="122"/>
      <c r="C33" s="152"/>
    </row>
    <row r="34" spans="1:8" hidden="1" outlineLevel="2" x14ac:dyDescent="0.2">
      <c r="A34" s="110" t="s">
        <v>32</v>
      </c>
      <c r="B34" s="125" t="s">
        <v>227</v>
      </c>
      <c r="C34" s="125"/>
      <c r="D34" s="125"/>
      <c r="E34" s="125"/>
      <c r="F34" s="125"/>
      <c r="G34" s="125"/>
    </row>
    <row r="35" spans="1:8" hidden="1" outlineLevel="2" x14ac:dyDescent="0.2">
      <c r="A35" s="110"/>
      <c r="B35" s="122"/>
      <c r="C35" s="152"/>
    </row>
    <row r="36" spans="1:8" hidden="1" outlineLevel="2" x14ac:dyDescent="0.2">
      <c r="A36" s="111" t="s">
        <v>33</v>
      </c>
      <c r="B36" s="122" t="s">
        <v>194</v>
      </c>
      <c r="C36" s="152"/>
    </row>
    <row r="37" spans="1:8" hidden="1" outlineLevel="2" x14ac:dyDescent="0.2">
      <c r="A37" s="110"/>
      <c r="B37" s="122"/>
      <c r="C37" s="152"/>
    </row>
    <row r="38" spans="1:8" hidden="1" outlineLevel="2" x14ac:dyDescent="0.2">
      <c r="A38" s="110" t="s">
        <v>138</v>
      </c>
      <c r="B38" s="131" t="s">
        <v>3144</v>
      </c>
      <c r="C38" s="152"/>
    </row>
    <row r="39" spans="1:8" s="123" customFormat="1" hidden="1" outlineLevel="2" x14ac:dyDescent="0.2">
      <c r="A39" s="126"/>
      <c r="B39" s="200"/>
    </row>
    <row r="40" spans="1:8" s="123" customFormat="1" hidden="1" outlineLevel="2" x14ac:dyDescent="0.2">
      <c r="A40" s="110" t="s">
        <v>40</v>
      </c>
      <c r="B40" s="122" t="s">
        <v>2988</v>
      </c>
    </row>
    <row r="41" spans="1:8" s="123" customFormat="1" hidden="1" outlineLevel="2" x14ac:dyDescent="0.2">
      <c r="A41" s="126"/>
    </row>
    <row r="42" spans="1:8" s="88" customFormat="1" outlineLevel="1" collapsed="1" x14ac:dyDescent="0.2">
      <c r="A42" s="279" t="s">
        <v>159</v>
      </c>
      <c r="B42" s="279" t="str">
        <f ca="1">CONCATENATE(VLOOKUP("*ID",C:D,2,FALSE),"C",COUNTIF(OFFSET(A$1,0,0,ROW(),1), "*conditie")*10)&amp; "T" &amp;(COUNTIF(OFFSET(B$1,0,0,ROW()-1,1),CONCATENATE(VLOOKUP("*ID",C:D,2,FALSE),"C",COUNTIF(OFFSET(A$1,0,0,ROW(),1), "*conditie")*10)&amp; "T*") +1) * 10</f>
        <v>PRE113C10T30</v>
      </c>
      <c r="C42" s="295" t="s">
        <v>3147</v>
      </c>
      <c r="D42" s="295"/>
      <c r="E42" s="295"/>
      <c r="F42" s="279" t="s">
        <v>141</v>
      </c>
      <c r="G42" s="279" t="s">
        <v>19</v>
      </c>
      <c r="H42" s="279" t="s">
        <v>197</v>
      </c>
    </row>
    <row r="43" spans="1:8" hidden="1" outlineLevel="2" x14ac:dyDescent="0.2">
      <c r="A43" s="110"/>
      <c r="B43" s="122"/>
      <c r="C43" s="152"/>
    </row>
    <row r="44" spans="1:8" hidden="1" outlineLevel="2" x14ac:dyDescent="0.2">
      <c r="A44" s="110" t="s">
        <v>109</v>
      </c>
      <c r="B44" s="131" t="s">
        <v>3147</v>
      </c>
      <c r="C44" s="152"/>
    </row>
    <row r="45" spans="1:8" hidden="1" outlineLevel="2" x14ac:dyDescent="0.2">
      <c r="A45" s="110"/>
      <c r="B45" s="122"/>
      <c r="C45" s="152"/>
    </row>
    <row r="46" spans="1:8" hidden="1" outlineLevel="2" x14ac:dyDescent="0.2">
      <c r="A46" s="110" t="s">
        <v>111</v>
      </c>
      <c r="B46" s="122" t="s">
        <v>108</v>
      </c>
      <c r="C46" s="152"/>
    </row>
    <row r="47" spans="1:8" hidden="1" outlineLevel="2" x14ac:dyDescent="0.2">
      <c r="A47" s="110"/>
      <c r="B47" s="122"/>
      <c r="C47" s="152"/>
    </row>
    <row r="48" spans="1:8" hidden="1" outlineLevel="2" x14ac:dyDescent="0.2">
      <c r="A48" s="110" t="s">
        <v>32</v>
      </c>
      <c r="B48" s="125" t="s">
        <v>227</v>
      </c>
      <c r="C48" s="125"/>
      <c r="D48" s="125"/>
      <c r="E48" s="125"/>
      <c r="F48" s="125"/>
      <c r="G48" s="125"/>
    </row>
    <row r="49" spans="1:8" hidden="1" outlineLevel="2" x14ac:dyDescent="0.2">
      <c r="A49" s="110"/>
      <c r="B49" s="122"/>
      <c r="C49" s="152"/>
    </row>
    <row r="50" spans="1:8" hidden="1" outlineLevel="2" x14ac:dyDescent="0.2">
      <c r="A50" s="111" t="s">
        <v>33</v>
      </c>
      <c r="B50" s="122" t="s">
        <v>194</v>
      </c>
      <c r="C50" s="152"/>
    </row>
    <row r="51" spans="1:8" hidden="1" outlineLevel="2" x14ac:dyDescent="0.2">
      <c r="A51" s="110"/>
      <c r="B51" s="122"/>
      <c r="C51" s="152"/>
    </row>
    <row r="52" spans="1:8" hidden="1" outlineLevel="2" x14ac:dyDescent="0.2">
      <c r="A52" s="110" t="s">
        <v>138</v>
      </c>
      <c r="B52" s="131" t="s">
        <v>3144</v>
      </c>
      <c r="C52" s="152"/>
    </row>
    <row r="53" spans="1:8" s="123" customFormat="1" hidden="1" outlineLevel="2" x14ac:dyDescent="0.2">
      <c r="A53" s="126"/>
      <c r="B53" s="200"/>
    </row>
    <row r="54" spans="1:8" s="123" customFormat="1" hidden="1" outlineLevel="2" x14ac:dyDescent="0.2">
      <c r="A54" s="110" t="s">
        <v>40</v>
      </c>
      <c r="B54" s="122" t="s">
        <v>2988</v>
      </c>
    </row>
    <row r="55" spans="1:8" s="123" customFormat="1" hidden="1" outlineLevel="2" x14ac:dyDescent="0.2">
      <c r="A55" s="126"/>
    </row>
    <row r="56" spans="1:8" s="88" customFormat="1" outlineLevel="1" collapsed="1" x14ac:dyDescent="0.2">
      <c r="A56" s="279" t="s">
        <v>159</v>
      </c>
      <c r="B56" s="279" t="str">
        <f ca="1">CONCATENATE(VLOOKUP("*ID",C:D,2,FALSE),"C",COUNTIF(OFFSET(A$1,0,0,ROW(),1), "*conditie")*10)&amp; "T" &amp;(COUNTIF(OFFSET(B$1,0,0,ROW()-1,1),CONCATENATE(VLOOKUP("*ID",C:D,2,FALSE),"C",COUNTIF(OFFSET(A$1,0,0,ROW(),1), "*conditie")*10)&amp; "T*") +1) * 10</f>
        <v>PRE113C10T40</v>
      </c>
      <c r="C56" s="295" t="s">
        <v>3148</v>
      </c>
      <c r="D56" s="295"/>
      <c r="E56" s="295"/>
      <c r="F56" s="279" t="s">
        <v>141</v>
      </c>
      <c r="G56" s="279" t="s">
        <v>19</v>
      </c>
      <c r="H56" s="279" t="s">
        <v>197</v>
      </c>
    </row>
    <row r="57" spans="1:8" hidden="1" outlineLevel="2" x14ac:dyDescent="0.2">
      <c r="A57" s="110"/>
      <c r="B57" s="122"/>
      <c r="C57" s="152"/>
    </row>
    <row r="58" spans="1:8" hidden="1" outlineLevel="2" x14ac:dyDescent="0.2">
      <c r="A58" s="110" t="s">
        <v>109</v>
      </c>
      <c r="B58" s="131" t="s">
        <v>3148</v>
      </c>
      <c r="C58" s="152"/>
    </row>
    <row r="59" spans="1:8" hidden="1" outlineLevel="2" x14ac:dyDescent="0.2">
      <c r="A59" s="110"/>
      <c r="B59" s="122"/>
      <c r="C59" s="152"/>
    </row>
    <row r="60" spans="1:8" hidden="1" outlineLevel="2" x14ac:dyDescent="0.2">
      <c r="A60" s="110" t="s">
        <v>111</v>
      </c>
      <c r="B60" s="122" t="s">
        <v>108</v>
      </c>
      <c r="C60" s="152"/>
    </row>
    <row r="61" spans="1:8" hidden="1" outlineLevel="2" x14ac:dyDescent="0.2">
      <c r="A61" s="110"/>
      <c r="B61" s="122"/>
      <c r="C61" s="152"/>
    </row>
    <row r="62" spans="1:8" hidden="1" outlineLevel="2" x14ac:dyDescent="0.2">
      <c r="A62" s="110" t="s">
        <v>32</v>
      </c>
      <c r="B62" s="125" t="s">
        <v>227</v>
      </c>
      <c r="C62" s="125"/>
      <c r="D62" s="125"/>
      <c r="E62" s="125"/>
      <c r="F62" s="125"/>
      <c r="G62" s="125"/>
    </row>
    <row r="63" spans="1:8" hidden="1" outlineLevel="2" x14ac:dyDescent="0.2">
      <c r="A63" s="110"/>
      <c r="B63" s="122"/>
      <c r="C63" s="152"/>
    </row>
    <row r="64" spans="1:8" hidden="1" outlineLevel="2" x14ac:dyDescent="0.2">
      <c r="A64" s="111" t="s">
        <v>33</v>
      </c>
      <c r="B64" s="122" t="s">
        <v>194</v>
      </c>
      <c r="C64" s="152"/>
    </row>
    <row r="65" spans="1:8" hidden="1" outlineLevel="2" x14ac:dyDescent="0.2">
      <c r="A65" s="110"/>
      <c r="B65" s="122"/>
      <c r="C65" s="152"/>
    </row>
    <row r="66" spans="1:8" hidden="1" outlineLevel="2" x14ac:dyDescent="0.2">
      <c r="A66" s="110" t="s">
        <v>138</v>
      </c>
      <c r="B66" s="131" t="s">
        <v>3144</v>
      </c>
      <c r="C66" s="152"/>
    </row>
    <row r="67" spans="1:8" s="123" customFormat="1" hidden="1" outlineLevel="2" x14ac:dyDescent="0.2">
      <c r="A67" s="126"/>
      <c r="B67" s="200"/>
    </row>
    <row r="68" spans="1:8" s="123" customFormat="1" hidden="1" outlineLevel="2" x14ac:dyDescent="0.2">
      <c r="A68" s="110" t="s">
        <v>40</v>
      </c>
      <c r="B68" s="122" t="s">
        <v>2988</v>
      </c>
    </row>
    <row r="69" spans="1:8" s="123" customFormat="1" hidden="1" outlineLevel="2" x14ac:dyDescent="0.2">
      <c r="A69" s="126"/>
    </row>
    <row r="70" spans="1:8" s="88" customFormat="1" outlineLevel="1" collapsed="1" x14ac:dyDescent="0.2">
      <c r="A70" s="279" t="s">
        <v>159</v>
      </c>
      <c r="B70" s="279" t="str">
        <f ca="1">CONCATENATE(VLOOKUP("*ID",C:D,2,FALSE),"C",COUNTIF(OFFSET(A$1,0,0,ROW(),1), "*conditie")*10)&amp; "T" &amp;(COUNTIF(OFFSET(B$1,0,0,ROW()-1,1),CONCATENATE(VLOOKUP("*ID",C:D,2,FALSE),"C",COUNTIF(OFFSET(A$1,0,0,ROW(),1), "*conditie")*10)&amp; "T*") +1) * 10</f>
        <v>PRE113C10T50</v>
      </c>
      <c r="C70" s="295" t="s">
        <v>3149</v>
      </c>
      <c r="D70" s="295"/>
      <c r="E70" s="295"/>
      <c r="F70" s="279" t="s">
        <v>141</v>
      </c>
      <c r="G70" s="279" t="s">
        <v>19</v>
      </c>
      <c r="H70" s="279" t="s">
        <v>197</v>
      </c>
    </row>
    <row r="71" spans="1:8" hidden="1" outlineLevel="2" x14ac:dyDescent="0.2">
      <c r="A71" s="110"/>
      <c r="B71" s="122"/>
      <c r="C71" s="152"/>
    </row>
    <row r="72" spans="1:8" hidden="1" outlineLevel="2" x14ac:dyDescent="0.2">
      <c r="A72" s="110" t="s">
        <v>109</v>
      </c>
      <c r="B72" s="131" t="s">
        <v>3149</v>
      </c>
      <c r="C72" s="152"/>
    </row>
    <row r="73" spans="1:8" hidden="1" outlineLevel="2" x14ac:dyDescent="0.2">
      <c r="A73" s="110"/>
      <c r="B73" s="122"/>
      <c r="C73" s="152"/>
    </row>
    <row r="74" spans="1:8" hidden="1" outlineLevel="2" x14ac:dyDescent="0.2">
      <c r="A74" s="110" t="s">
        <v>111</v>
      </c>
      <c r="B74" s="122" t="s">
        <v>108</v>
      </c>
      <c r="C74" s="152"/>
    </row>
    <row r="75" spans="1:8" hidden="1" outlineLevel="2" x14ac:dyDescent="0.2">
      <c r="A75" s="110"/>
      <c r="B75" s="122"/>
      <c r="C75" s="152"/>
    </row>
    <row r="76" spans="1:8" hidden="1" outlineLevel="2" x14ac:dyDescent="0.2">
      <c r="A76" s="110" t="s">
        <v>32</v>
      </c>
      <c r="B76" s="125" t="s">
        <v>227</v>
      </c>
      <c r="C76" s="125"/>
      <c r="D76" s="125"/>
      <c r="E76" s="125"/>
      <c r="F76" s="125"/>
      <c r="G76" s="125"/>
    </row>
    <row r="77" spans="1:8" hidden="1" outlineLevel="2" x14ac:dyDescent="0.2">
      <c r="A77" s="110"/>
      <c r="B77" s="122"/>
      <c r="C77" s="152"/>
    </row>
    <row r="78" spans="1:8" hidden="1" outlineLevel="2" x14ac:dyDescent="0.2">
      <c r="A78" s="111" t="s">
        <v>33</v>
      </c>
      <c r="B78" s="122" t="s">
        <v>194</v>
      </c>
      <c r="C78" s="152"/>
    </row>
    <row r="79" spans="1:8" hidden="1" outlineLevel="2" x14ac:dyDescent="0.2">
      <c r="A79" s="110"/>
      <c r="B79" s="122"/>
      <c r="C79" s="152"/>
    </row>
    <row r="80" spans="1:8" hidden="1" outlineLevel="2" x14ac:dyDescent="0.2">
      <c r="A80" s="110" t="s">
        <v>138</v>
      </c>
      <c r="B80" s="131" t="s">
        <v>3144</v>
      </c>
      <c r="C80" s="152"/>
    </row>
    <row r="81" spans="1:8" s="123" customFormat="1" hidden="1" outlineLevel="2" x14ac:dyDescent="0.2">
      <c r="A81" s="126"/>
      <c r="B81" s="200"/>
    </row>
    <row r="82" spans="1:8" s="123" customFormat="1" hidden="1" outlineLevel="2" x14ac:dyDescent="0.2">
      <c r="A82" s="110" t="s">
        <v>40</v>
      </c>
      <c r="B82" s="122" t="s">
        <v>2988</v>
      </c>
    </row>
    <row r="83" spans="1:8" s="123" customFormat="1" hidden="1" outlineLevel="2" x14ac:dyDescent="0.2">
      <c r="A83" s="126"/>
    </row>
    <row r="84" spans="1:8" s="88" customFormat="1" outlineLevel="1" collapsed="1" x14ac:dyDescent="0.2">
      <c r="A84" s="279" t="s">
        <v>159</v>
      </c>
      <c r="B84" s="279" t="str">
        <f ca="1">CONCATENATE(VLOOKUP("*ID",C:D,2,FALSE),"C",COUNTIF(OFFSET(A$1,0,0,ROW(),1), "*conditie")*10)&amp; "T" &amp;(COUNTIF(OFFSET(B$1,0,0,ROW()-1,1),CONCATENATE(VLOOKUP("*ID",C:D,2,FALSE),"C",COUNTIF(OFFSET(A$1,0,0,ROW(),1), "*conditie")*10)&amp; "T*") +1) * 10</f>
        <v>PRE113C10T60</v>
      </c>
      <c r="C84" s="295" t="s">
        <v>3150</v>
      </c>
      <c r="D84" s="295"/>
      <c r="E84" s="295"/>
      <c r="F84" s="279" t="s">
        <v>141</v>
      </c>
      <c r="G84" s="279" t="s">
        <v>19</v>
      </c>
      <c r="H84" s="279" t="s">
        <v>197</v>
      </c>
    </row>
    <row r="85" spans="1:8" hidden="1" outlineLevel="2" x14ac:dyDescent="0.2">
      <c r="A85" s="110"/>
      <c r="B85" s="122"/>
      <c r="C85" s="152"/>
    </row>
    <row r="86" spans="1:8" hidden="1" outlineLevel="2" x14ac:dyDescent="0.2">
      <c r="A86" s="110" t="s">
        <v>109</v>
      </c>
      <c r="B86" s="131" t="s">
        <v>3150</v>
      </c>
      <c r="C86" s="152"/>
    </row>
    <row r="87" spans="1:8" hidden="1" outlineLevel="2" x14ac:dyDescent="0.2">
      <c r="A87" s="110"/>
      <c r="B87" s="122"/>
      <c r="C87" s="152"/>
    </row>
    <row r="88" spans="1:8" hidden="1" outlineLevel="2" x14ac:dyDescent="0.2">
      <c r="A88" s="110" t="s">
        <v>111</v>
      </c>
      <c r="B88" s="122" t="s">
        <v>108</v>
      </c>
      <c r="C88" s="152"/>
    </row>
    <row r="89" spans="1:8" hidden="1" outlineLevel="2" x14ac:dyDescent="0.2">
      <c r="A89" s="110"/>
      <c r="B89" s="122"/>
      <c r="C89" s="152"/>
    </row>
    <row r="90" spans="1:8" hidden="1" outlineLevel="2" x14ac:dyDescent="0.2">
      <c r="A90" s="110" t="s">
        <v>32</v>
      </c>
      <c r="B90" s="125" t="s">
        <v>227</v>
      </c>
      <c r="C90" s="125"/>
      <c r="D90" s="125"/>
      <c r="E90" s="125"/>
      <c r="F90" s="125"/>
      <c r="G90" s="125"/>
    </row>
    <row r="91" spans="1:8" hidden="1" outlineLevel="2" x14ac:dyDescent="0.2">
      <c r="A91" s="110"/>
      <c r="B91" s="122"/>
      <c r="C91" s="152"/>
    </row>
    <row r="92" spans="1:8" hidden="1" outlineLevel="2" x14ac:dyDescent="0.2">
      <c r="A92" s="111" t="s">
        <v>33</v>
      </c>
      <c r="B92" s="122" t="s">
        <v>194</v>
      </c>
      <c r="C92" s="152"/>
    </row>
    <row r="93" spans="1:8" hidden="1" outlineLevel="2" x14ac:dyDescent="0.2">
      <c r="A93" s="110"/>
      <c r="B93" s="122"/>
      <c r="C93" s="152"/>
    </row>
    <row r="94" spans="1:8" hidden="1" outlineLevel="2" x14ac:dyDescent="0.2">
      <c r="A94" s="110" t="s">
        <v>138</v>
      </c>
      <c r="B94" s="131" t="s">
        <v>3151</v>
      </c>
      <c r="C94" s="152"/>
    </row>
    <row r="95" spans="1:8" s="123" customFormat="1" hidden="1" outlineLevel="2" x14ac:dyDescent="0.2">
      <c r="A95" s="126"/>
      <c r="B95" s="200"/>
    </row>
    <row r="96" spans="1:8" s="123" customFormat="1" hidden="1" outlineLevel="2" x14ac:dyDescent="0.2">
      <c r="A96" s="110" t="s">
        <v>40</v>
      </c>
      <c r="B96" s="122" t="s">
        <v>2988</v>
      </c>
    </row>
    <row r="97" spans="1:20" s="123" customFormat="1" hidden="1" outlineLevel="2" x14ac:dyDescent="0.2">
      <c r="A97" s="126"/>
    </row>
    <row r="98" spans="1:20" s="152" customFormat="1" x14ac:dyDescent="0.2">
      <c r="A98" s="90"/>
      <c r="C98" s="151"/>
      <c r="F98" s="151"/>
      <c r="G98" s="151"/>
      <c r="H98" s="151"/>
      <c r="I98" s="151"/>
      <c r="J98" s="151"/>
      <c r="K98" s="151"/>
      <c r="L98" s="151"/>
      <c r="M98" s="151"/>
      <c r="N98" s="151"/>
      <c r="O98" s="151"/>
      <c r="P98" s="151"/>
      <c r="Q98" s="151"/>
      <c r="R98" s="151"/>
      <c r="S98" s="151"/>
      <c r="T98" s="151"/>
    </row>
  </sheetData>
  <mergeCells count="7">
    <mergeCell ref="C84:E84"/>
    <mergeCell ref="C10:E10"/>
    <mergeCell ref="C14:E14"/>
    <mergeCell ref="C28:E28"/>
    <mergeCell ref="C42:E42"/>
    <mergeCell ref="C56:E56"/>
    <mergeCell ref="C70:E70"/>
  </mergeCells>
  <dataValidations count="4">
    <dataValidation type="list" allowBlank="1" showInputMessage="1" showErrorMessage="1" sqref="D5" xr:uid="{00000000-0002-0000-1E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42 F56 F70 F84" xr:uid="{00000000-0002-0000-1E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42 G56 G70 G84" xr:uid="{00000000-0002-0000-1E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42 H56 H70 H84" xr:uid="{00000000-0002-0000-1E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5">
    <outlinePr summaryBelow="0"/>
    <pageSetUpPr fitToPage="1"/>
  </sheetPr>
  <dimension ref="A1:H125"/>
  <sheetViews>
    <sheetView workbookViewId="0">
      <pane ySplit="7" topLeftCell="A8" activePane="bottomLeft" state="frozen"/>
      <selection pane="bottomLeft" activeCell="E19" sqref="E19"/>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3161</v>
      </c>
      <c r="E1" s="83"/>
      <c r="F1" s="83" t="s">
        <v>49</v>
      </c>
      <c r="G1" s="83" t="s">
        <v>195</v>
      </c>
      <c r="H1" s="83" t="s">
        <v>196</v>
      </c>
    </row>
    <row r="2" spans="1:8" s="99" customFormat="1" x14ac:dyDescent="0.2">
      <c r="A2" s="83" t="s">
        <v>43</v>
      </c>
      <c r="B2" s="83" t="str">
        <f>Clusterkaart!B3</f>
        <v>2.11</v>
      </c>
      <c r="C2" s="83" t="s">
        <v>149</v>
      </c>
      <c r="D2" s="83" t="s">
        <v>3161</v>
      </c>
      <c r="E2" s="83"/>
      <c r="F2" s="100" t="s">
        <v>57</v>
      </c>
      <c r="G2" s="100" t="s">
        <v>57</v>
      </c>
      <c r="H2" s="100" t="s">
        <v>57</v>
      </c>
    </row>
    <row r="3" spans="1:8" s="99" customFormat="1" x14ac:dyDescent="0.2">
      <c r="A3" s="83" t="s">
        <v>14</v>
      </c>
      <c r="B3" s="103">
        <f>Clusterkaart!B4</f>
        <v>41228</v>
      </c>
      <c r="C3" s="83" t="s">
        <v>41</v>
      </c>
      <c r="D3" s="103">
        <v>42290</v>
      </c>
      <c r="E3" s="83"/>
      <c r="F3" s="100" t="s">
        <v>141</v>
      </c>
      <c r="G3" s="100" t="s">
        <v>145</v>
      </c>
      <c r="H3" s="100" t="s">
        <v>197</v>
      </c>
    </row>
    <row r="4" spans="1:8" s="99" customFormat="1" x14ac:dyDescent="0.2">
      <c r="A4" s="83" t="s">
        <v>89</v>
      </c>
      <c r="B4" s="83" t="s">
        <v>3270</v>
      </c>
      <c r="C4" s="83" t="s">
        <v>12</v>
      </c>
      <c r="D4" s="83" t="s">
        <v>3270</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8</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82" t="s">
        <v>158</v>
      </c>
      <c r="B10" s="281" t="str">
        <f ca="1">CONCATENATE(VLOOKUP("*ID",C:D,2,FALSE),"C",COUNTIF(OFFSET(A$1,0,0,ROW(),1), "*conditie")*10)</f>
        <v>PRE114C10</v>
      </c>
      <c r="C10" s="296" t="s">
        <v>3162</v>
      </c>
      <c r="D10" s="297"/>
      <c r="E10" s="297"/>
      <c r="F10" s="282" t="s">
        <v>141</v>
      </c>
      <c r="G10" s="282" t="s">
        <v>19</v>
      </c>
      <c r="H10" s="282"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x14ac:dyDescent="0.2">
      <c r="A14" s="283" t="s">
        <v>159</v>
      </c>
      <c r="B14" s="283" t="str">
        <f ca="1">CONCATENATE(VLOOKUP("*ID",C:D,2,FALSE),"C",COUNTIF(OFFSET(A$1,0,0,ROW(),1), "*conditie")*10)&amp; "T" &amp;(COUNTIF(OFFSET(B$1,0,0,ROW()-1,1),CONCATENATE(VLOOKUP("*ID",C:D,2,FALSE),"C",COUNTIF(OFFSET(A$1,0,0,ROW(),1), "*conditie")*10)&amp; "T*") +1) * 10</f>
        <v>PRE114C10T10</v>
      </c>
      <c r="C14" s="295" t="s">
        <v>3163</v>
      </c>
      <c r="D14" s="295"/>
      <c r="E14" s="295"/>
      <c r="F14" s="283" t="s">
        <v>141</v>
      </c>
      <c r="G14" s="283" t="s">
        <v>19</v>
      </c>
      <c r="H14" s="283" t="s">
        <v>197</v>
      </c>
    </row>
    <row r="15" spans="1:8" outlineLevel="2" x14ac:dyDescent="0.2">
      <c r="A15" s="110"/>
      <c r="B15" s="122"/>
      <c r="C15" s="152"/>
    </row>
    <row r="16" spans="1:8" outlineLevel="2" x14ac:dyDescent="0.2">
      <c r="A16" s="110" t="s">
        <v>109</v>
      </c>
      <c r="B16" s="131"/>
      <c r="C16" s="152"/>
    </row>
    <row r="17" spans="1:8" outlineLevel="2" x14ac:dyDescent="0.2">
      <c r="A17" s="110"/>
      <c r="B17" s="122"/>
      <c r="C17" s="152"/>
    </row>
    <row r="18" spans="1:8" outlineLevel="2" x14ac:dyDescent="0.2">
      <c r="A18" s="110" t="s">
        <v>111</v>
      </c>
      <c r="B18" s="122" t="s">
        <v>108</v>
      </c>
      <c r="C18" s="152"/>
    </row>
    <row r="19" spans="1:8" outlineLevel="2" x14ac:dyDescent="0.2">
      <c r="A19" s="110"/>
      <c r="B19" s="122"/>
      <c r="C19" s="152"/>
    </row>
    <row r="20" spans="1:8" outlineLevel="2" x14ac:dyDescent="0.2">
      <c r="A20" s="110" t="s">
        <v>32</v>
      </c>
      <c r="B20" s="125" t="s">
        <v>227</v>
      </c>
      <c r="C20" s="125"/>
      <c r="D20" s="125"/>
      <c r="E20" s="125"/>
      <c r="F20" s="125"/>
      <c r="G20" s="125"/>
    </row>
    <row r="21" spans="1:8" outlineLevel="2" x14ac:dyDescent="0.2">
      <c r="A21" s="110"/>
      <c r="B21" s="122"/>
      <c r="C21" s="152"/>
    </row>
    <row r="22" spans="1:8" outlineLevel="2" x14ac:dyDescent="0.2">
      <c r="A22" s="111" t="s">
        <v>33</v>
      </c>
      <c r="B22" s="122" t="s">
        <v>194</v>
      </c>
      <c r="C22" s="152"/>
    </row>
    <row r="23" spans="1:8" outlineLevel="2" x14ac:dyDescent="0.2">
      <c r="A23" s="110"/>
      <c r="B23" s="122"/>
      <c r="C23" s="152"/>
    </row>
    <row r="24" spans="1:8" outlineLevel="2" x14ac:dyDescent="0.2">
      <c r="A24" s="110" t="s">
        <v>138</v>
      </c>
      <c r="B24" s="131" t="s">
        <v>3164</v>
      </c>
      <c r="C24" s="152"/>
    </row>
    <row r="25" spans="1:8" s="123" customFormat="1" outlineLevel="2" x14ac:dyDescent="0.2">
      <c r="A25" s="126"/>
      <c r="B25" s="200"/>
    </row>
    <row r="26" spans="1:8" s="123" customFormat="1" outlineLevel="2" x14ac:dyDescent="0.2">
      <c r="A26" s="110" t="s">
        <v>40</v>
      </c>
      <c r="B26" s="122" t="s">
        <v>2988</v>
      </c>
    </row>
    <row r="27" spans="1:8" s="123" customFormat="1" outlineLevel="2" x14ac:dyDescent="0.2">
      <c r="A27" s="126"/>
    </row>
    <row r="28" spans="1:8" s="88" customFormat="1" outlineLevel="1" x14ac:dyDescent="0.2">
      <c r="A28" s="283" t="s">
        <v>159</v>
      </c>
      <c r="B28" s="283" t="str">
        <f ca="1">CONCATENATE(VLOOKUP("*ID",C:D,2,FALSE),"C",COUNTIF(OFFSET(A$1,0,0,ROW(),1), "*conditie")*10)&amp; "T" &amp;(COUNTIF(OFFSET(B$1,0,0,ROW()-1,1),CONCATENATE(VLOOKUP("*ID",C:D,2,FALSE),"C",COUNTIF(OFFSET(A$1,0,0,ROW(),1), "*conditie")*10)&amp; "T*") +1) * 10</f>
        <v>PRE114C10T20</v>
      </c>
      <c r="C28" s="295" t="s">
        <v>3165</v>
      </c>
      <c r="D28" s="295"/>
      <c r="E28" s="295"/>
      <c r="F28" s="283" t="s">
        <v>141</v>
      </c>
      <c r="G28" s="283" t="s">
        <v>19</v>
      </c>
      <c r="H28" s="283" t="s">
        <v>197</v>
      </c>
    </row>
    <row r="29" spans="1:8" outlineLevel="2" x14ac:dyDescent="0.2">
      <c r="A29" s="110"/>
      <c r="B29" s="122"/>
      <c r="C29" s="152"/>
    </row>
    <row r="30" spans="1:8" outlineLevel="2" x14ac:dyDescent="0.2">
      <c r="A30" s="110" t="s">
        <v>109</v>
      </c>
      <c r="B30" s="131"/>
      <c r="C30" s="152"/>
    </row>
    <row r="31" spans="1:8" outlineLevel="2" x14ac:dyDescent="0.2">
      <c r="A31" s="110"/>
      <c r="B31" s="122"/>
      <c r="C31" s="152"/>
    </row>
    <row r="32" spans="1:8" outlineLevel="2" x14ac:dyDescent="0.2">
      <c r="A32" s="110" t="s">
        <v>111</v>
      </c>
      <c r="B32" s="122" t="s">
        <v>108</v>
      </c>
      <c r="C32" s="152"/>
    </row>
    <row r="33" spans="1:8" outlineLevel="2" x14ac:dyDescent="0.2">
      <c r="A33" s="110"/>
      <c r="B33" s="122"/>
      <c r="C33" s="152"/>
    </row>
    <row r="34" spans="1:8" outlineLevel="2" x14ac:dyDescent="0.2">
      <c r="A34" s="110" t="s">
        <v>32</v>
      </c>
      <c r="B34" s="125"/>
      <c r="C34" s="125"/>
      <c r="D34" s="125"/>
      <c r="E34" s="125"/>
      <c r="F34" s="125"/>
      <c r="G34" s="125"/>
    </row>
    <row r="35" spans="1:8" outlineLevel="2" x14ac:dyDescent="0.2">
      <c r="A35" s="110"/>
      <c r="B35" s="122"/>
      <c r="C35" s="152"/>
    </row>
    <row r="36" spans="1:8" outlineLevel="2" x14ac:dyDescent="0.2">
      <c r="A36" s="111" t="s">
        <v>33</v>
      </c>
      <c r="B36" s="122" t="s">
        <v>194</v>
      </c>
      <c r="C36" s="152"/>
    </row>
    <row r="37" spans="1:8" outlineLevel="2" x14ac:dyDescent="0.2">
      <c r="A37" s="110"/>
      <c r="B37" s="122"/>
      <c r="C37" s="152"/>
    </row>
    <row r="38" spans="1:8" outlineLevel="2" x14ac:dyDescent="0.2">
      <c r="A38" s="110" t="s">
        <v>138</v>
      </c>
      <c r="B38" s="131" t="s">
        <v>3161</v>
      </c>
      <c r="C38" s="132" t="s">
        <v>3166</v>
      </c>
    </row>
    <row r="39" spans="1:8" s="123" customFormat="1" outlineLevel="2" x14ac:dyDescent="0.2">
      <c r="A39" s="126"/>
      <c r="B39" s="200"/>
    </row>
    <row r="40" spans="1:8" s="123" customFormat="1" outlineLevel="2" x14ac:dyDescent="0.2">
      <c r="A40" s="110" t="s">
        <v>40</v>
      </c>
      <c r="B40" s="122" t="s">
        <v>2988</v>
      </c>
    </row>
    <row r="41" spans="1:8" s="123" customFormat="1" outlineLevel="2" x14ac:dyDescent="0.2">
      <c r="A41" s="126"/>
    </row>
    <row r="42" spans="1:8" s="88" customFormat="1" outlineLevel="1" x14ac:dyDescent="0.2">
      <c r="A42" s="283" t="s">
        <v>159</v>
      </c>
      <c r="B42" s="283" t="str">
        <f ca="1">CONCATENATE(VLOOKUP("*ID",C:D,2,FALSE),"C",COUNTIF(OFFSET(A$1,0,0,ROW(),1), "*conditie")*10)&amp; "T" &amp;(COUNTIF(OFFSET(B$1,0,0,ROW()-1,1),CONCATENATE(VLOOKUP("*ID",C:D,2,FALSE),"C",COUNTIF(OFFSET(A$1,0,0,ROW(),1), "*conditie")*10)&amp; "T*") +1) * 10</f>
        <v>PRE114C10T30</v>
      </c>
      <c r="C42" s="295" t="s">
        <v>3167</v>
      </c>
      <c r="D42" s="295"/>
      <c r="E42" s="295"/>
      <c r="F42" s="283" t="s">
        <v>141</v>
      </c>
      <c r="G42" s="283" t="s">
        <v>19</v>
      </c>
      <c r="H42" s="283" t="s">
        <v>197</v>
      </c>
    </row>
    <row r="43" spans="1:8" outlineLevel="2" x14ac:dyDescent="0.2">
      <c r="A43" s="110"/>
      <c r="B43" s="122"/>
      <c r="C43" s="152"/>
    </row>
    <row r="44" spans="1:8" outlineLevel="2" x14ac:dyDescent="0.2">
      <c r="A44" s="110" t="s">
        <v>109</v>
      </c>
      <c r="B44" s="131"/>
      <c r="C44" s="152"/>
    </row>
    <row r="45" spans="1:8" outlineLevel="2" x14ac:dyDescent="0.2">
      <c r="A45" s="110"/>
      <c r="B45" s="122"/>
      <c r="C45" s="152"/>
    </row>
    <row r="46" spans="1:8" outlineLevel="2" x14ac:dyDescent="0.2">
      <c r="A46" s="110" t="s">
        <v>111</v>
      </c>
      <c r="B46" s="122" t="s">
        <v>108</v>
      </c>
      <c r="C46" s="152"/>
    </row>
    <row r="47" spans="1:8" outlineLevel="2" x14ac:dyDescent="0.2">
      <c r="A47" s="110"/>
      <c r="B47" s="122"/>
      <c r="C47" s="152"/>
    </row>
    <row r="48" spans="1:8" outlineLevel="2" x14ac:dyDescent="0.2">
      <c r="A48" s="110" t="s">
        <v>32</v>
      </c>
      <c r="B48" s="125" t="s">
        <v>227</v>
      </c>
      <c r="C48" s="125"/>
      <c r="D48" s="125"/>
      <c r="E48" s="125"/>
      <c r="F48" s="125"/>
      <c r="G48" s="125"/>
    </row>
    <row r="49" spans="1:8" outlineLevel="2" x14ac:dyDescent="0.2">
      <c r="A49" s="110"/>
      <c r="B49" s="122"/>
      <c r="C49" s="152"/>
    </row>
    <row r="50" spans="1:8" outlineLevel="2" x14ac:dyDescent="0.2">
      <c r="A50" s="111" t="s">
        <v>33</v>
      </c>
      <c r="B50" s="122" t="s">
        <v>194</v>
      </c>
      <c r="C50" s="152"/>
    </row>
    <row r="51" spans="1:8" outlineLevel="2" x14ac:dyDescent="0.2">
      <c r="A51" s="110"/>
      <c r="B51" s="122"/>
      <c r="C51" s="152"/>
    </row>
    <row r="52" spans="1:8" outlineLevel="2" x14ac:dyDescent="0.2">
      <c r="A52" s="110" t="s">
        <v>138</v>
      </c>
      <c r="B52" s="131" t="s">
        <v>3164</v>
      </c>
      <c r="C52" s="152"/>
    </row>
    <row r="53" spans="1:8" s="123" customFormat="1" outlineLevel="2" x14ac:dyDescent="0.2">
      <c r="A53" s="126"/>
      <c r="B53" s="200"/>
    </row>
    <row r="54" spans="1:8" s="123" customFormat="1" outlineLevel="2" x14ac:dyDescent="0.2">
      <c r="A54" s="110" t="s">
        <v>40</v>
      </c>
      <c r="B54" s="122" t="s">
        <v>3176</v>
      </c>
    </row>
    <row r="55" spans="1:8" s="123" customFormat="1" outlineLevel="2" x14ac:dyDescent="0.2">
      <c r="A55" s="126"/>
    </row>
    <row r="56" spans="1:8" s="88" customFormat="1" outlineLevel="1" x14ac:dyDescent="0.2">
      <c r="A56" s="283" t="s">
        <v>159</v>
      </c>
      <c r="B56" s="283" t="str">
        <f ca="1">CONCATENATE(VLOOKUP("*ID",C:D,2,FALSE),"C",COUNTIF(OFFSET(A$1,0,0,ROW(),1), "*conditie")*10)&amp; "T" &amp;(COUNTIF(OFFSET(B$1,0,0,ROW()-1,1),CONCATENATE(VLOOKUP("*ID",C:D,2,FALSE),"C",COUNTIF(OFFSET(A$1,0,0,ROW(),1), "*conditie")*10)&amp; "T*") +1) * 10</f>
        <v>PRE114C10T40</v>
      </c>
      <c r="C56" s="295" t="s">
        <v>3168</v>
      </c>
      <c r="D56" s="295"/>
      <c r="E56" s="295"/>
      <c r="F56" s="283" t="s">
        <v>141</v>
      </c>
      <c r="G56" s="283" t="s">
        <v>19</v>
      </c>
      <c r="H56" s="283" t="s">
        <v>197</v>
      </c>
    </row>
    <row r="57" spans="1:8" outlineLevel="2" x14ac:dyDescent="0.2">
      <c r="A57" s="110"/>
      <c r="B57" s="122"/>
      <c r="C57" s="152"/>
    </row>
    <row r="58" spans="1:8" outlineLevel="2" x14ac:dyDescent="0.2">
      <c r="A58" s="110" t="s">
        <v>109</v>
      </c>
      <c r="B58" s="131"/>
      <c r="C58" s="152"/>
    </row>
    <row r="59" spans="1:8" outlineLevel="2" x14ac:dyDescent="0.2">
      <c r="A59" s="110"/>
      <c r="B59" s="122"/>
      <c r="C59" s="152"/>
    </row>
    <row r="60" spans="1:8" outlineLevel="2" x14ac:dyDescent="0.2">
      <c r="A60" s="110" t="s">
        <v>111</v>
      </c>
      <c r="B60" s="122" t="s">
        <v>108</v>
      </c>
      <c r="C60" s="152"/>
    </row>
    <row r="61" spans="1:8" outlineLevel="2" x14ac:dyDescent="0.2">
      <c r="A61" s="110"/>
      <c r="B61" s="122"/>
      <c r="C61" s="152"/>
    </row>
    <row r="62" spans="1:8" outlineLevel="2" x14ac:dyDescent="0.2">
      <c r="A62" s="110" t="s">
        <v>32</v>
      </c>
      <c r="B62" s="125" t="s">
        <v>227</v>
      </c>
      <c r="C62" s="125"/>
      <c r="D62" s="125"/>
      <c r="E62" s="125"/>
      <c r="F62" s="125"/>
      <c r="G62" s="125"/>
    </row>
    <row r="63" spans="1:8" outlineLevel="2" x14ac:dyDescent="0.2">
      <c r="A63" s="110"/>
      <c r="B63" s="122"/>
      <c r="C63" s="152"/>
    </row>
    <row r="64" spans="1:8" outlineLevel="2" x14ac:dyDescent="0.2">
      <c r="A64" s="111" t="s">
        <v>33</v>
      </c>
      <c r="B64" s="122" t="s">
        <v>194</v>
      </c>
      <c r="C64" s="152"/>
    </row>
    <row r="65" spans="1:8" outlineLevel="2" x14ac:dyDescent="0.2">
      <c r="A65" s="110"/>
      <c r="B65" s="122"/>
      <c r="C65" s="152"/>
    </row>
    <row r="66" spans="1:8" outlineLevel="2" x14ac:dyDescent="0.2">
      <c r="A66" s="110" t="s">
        <v>138</v>
      </c>
      <c r="B66" s="131" t="s">
        <v>3164</v>
      </c>
      <c r="C66" s="132"/>
      <c r="E66" s="264" t="s">
        <v>3175</v>
      </c>
    </row>
    <row r="67" spans="1:8" s="123" customFormat="1" outlineLevel="2" x14ac:dyDescent="0.2">
      <c r="A67" s="126"/>
      <c r="B67" s="200"/>
    </row>
    <row r="68" spans="1:8" s="123" customFormat="1" outlineLevel="2" x14ac:dyDescent="0.2">
      <c r="A68" s="110" t="s">
        <v>40</v>
      </c>
      <c r="B68" s="122" t="s">
        <v>2988</v>
      </c>
    </row>
    <row r="69" spans="1:8" s="123" customFormat="1" outlineLevel="2" x14ac:dyDescent="0.2">
      <c r="A69" s="126"/>
    </row>
    <row r="70" spans="1:8" s="88" customFormat="1" outlineLevel="1" x14ac:dyDescent="0.2">
      <c r="A70" s="283" t="s">
        <v>159</v>
      </c>
      <c r="B70" s="283" t="str">
        <f ca="1">CONCATENATE(VLOOKUP("*ID",C:D,2,FALSE),"C",COUNTIF(OFFSET(A$1,0,0,ROW(),1), "*conditie")*10)&amp; "T" &amp;(COUNTIF(OFFSET(B$1,0,0,ROW()-1,1),CONCATENATE(VLOOKUP("*ID",C:D,2,FALSE),"C",COUNTIF(OFFSET(A$1,0,0,ROW(),1), "*conditie")*10)&amp; "T*") +1) * 10</f>
        <v>PRE114C10T50</v>
      </c>
      <c r="C70" s="295" t="s">
        <v>3170</v>
      </c>
      <c r="D70" s="295"/>
      <c r="E70" s="295"/>
      <c r="F70" s="283" t="s">
        <v>141</v>
      </c>
      <c r="G70" s="283" t="s">
        <v>19</v>
      </c>
      <c r="H70" s="283" t="s">
        <v>197</v>
      </c>
    </row>
    <row r="71" spans="1:8" outlineLevel="2" x14ac:dyDescent="0.2">
      <c r="A71" s="110"/>
      <c r="B71" s="122"/>
      <c r="C71" s="152"/>
    </row>
    <row r="72" spans="1:8" outlineLevel="2" x14ac:dyDescent="0.2">
      <c r="A72" s="110" t="s">
        <v>109</v>
      </c>
      <c r="B72" s="131"/>
      <c r="C72" s="152"/>
    </row>
    <row r="73" spans="1:8" outlineLevel="2" x14ac:dyDescent="0.2">
      <c r="A73" s="110"/>
      <c r="B73" s="122"/>
      <c r="C73" s="152"/>
    </row>
    <row r="74" spans="1:8" outlineLevel="2" x14ac:dyDescent="0.2">
      <c r="A74" s="110" t="s">
        <v>111</v>
      </c>
      <c r="B74" s="122" t="s">
        <v>108</v>
      </c>
      <c r="C74" s="152"/>
    </row>
    <row r="75" spans="1:8" outlineLevel="2" x14ac:dyDescent="0.2">
      <c r="A75" s="110"/>
      <c r="B75" s="122"/>
      <c r="C75" s="152"/>
    </row>
    <row r="76" spans="1:8" outlineLevel="2" x14ac:dyDescent="0.2">
      <c r="A76" s="110" t="s">
        <v>32</v>
      </c>
      <c r="B76" s="125" t="s">
        <v>227</v>
      </c>
      <c r="C76" s="125"/>
      <c r="D76" s="125"/>
      <c r="E76" s="125"/>
      <c r="F76" s="125"/>
      <c r="G76" s="125"/>
    </row>
    <row r="77" spans="1:8" outlineLevel="2" x14ac:dyDescent="0.2">
      <c r="A77" s="110"/>
      <c r="B77" s="122"/>
      <c r="C77" s="152"/>
    </row>
    <row r="78" spans="1:8" outlineLevel="2" x14ac:dyDescent="0.2">
      <c r="A78" s="111" t="s">
        <v>33</v>
      </c>
      <c r="B78" s="122" t="s">
        <v>194</v>
      </c>
      <c r="C78" s="152"/>
    </row>
    <row r="79" spans="1:8" outlineLevel="2" x14ac:dyDescent="0.2">
      <c r="A79" s="110"/>
      <c r="B79" s="122"/>
      <c r="C79" s="152"/>
    </row>
    <row r="80" spans="1:8" outlineLevel="2" x14ac:dyDescent="0.2">
      <c r="A80" s="110" t="s">
        <v>138</v>
      </c>
      <c r="B80" s="131" t="s">
        <v>3164</v>
      </c>
      <c r="C80" s="152"/>
    </row>
    <row r="81" spans="1:8" s="123" customFormat="1" outlineLevel="2" x14ac:dyDescent="0.2">
      <c r="A81" s="126"/>
      <c r="B81" s="200"/>
    </row>
    <row r="82" spans="1:8" s="123" customFormat="1" outlineLevel="2" x14ac:dyDescent="0.2">
      <c r="A82" s="110" t="s">
        <v>40</v>
      </c>
      <c r="B82" s="122" t="s">
        <v>2988</v>
      </c>
    </row>
    <row r="83" spans="1:8" s="123" customFormat="1" outlineLevel="2" x14ac:dyDescent="0.2">
      <c r="A83" s="126"/>
    </row>
    <row r="84" spans="1:8" s="88" customFormat="1" outlineLevel="1" x14ac:dyDescent="0.2">
      <c r="A84" s="283" t="s">
        <v>159</v>
      </c>
      <c r="B84" s="283" t="str">
        <f ca="1">CONCATENATE(VLOOKUP("*ID",C:D,2,FALSE),"C",COUNTIF(OFFSET(A$1,0,0,ROW(),1), "*conditie")*10)&amp; "T" &amp;(COUNTIF(OFFSET(B$1,0,0,ROW()-1,1),CONCATENATE(VLOOKUP("*ID",C:D,2,FALSE),"C",COUNTIF(OFFSET(A$1,0,0,ROW(),1), "*conditie")*10)&amp; "T*") +1) * 10</f>
        <v>PRE114C10T60</v>
      </c>
      <c r="C84" s="295" t="s">
        <v>3171</v>
      </c>
      <c r="D84" s="295"/>
      <c r="E84" s="295"/>
      <c r="F84" s="283" t="s">
        <v>141</v>
      </c>
      <c r="G84" s="283" t="s">
        <v>19</v>
      </c>
      <c r="H84" s="283" t="s">
        <v>197</v>
      </c>
    </row>
    <row r="85" spans="1:8" outlineLevel="2" x14ac:dyDescent="0.2">
      <c r="A85" s="110"/>
      <c r="B85" s="122"/>
      <c r="C85" s="152"/>
    </row>
    <row r="86" spans="1:8" outlineLevel="2" x14ac:dyDescent="0.2">
      <c r="A86" s="110" t="s">
        <v>109</v>
      </c>
      <c r="B86" s="131"/>
      <c r="C86" s="152"/>
    </row>
    <row r="87" spans="1:8" outlineLevel="2" x14ac:dyDescent="0.2">
      <c r="A87" s="110"/>
      <c r="B87" s="122"/>
      <c r="C87" s="152"/>
    </row>
    <row r="88" spans="1:8" outlineLevel="2" x14ac:dyDescent="0.2">
      <c r="A88" s="110" t="s">
        <v>111</v>
      </c>
      <c r="B88" s="122" t="s">
        <v>108</v>
      </c>
      <c r="C88" s="152"/>
    </row>
    <row r="89" spans="1:8" outlineLevel="2" x14ac:dyDescent="0.2">
      <c r="A89" s="110"/>
      <c r="B89" s="122"/>
      <c r="C89" s="152"/>
    </row>
    <row r="90" spans="1:8" outlineLevel="2" x14ac:dyDescent="0.2">
      <c r="A90" s="110" t="s">
        <v>32</v>
      </c>
      <c r="B90" s="125" t="s">
        <v>227</v>
      </c>
      <c r="C90" s="125"/>
      <c r="D90" s="125"/>
      <c r="E90" s="125"/>
      <c r="F90" s="125"/>
      <c r="G90" s="125"/>
    </row>
    <row r="91" spans="1:8" outlineLevel="2" x14ac:dyDescent="0.2">
      <c r="A91" s="110"/>
      <c r="B91" s="122"/>
      <c r="C91" s="152"/>
    </row>
    <row r="92" spans="1:8" outlineLevel="2" x14ac:dyDescent="0.2">
      <c r="A92" s="111" t="s">
        <v>33</v>
      </c>
      <c r="B92" s="122" t="s">
        <v>194</v>
      </c>
      <c r="C92" s="152"/>
    </row>
    <row r="93" spans="1:8" outlineLevel="2" x14ac:dyDescent="0.2">
      <c r="A93" s="110"/>
      <c r="B93" s="122"/>
      <c r="C93" s="152"/>
    </row>
    <row r="94" spans="1:8" outlineLevel="2" x14ac:dyDescent="0.2">
      <c r="A94" s="110" t="s">
        <v>138</v>
      </c>
      <c r="B94" s="131" t="s">
        <v>3161</v>
      </c>
      <c r="C94" s="132" t="s">
        <v>3169</v>
      </c>
    </row>
    <row r="95" spans="1:8" s="123" customFormat="1" outlineLevel="2" x14ac:dyDescent="0.2">
      <c r="A95" s="126"/>
      <c r="B95" s="200"/>
    </row>
    <row r="96" spans="1:8" s="123" customFormat="1" outlineLevel="2" x14ac:dyDescent="0.2">
      <c r="A96" s="110" t="s">
        <v>40</v>
      </c>
      <c r="B96" s="122" t="s">
        <v>2988</v>
      </c>
    </row>
    <row r="97" spans="1:8" s="123" customFormat="1" outlineLevel="2" x14ac:dyDescent="0.2">
      <c r="A97" s="126"/>
    </row>
    <row r="98" spans="1:8" s="88" customFormat="1" outlineLevel="1" x14ac:dyDescent="0.2">
      <c r="A98" s="283" t="s">
        <v>159</v>
      </c>
      <c r="B98" s="283" t="str">
        <f ca="1">CONCATENATE(VLOOKUP("*ID",C:D,2,FALSE),"C",COUNTIF(OFFSET(A$1,0,0,ROW(),1), "*conditie")*10)&amp; "T" &amp;(COUNTIF(OFFSET(B$1,0,0,ROW()-1,1),CONCATENATE(VLOOKUP("*ID",C:D,2,FALSE),"C",COUNTIF(OFFSET(A$1,0,0,ROW(),1), "*conditie")*10)&amp; "T*") +1) * 10</f>
        <v>PRE114C10T70</v>
      </c>
      <c r="C98" s="295" t="s">
        <v>3172</v>
      </c>
      <c r="D98" s="295"/>
      <c r="E98" s="295"/>
      <c r="F98" s="283" t="s">
        <v>141</v>
      </c>
      <c r="G98" s="283" t="s">
        <v>19</v>
      </c>
      <c r="H98" s="283" t="s">
        <v>197</v>
      </c>
    </row>
    <row r="99" spans="1:8" outlineLevel="2" x14ac:dyDescent="0.2">
      <c r="A99" s="110"/>
      <c r="B99" s="122"/>
      <c r="C99" s="152"/>
    </row>
    <row r="100" spans="1:8" outlineLevel="2" x14ac:dyDescent="0.2">
      <c r="A100" s="110" t="s">
        <v>109</v>
      </c>
      <c r="B100" s="131"/>
      <c r="C100" s="152"/>
    </row>
    <row r="101" spans="1:8" outlineLevel="2" x14ac:dyDescent="0.2">
      <c r="A101" s="110"/>
      <c r="B101" s="122"/>
      <c r="C101" s="152"/>
    </row>
    <row r="102" spans="1:8" outlineLevel="2" x14ac:dyDescent="0.2">
      <c r="A102" s="110" t="s">
        <v>111</v>
      </c>
      <c r="B102" s="122" t="s">
        <v>108</v>
      </c>
      <c r="C102" s="152"/>
    </row>
    <row r="103" spans="1:8" outlineLevel="2" x14ac:dyDescent="0.2">
      <c r="A103" s="110"/>
      <c r="B103" s="122"/>
      <c r="C103" s="152"/>
    </row>
    <row r="104" spans="1:8" outlineLevel="2" x14ac:dyDescent="0.2">
      <c r="A104" s="110" t="s">
        <v>32</v>
      </c>
      <c r="B104" s="125" t="s">
        <v>227</v>
      </c>
      <c r="C104" s="125"/>
      <c r="D104" s="125"/>
      <c r="E104" s="125"/>
      <c r="F104" s="125"/>
      <c r="G104" s="125"/>
    </row>
    <row r="105" spans="1:8" outlineLevel="2" x14ac:dyDescent="0.2">
      <c r="A105" s="110"/>
      <c r="B105" s="122"/>
      <c r="C105" s="152"/>
    </row>
    <row r="106" spans="1:8" outlineLevel="2" x14ac:dyDescent="0.2">
      <c r="A106" s="111" t="s">
        <v>33</v>
      </c>
      <c r="B106" s="122" t="s">
        <v>194</v>
      </c>
      <c r="C106" s="152"/>
    </row>
    <row r="107" spans="1:8" outlineLevel="2" x14ac:dyDescent="0.2">
      <c r="A107" s="110"/>
      <c r="B107" s="122"/>
      <c r="C107" s="152"/>
    </row>
    <row r="108" spans="1:8" outlineLevel="2" x14ac:dyDescent="0.2">
      <c r="A108" s="110" t="s">
        <v>138</v>
      </c>
      <c r="B108" s="131" t="s">
        <v>3173</v>
      </c>
      <c r="C108" s="132"/>
    </row>
    <row r="109" spans="1:8" s="123" customFormat="1" outlineLevel="2" x14ac:dyDescent="0.2">
      <c r="A109" s="126"/>
      <c r="B109" s="200"/>
    </row>
    <row r="110" spans="1:8" s="123" customFormat="1" outlineLevel="2" x14ac:dyDescent="0.2">
      <c r="A110" s="110" t="s">
        <v>40</v>
      </c>
      <c r="B110" s="122" t="s">
        <v>2988</v>
      </c>
    </row>
    <row r="111" spans="1:8" s="123" customFormat="1" outlineLevel="2" x14ac:dyDescent="0.2">
      <c r="A111" s="126"/>
    </row>
    <row r="112" spans="1:8" s="88" customFormat="1" outlineLevel="1" x14ac:dyDescent="0.2">
      <c r="A112" s="283" t="s">
        <v>159</v>
      </c>
      <c r="B112" s="283" t="str">
        <f ca="1">CONCATENATE(VLOOKUP("*ID",C:D,2,FALSE),"C",COUNTIF(OFFSET(A$1,0,0,ROW(),1), "*conditie")*10)&amp; "T" &amp;(COUNTIF(OFFSET(B$1,0,0,ROW()-1,1),CONCATENATE(VLOOKUP("*ID",C:D,2,FALSE),"C",COUNTIF(OFFSET(A$1,0,0,ROW(),1), "*conditie")*10)&amp; "T*") +1) * 10</f>
        <v>PRE114C10T80</v>
      </c>
      <c r="C112" s="295" t="s">
        <v>3174</v>
      </c>
      <c r="D112" s="295"/>
      <c r="E112" s="295"/>
      <c r="F112" s="283" t="s">
        <v>141</v>
      </c>
      <c r="G112" s="283" t="s">
        <v>19</v>
      </c>
      <c r="H112" s="283" t="s">
        <v>197</v>
      </c>
    </row>
    <row r="113" spans="1:7" outlineLevel="2" x14ac:dyDescent="0.2">
      <c r="A113" s="110"/>
      <c r="B113" s="122"/>
      <c r="C113" s="152"/>
    </row>
    <row r="114" spans="1:7" outlineLevel="2" x14ac:dyDescent="0.2">
      <c r="A114" s="110" t="s">
        <v>109</v>
      </c>
      <c r="B114" s="131"/>
      <c r="C114" s="152"/>
    </row>
    <row r="115" spans="1:7" outlineLevel="2" x14ac:dyDescent="0.2">
      <c r="A115" s="110"/>
      <c r="B115" s="122"/>
      <c r="C115" s="152"/>
    </row>
    <row r="116" spans="1:7" outlineLevel="2" x14ac:dyDescent="0.2">
      <c r="A116" s="110" t="s">
        <v>111</v>
      </c>
      <c r="B116" s="122" t="s">
        <v>108</v>
      </c>
      <c r="C116" s="152"/>
    </row>
    <row r="117" spans="1:7" outlineLevel="2" x14ac:dyDescent="0.2">
      <c r="A117" s="110"/>
      <c r="B117" s="122"/>
      <c r="C117" s="152"/>
    </row>
    <row r="118" spans="1:7" outlineLevel="2" x14ac:dyDescent="0.2">
      <c r="A118" s="110" t="s">
        <v>32</v>
      </c>
      <c r="B118" s="125" t="s">
        <v>227</v>
      </c>
      <c r="C118" s="125"/>
      <c r="D118" s="125"/>
      <c r="E118" s="125"/>
      <c r="F118" s="125"/>
      <c r="G118" s="125"/>
    </row>
    <row r="119" spans="1:7" outlineLevel="2" x14ac:dyDescent="0.2">
      <c r="A119" s="110"/>
      <c r="B119" s="122"/>
      <c r="C119" s="152"/>
    </row>
    <row r="120" spans="1:7" outlineLevel="2" x14ac:dyDescent="0.2">
      <c r="A120" s="111" t="s">
        <v>33</v>
      </c>
      <c r="B120" s="122" t="s">
        <v>194</v>
      </c>
      <c r="C120" s="152"/>
    </row>
    <row r="121" spans="1:7" outlineLevel="2" x14ac:dyDescent="0.2">
      <c r="A121" s="110"/>
      <c r="B121" s="122"/>
      <c r="C121" s="152"/>
    </row>
    <row r="122" spans="1:7" outlineLevel="2" x14ac:dyDescent="0.2">
      <c r="A122" s="110" t="s">
        <v>138</v>
      </c>
      <c r="B122" s="131" t="s">
        <v>3173</v>
      </c>
      <c r="C122" s="132"/>
    </row>
    <row r="123" spans="1:7" s="123" customFormat="1" outlineLevel="2" x14ac:dyDescent="0.2">
      <c r="A123" s="126"/>
      <c r="B123" s="200"/>
    </row>
    <row r="124" spans="1:7" s="123" customFormat="1" outlineLevel="2" x14ac:dyDescent="0.2">
      <c r="A124" s="110" t="s">
        <v>40</v>
      </c>
      <c r="B124" s="122" t="s">
        <v>2988</v>
      </c>
    </row>
    <row r="125" spans="1:7" s="123" customFormat="1" outlineLevel="2" x14ac:dyDescent="0.2">
      <c r="A125" s="126"/>
    </row>
  </sheetData>
  <mergeCells count="9">
    <mergeCell ref="C84:E84"/>
    <mergeCell ref="C98:E98"/>
    <mergeCell ref="C112:E112"/>
    <mergeCell ref="C10:E10"/>
    <mergeCell ref="C14:E14"/>
    <mergeCell ref="C28:E28"/>
    <mergeCell ref="C42:E42"/>
    <mergeCell ref="C56:E56"/>
    <mergeCell ref="C70:E70"/>
  </mergeCells>
  <dataValidations count="4">
    <dataValidation type="list" allowBlank="1" showInputMessage="1" showErrorMessage="1" errorTitle="Not a valid value" error="The value you have entered is not valid_x000a__x000a_A user has restricted values that can be entered into this cell_x000a_" sqref="H10 H14 H28 H42 H56 H70 H84 H98 H112" xr:uid="{00000000-0002-0000-1F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42 G56 G70 G84 G98 G112" xr:uid="{00000000-0002-0000-1F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42 F56 F70 F84 F98 F112" xr:uid="{00000000-0002-0000-1F00-000002000000}">
      <formula1>$F$2:$F$6</formula1>
    </dataValidation>
    <dataValidation type="list" allowBlank="1" showInputMessage="1" showErrorMessage="1" sqref="D5" xr:uid="{00000000-0002-0000-1F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6">
    <outlinePr summaryBelow="0"/>
    <pageSetUpPr fitToPage="1"/>
  </sheetPr>
  <dimension ref="A1:H41"/>
  <sheetViews>
    <sheetView workbookViewId="0">
      <pane ySplit="7" topLeftCell="A8" activePane="bottomLeft" state="frozen"/>
      <selection pane="bottomLeft" activeCell="E16" sqref="E16"/>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4" width="27.7109375" style="152" customWidth="1"/>
    <col min="5" max="5" width="60.4257812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3177</v>
      </c>
      <c r="E1" s="83"/>
      <c r="F1" s="83" t="s">
        <v>49</v>
      </c>
      <c r="G1" s="83" t="s">
        <v>195</v>
      </c>
      <c r="H1" s="83" t="s">
        <v>196</v>
      </c>
    </row>
    <row r="2" spans="1:8" s="99" customFormat="1" x14ac:dyDescent="0.2">
      <c r="A2" s="83" t="s">
        <v>43</v>
      </c>
      <c r="B2" s="83" t="str">
        <f>Clusterkaart!B3</f>
        <v>2.11</v>
      </c>
      <c r="C2" s="83" t="s">
        <v>149</v>
      </c>
      <c r="D2" s="83" t="s">
        <v>3177</v>
      </c>
      <c r="E2" s="83"/>
      <c r="F2" s="100" t="s">
        <v>57</v>
      </c>
      <c r="G2" s="100" t="s">
        <v>57</v>
      </c>
      <c r="H2" s="100" t="s">
        <v>57</v>
      </c>
    </row>
    <row r="3" spans="1:8" s="99" customFormat="1" x14ac:dyDescent="0.2">
      <c r="A3" s="83" t="s">
        <v>14</v>
      </c>
      <c r="B3" s="103">
        <f>Clusterkaart!B4</f>
        <v>41228</v>
      </c>
      <c r="C3" s="83" t="s">
        <v>41</v>
      </c>
      <c r="D3" s="103">
        <v>42701</v>
      </c>
      <c r="E3" s="83"/>
      <c r="F3" s="100" t="s">
        <v>141</v>
      </c>
      <c r="G3" s="100" t="s">
        <v>145</v>
      </c>
      <c r="H3" s="100" t="s">
        <v>197</v>
      </c>
    </row>
    <row r="4" spans="1:8" s="99" customFormat="1" x14ac:dyDescent="0.2">
      <c r="A4" s="83" t="s">
        <v>89</v>
      </c>
      <c r="B4" s="83" t="s">
        <v>3270</v>
      </c>
      <c r="C4" s="83" t="s">
        <v>12</v>
      </c>
      <c r="D4" s="83" t="s">
        <v>3270</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v>
      </c>
      <c r="C6" s="83"/>
      <c r="D6" s="83"/>
      <c r="E6" s="83"/>
      <c r="F6" s="100" t="s">
        <v>144</v>
      </c>
      <c r="G6" s="101" t="s">
        <v>20</v>
      </c>
      <c r="H6" s="100" t="s">
        <v>51</v>
      </c>
    </row>
    <row r="7" spans="1:8" s="99" customFormat="1" x14ac:dyDescent="0.2">
      <c r="A7" s="83" t="s">
        <v>146</v>
      </c>
      <c r="B7" s="83">
        <f>COUNTIF(A:A,"testgeval")+COUNTIF(A:A,"test geval")</f>
        <v>2</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285" t="s">
        <v>158</v>
      </c>
      <c r="B10" s="284" t="str">
        <f ca="1">CONCATENATE(VLOOKUP("*ID",C:D,2,FALSE),"C",COUNTIF(OFFSET(A$1,0,0,ROW(),1), "*conditie")*10)</f>
        <v>PRE115C10</v>
      </c>
      <c r="C10" s="296" t="s">
        <v>3179</v>
      </c>
      <c r="D10" s="297"/>
      <c r="E10" s="297"/>
      <c r="F10" s="285" t="s">
        <v>141</v>
      </c>
      <c r="G10" s="285" t="s">
        <v>19</v>
      </c>
      <c r="H10" s="285" t="s">
        <v>197</v>
      </c>
    </row>
    <row r="11" spans="1:8" s="99" customFormat="1" outlineLevel="1" x14ac:dyDescent="0.2">
      <c r="A11" s="110"/>
      <c r="B11" s="118"/>
      <c r="C11" s="102"/>
    </row>
    <row r="12" spans="1:8" s="99" customFormat="1" outlineLevel="1" x14ac:dyDescent="0.2">
      <c r="A12" s="110" t="s">
        <v>55</v>
      </c>
      <c r="B12" s="127"/>
      <c r="C12" s="151"/>
    </row>
    <row r="13" spans="1:8" s="99" customFormat="1" outlineLevel="1" x14ac:dyDescent="0.2">
      <c r="A13" s="110"/>
      <c r="B13" s="118"/>
      <c r="C13" s="102"/>
    </row>
    <row r="14" spans="1:8" s="88" customFormat="1" outlineLevel="1" x14ac:dyDescent="0.2">
      <c r="A14" s="286" t="s">
        <v>159</v>
      </c>
      <c r="B14" s="286" t="str">
        <f ca="1">CONCATENATE(VLOOKUP("*ID",C:D,2,FALSE),"C",COUNTIF(OFFSET(A$1,0,0,ROW(),1), "*conditie")*10)&amp; "T" &amp;(COUNTIF(OFFSET(B$1,0,0,ROW()-1,1),CONCATENATE(VLOOKUP("*ID",C:D,2,FALSE),"C",COUNTIF(OFFSET(A$1,0,0,ROW(),1), "*conditie")*10)&amp; "T*") +1) * 10</f>
        <v>PRE115C10T10</v>
      </c>
      <c r="C14" s="295" t="s">
        <v>3181</v>
      </c>
      <c r="D14" s="295"/>
      <c r="E14" s="295"/>
      <c r="F14" s="286" t="s">
        <v>141</v>
      </c>
      <c r="G14" s="286" t="s">
        <v>19</v>
      </c>
      <c r="H14" s="286" t="s">
        <v>197</v>
      </c>
    </row>
    <row r="15" spans="1:8" outlineLevel="2" x14ac:dyDescent="0.2">
      <c r="A15" s="110"/>
      <c r="B15" s="122"/>
      <c r="C15" s="152"/>
    </row>
    <row r="16" spans="1:8" outlineLevel="2" x14ac:dyDescent="0.2">
      <c r="A16" s="110" t="s">
        <v>109</v>
      </c>
      <c r="B16" s="131" t="s">
        <v>3182</v>
      </c>
      <c r="C16" s="152"/>
    </row>
    <row r="17" spans="1:8" outlineLevel="2" x14ac:dyDescent="0.2">
      <c r="A17" s="110"/>
      <c r="B17" s="122"/>
      <c r="C17" s="152"/>
    </row>
    <row r="18" spans="1:8" outlineLevel="2" x14ac:dyDescent="0.2">
      <c r="A18" s="110" t="s">
        <v>111</v>
      </c>
      <c r="B18" s="122" t="s">
        <v>108</v>
      </c>
      <c r="C18" s="152"/>
    </row>
    <row r="19" spans="1:8" outlineLevel="2" x14ac:dyDescent="0.2">
      <c r="A19" s="110"/>
      <c r="B19" s="122"/>
      <c r="C19" s="152"/>
    </row>
    <row r="20" spans="1:8" outlineLevel="2" x14ac:dyDescent="0.2">
      <c r="A20" s="110" t="s">
        <v>32</v>
      </c>
      <c r="B20" s="125" t="s">
        <v>227</v>
      </c>
      <c r="C20" s="125"/>
      <c r="D20" s="125"/>
      <c r="E20" s="125"/>
      <c r="F20" s="125"/>
      <c r="G20" s="125"/>
    </row>
    <row r="21" spans="1:8" outlineLevel="2" x14ac:dyDescent="0.2">
      <c r="A21" s="110"/>
      <c r="B21" s="122"/>
      <c r="C21" s="152"/>
    </row>
    <row r="22" spans="1:8" outlineLevel="2" x14ac:dyDescent="0.2">
      <c r="A22" s="111" t="s">
        <v>33</v>
      </c>
      <c r="B22" s="122" t="s">
        <v>194</v>
      </c>
      <c r="C22" s="152"/>
    </row>
    <row r="23" spans="1:8" outlineLevel="2" x14ac:dyDescent="0.2">
      <c r="A23" s="110"/>
      <c r="B23" s="122"/>
      <c r="C23" s="152"/>
    </row>
    <row r="24" spans="1:8" outlineLevel="2" x14ac:dyDescent="0.2">
      <c r="A24" s="110" t="s">
        <v>138</v>
      </c>
      <c r="B24" s="131" t="s">
        <v>3177</v>
      </c>
      <c r="C24" s="152"/>
    </row>
    <row r="25" spans="1:8" s="123" customFormat="1" outlineLevel="2" x14ac:dyDescent="0.2">
      <c r="A25" s="126"/>
      <c r="B25" s="200"/>
    </row>
    <row r="26" spans="1:8" s="123" customFormat="1" outlineLevel="2" x14ac:dyDescent="0.2">
      <c r="A26" s="110" t="s">
        <v>40</v>
      </c>
      <c r="B26" s="122"/>
    </row>
    <row r="27" spans="1:8" s="123" customFormat="1" outlineLevel="2" x14ac:dyDescent="0.2">
      <c r="A27" s="126"/>
    </row>
    <row r="28" spans="1:8" s="88" customFormat="1" outlineLevel="1" x14ac:dyDescent="0.2">
      <c r="A28" s="286" t="s">
        <v>159</v>
      </c>
      <c r="B28" s="286" t="str">
        <f ca="1">CONCATENATE(VLOOKUP("*ID",C:D,2,FALSE),"C",COUNTIF(OFFSET(A$1,0,0,ROW(),1), "*conditie")*10)&amp; "T" &amp;(COUNTIF(OFFSET(B$1,0,0,ROW()-1,1),CONCATENATE(VLOOKUP("*ID",C:D,2,FALSE),"C",COUNTIF(OFFSET(A$1,0,0,ROW(),1), "*conditie")*10)&amp; "T*") +1) * 10</f>
        <v>PRE115C10T20</v>
      </c>
      <c r="C28" s="295" t="s">
        <v>3180</v>
      </c>
      <c r="D28" s="295"/>
      <c r="E28" s="295"/>
      <c r="F28" s="286" t="s">
        <v>141</v>
      </c>
      <c r="G28" s="286" t="s">
        <v>19</v>
      </c>
      <c r="H28" s="286" t="s">
        <v>197</v>
      </c>
    </row>
    <row r="29" spans="1:8" outlineLevel="2" x14ac:dyDescent="0.2">
      <c r="A29" s="110"/>
      <c r="B29" s="122"/>
      <c r="C29" s="152"/>
    </row>
    <row r="30" spans="1:8" outlineLevel="2" x14ac:dyDescent="0.2">
      <c r="A30" s="110" t="s">
        <v>109</v>
      </c>
      <c r="B30" s="131" t="s">
        <v>3183</v>
      </c>
      <c r="C30" s="152"/>
    </row>
    <row r="31" spans="1:8" outlineLevel="2" x14ac:dyDescent="0.2">
      <c r="A31" s="110"/>
      <c r="B31" s="122"/>
      <c r="C31" s="152"/>
    </row>
    <row r="32" spans="1:8" outlineLevel="2" x14ac:dyDescent="0.2">
      <c r="A32" s="110" t="s">
        <v>111</v>
      </c>
      <c r="B32" s="122" t="s">
        <v>108</v>
      </c>
      <c r="C32" s="152"/>
    </row>
    <row r="33" spans="1:7" outlineLevel="2" x14ac:dyDescent="0.2">
      <c r="A33" s="110"/>
      <c r="B33" s="122"/>
      <c r="C33" s="152"/>
    </row>
    <row r="34" spans="1:7" outlineLevel="2" x14ac:dyDescent="0.2">
      <c r="A34" s="110" t="s">
        <v>32</v>
      </c>
      <c r="B34" s="125" t="s">
        <v>227</v>
      </c>
      <c r="C34" s="125"/>
      <c r="D34" s="125"/>
      <c r="E34" s="125"/>
      <c r="F34" s="125"/>
      <c r="G34" s="125"/>
    </row>
    <row r="35" spans="1:7" outlineLevel="2" x14ac:dyDescent="0.2">
      <c r="A35" s="110"/>
      <c r="B35" s="122"/>
      <c r="C35" s="152"/>
    </row>
    <row r="36" spans="1:7" outlineLevel="2" x14ac:dyDescent="0.2">
      <c r="A36" s="111" t="s">
        <v>33</v>
      </c>
      <c r="B36" s="122" t="s">
        <v>194</v>
      </c>
      <c r="C36" s="152"/>
    </row>
    <row r="37" spans="1:7" outlineLevel="2" x14ac:dyDescent="0.2">
      <c r="A37" s="110"/>
      <c r="B37" s="122"/>
      <c r="C37" s="152"/>
    </row>
    <row r="38" spans="1:7" outlineLevel="2" x14ac:dyDescent="0.2">
      <c r="A38" s="110" t="s">
        <v>138</v>
      </c>
      <c r="B38" s="131" t="s">
        <v>3178</v>
      </c>
      <c r="C38" s="152"/>
    </row>
    <row r="39" spans="1:7" s="123" customFormat="1" outlineLevel="2" x14ac:dyDescent="0.2">
      <c r="A39" s="126"/>
      <c r="B39" s="200"/>
    </row>
    <row r="40" spans="1:7" s="123" customFormat="1" outlineLevel="2" x14ac:dyDescent="0.2">
      <c r="A40" s="110" t="s">
        <v>40</v>
      </c>
      <c r="B40" s="122"/>
    </row>
    <row r="41" spans="1:7" s="123" customFormat="1" outlineLevel="2" x14ac:dyDescent="0.2">
      <c r="A41" s="126"/>
    </row>
  </sheetData>
  <mergeCells count="3">
    <mergeCell ref="C28:E28"/>
    <mergeCell ref="C10:E10"/>
    <mergeCell ref="C14:E14"/>
  </mergeCells>
  <dataValidations count="4">
    <dataValidation type="list" allowBlank="1" showInputMessage="1" showErrorMessage="1" sqref="D5" xr:uid="{00000000-0002-0000-20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xr:uid="{00000000-0002-0000-20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xr:uid="{00000000-0002-0000-20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xr:uid="{00000000-0002-0000-20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300" verticalDpi="300" r:id="rId1"/>
  <headerFooter alignWithMargins="0">
    <oddHeader>&amp;C&amp;A</oddHeader>
    <oddFooter xml:space="preserve">&amp;L&amp;D &amp;CPagina &amp;P van &amp;N&amp;R&amp;F </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29"/>
  <sheetViews>
    <sheetView workbookViewId="0">
      <selection activeCell="A31" sqref="A31"/>
    </sheetView>
  </sheetViews>
  <sheetFormatPr defaultColWidth="8.7109375" defaultRowHeight="12.75" x14ac:dyDescent="0.2"/>
  <sheetData>
    <row r="1" spans="1:2" x14ac:dyDescent="0.2">
      <c r="A1" s="265" t="s">
        <v>3055</v>
      </c>
      <c r="B1" s="265"/>
    </row>
    <row r="3" spans="1:2" x14ac:dyDescent="0.2">
      <c r="A3" t="s">
        <v>3056</v>
      </c>
    </row>
    <row r="5" spans="1:2" x14ac:dyDescent="0.2">
      <c r="A5" s="265" t="s">
        <v>3057</v>
      </c>
    </row>
    <row r="7" spans="1:2" x14ac:dyDescent="0.2">
      <c r="A7" s="265" t="s">
        <v>3058</v>
      </c>
      <c r="B7" t="s">
        <v>474</v>
      </c>
    </row>
    <row r="8" spans="1:2" x14ac:dyDescent="0.2">
      <c r="A8" s="265" t="s">
        <v>3059</v>
      </c>
      <c r="B8" t="s">
        <v>475</v>
      </c>
    </row>
    <row r="9" spans="1:2" x14ac:dyDescent="0.2">
      <c r="A9" s="265" t="s">
        <v>3060</v>
      </c>
      <c r="B9" t="s">
        <v>652</v>
      </c>
    </row>
    <row r="10" spans="1:2" x14ac:dyDescent="0.2">
      <c r="A10" s="265" t="s">
        <v>3061</v>
      </c>
      <c r="B10" t="s">
        <v>1019</v>
      </c>
    </row>
    <row r="11" spans="1:2" x14ac:dyDescent="0.2">
      <c r="A11" s="265" t="s">
        <v>1224</v>
      </c>
      <c r="B11" t="s">
        <v>1225</v>
      </c>
    </row>
    <row r="12" spans="1:2" x14ac:dyDescent="0.2">
      <c r="A12" s="265" t="s">
        <v>1547</v>
      </c>
      <c r="B12" t="s">
        <v>1548</v>
      </c>
    </row>
    <row r="13" spans="1:2" x14ac:dyDescent="0.2">
      <c r="A13" s="265" t="s">
        <v>1683</v>
      </c>
      <c r="B13" t="s">
        <v>1684</v>
      </c>
    </row>
    <row r="14" spans="1:2" x14ac:dyDescent="0.2">
      <c r="A14" s="265" t="s">
        <v>1787</v>
      </c>
      <c r="B14" t="s">
        <v>1788</v>
      </c>
    </row>
    <row r="15" spans="1:2" x14ac:dyDescent="0.2">
      <c r="A15" s="265" t="s">
        <v>2000</v>
      </c>
      <c r="B15" t="s">
        <v>1999</v>
      </c>
    </row>
    <row r="16" spans="1:2" x14ac:dyDescent="0.2">
      <c r="A16" s="265" t="s">
        <v>2218</v>
      </c>
      <c r="B16" t="s">
        <v>2179</v>
      </c>
    </row>
    <row r="17" spans="1:2" x14ac:dyDescent="0.2">
      <c r="A17" s="265" t="s">
        <v>2219</v>
      </c>
      <c r="B17" t="s">
        <v>2220</v>
      </c>
    </row>
    <row r="18" spans="1:2" x14ac:dyDescent="0.2">
      <c r="A18" s="265" t="s">
        <v>2295</v>
      </c>
      <c r="B18" t="s">
        <v>2296</v>
      </c>
    </row>
    <row r="19" spans="1:2" x14ac:dyDescent="0.2">
      <c r="A19" s="265" t="s">
        <v>2436</v>
      </c>
      <c r="B19" t="s">
        <v>2437</v>
      </c>
    </row>
    <row r="20" spans="1:2" x14ac:dyDescent="0.2">
      <c r="A20" s="265" t="s">
        <v>2960</v>
      </c>
      <c r="B20" t="s">
        <v>3062</v>
      </c>
    </row>
    <row r="21" spans="1:2" x14ac:dyDescent="0.2">
      <c r="A21" s="265" t="s">
        <v>2973</v>
      </c>
      <c r="B21" t="s">
        <v>3063</v>
      </c>
    </row>
    <row r="22" spans="1:2" x14ac:dyDescent="0.2">
      <c r="A22" s="265" t="s">
        <v>2982</v>
      </c>
      <c r="B22" t="s">
        <v>3064</v>
      </c>
    </row>
    <row r="23" spans="1:2" x14ac:dyDescent="0.2">
      <c r="A23" s="265" t="s">
        <v>3000</v>
      </c>
      <c r="B23" t="s">
        <v>3065</v>
      </c>
    </row>
    <row r="24" spans="1:2" x14ac:dyDescent="0.2">
      <c r="A24" s="265" t="s">
        <v>3010</v>
      </c>
      <c r="B24" t="s">
        <v>3066</v>
      </c>
    </row>
    <row r="25" spans="1:2" x14ac:dyDescent="0.2">
      <c r="A25" s="265" t="s">
        <v>3013</v>
      </c>
      <c r="B25" t="s">
        <v>3067</v>
      </c>
    </row>
    <row r="26" spans="1:2" x14ac:dyDescent="0.2">
      <c r="A26" s="265" t="s">
        <v>3019</v>
      </c>
      <c r="B26" t="s">
        <v>3068</v>
      </c>
    </row>
    <row r="27" spans="1:2" x14ac:dyDescent="0.2">
      <c r="A27" s="265" t="s">
        <v>3020</v>
      </c>
      <c r="B27" t="s">
        <v>3069</v>
      </c>
    </row>
    <row r="28" spans="1:2" x14ac:dyDescent="0.2">
      <c r="A28" s="265" t="s">
        <v>3075</v>
      </c>
      <c r="B28" t="s">
        <v>3076</v>
      </c>
    </row>
    <row r="29" spans="1:2" x14ac:dyDescent="0.2">
      <c r="A29" s="265" t="s">
        <v>3177</v>
      </c>
      <c r="B29" t="s">
        <v>3184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outlinePr summaryBelow="0"/>
    <pageSetUpPr fitToPage="1"/>
  </sheetPr>
  <dimension ref="A1:H1631"/>
  <sheetViews>
    <sheetView workbookViewId="0">
      <pane ySplit="7" topLeftCell="A8" activePane="bottomLeft" state="frozen"/>
      <selection pane="bottomLeft" activeCell="B24" sqref="B24"/>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31.140625" style="36" customWidth="1"/>
    <col min="6" max="20" width="27.7109375" style="89" customWidth="1"/>
    <col min="21" max="16384" width="11.42578125" style="89"/>
  </cols>
  <sheetData>
    <row r="1" spans="1:8" s="99" customFormat="1" x14ac:dyDescent="0.2">
      <c r="A1" s="83" t="s">
        <v>36</v>
      </c>
      <c r="B1" s="83" t="str">
        <f>Clusterkaart!B1</f>
        <v>Nieuwe Precondities</v>
      </c>
      <c r="C1" s="83" t="s">
        <v>148</v>
      </c>
      <c r="D1" s="83" t="str">
        <f>Clusterkaart!D1&amp;"02"</f>
        <v>NPRE02</v>
      </c>
      <c r="E1" s="83"/>
      <c r="F1" s="83" t="s">
        <v>49</v>
      </c>
      <c r="G1" s="83" t="s">
        <v>195</v>
      </c>
      <c r="H1" s="83" t="s">
        <v>196</v>
      </c>
    </row>
    <row r="2" spans="1:8" s="99" customFormat="1" x14ac:dyDescent="0.2">
      <c r="A2" s="83" t="s">
        <v>43</v>
      </c>
      <c r="B2" s="83" t="str">
        <f>Clusterkaart!B3</f>
        <v>2.11</v>
      </c>
      <c r="C2" s="83" t="s">
        <v>149</v>
      </c>
      <c r="D2" s="83" t="s">
        <v>475</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38</v>
      </c>
      <c r="C6" s="83"/>
      <c r="D6" s="83"/>
      <c r="E6" s="83"/>
      <c r="F6" s="100" t="s">
        <v>144</v>
      </c>
      <c r="G6" s="101" t="s">
        <v>20</v>
      </c>
      <c r="H6" s="100" t="s">
        <v>51</v>
      </c>
    </row>
    <row r="7" spans="1:8" s="99" customFormat="1" x14ac:dyDescent="0.2">
      <c r="A7" s="83" t="s">
        <v>146</v>
      </c>
      <c r="B7" s="83">
        <f>COUNTIF(A:A,"testgeval")+COUNTIF(A:A,"test geval")</f>
        <v>98</v>
      </c>
      <c r="C7" s="83"/>
      <c r="D7" s="83"/>
      <c r="E7" s="83"/>
      <c r="F7" s="115"/>
      <c r="G7" s="100" t="s">
        <v>19</v>
      </c>
      <c r="H7" s="116" t="s">
        <v>65</v>
      </c>
    </row>
    <row r="8" spans="1:8" s="36" customFormat="1" x14ac:dyDescent="0.2">
      <c r="A8" s="117" t="s">
        <v>53</v>
      </c>
      <c r="B8" s="118" t="s">
        <v>477</v>
      </c>
      <c r="D8" s="119"/>
    </row>
    <row r="9" spans="1:8" x14ac:dyDescent="0.2">
      <c r="A9" s="117"/>
      <c r="B9" s="120"/>
      <c r="C9" s="36"/>
      <c r="D9" s="119"/>
    </row>
    <row r="10" spans="1:8" s="99" customFormat="1" x14ac:dyDescent="0.2">
      <c r="A10" s="121" t="s">
        <v>158</v>
      </c>
      <c r="B10" s="113" t="str">
        <f ca="1">CONCATENATE(VLOOKUP("*ID",C:D,2,FALSE),"C",COUNTIF(OFFSET(A$1,0,0,ROW(),1), "*conditie")*10)</f>
        <v>NPRE02C10</v>
      </c>
      <c r="C10" s="296" t="s">
        <v>476</v>
      </c>
      <c r="D10" s="297"/>
      <c r="E10" s="297"/>
      <c r="F10" s="121" t="s">
        <v>141</v>
      </c>
      <c r="G10" s="121" t="s">
        <v>19</v>
      </c>
      <c r="H10" s="121" t="s">
        <v>197</v>
      </c>
    </row>
    <row r="11" spans="1:8" s="99" customFormat="1" outlineLevel="1" x14ac:dyDescent="0.2">
      <c r="A11" s="110"/>
      <c r="B11" s="118"/>
      <c r="C11" s="102"/>
    </row>
    <row r="12" spans="1:8" s="99" customFormat="1" outlineLevel="1" x14ac:dyDescent="0.2">
      <c r="A12" s="110" t="s">
        <v>55</v>
      </c>
      <c r="B12" s="122"/>
      <c r="C12" s="102"/>
    </row>
    <row r="13" spans="1:8" s="99" customFormat="1" outlineLevel="1" x14ac:dyDescent="0.2">
      <c r="A13" s="110"/>
      <c r="B13" s="118"/>
      <c r="C13" s="102"/>
    </row>
    <row r="14" spans="1:8" s="88" customFormat="1" outlineLevel="1" x14ac:dyDescent="0.2">
      <c r="A14" s="114" t="s">
        <v>159</v>
      </c>
      <c r="B14" s="114" t="str">
        <f ca="1">CONCATENATE(VLOOKUP("*ID",C:D,2,FALSE),"C",COUNTIF(OFFSET(A$1,0,0,ROW(),1), "*conditie")*10)&amp; "T" &amp;(COUNTIF(OFFSET(B$1,0,0,ROW()-1,1),CONCATENATE(VLOOKUP("*ID",C:D,2,FALSE),"C",COUNTIF(OFFSET(A$1,0,0,ROW(),1), "*conditie")*10)&amp; "T*") +1) * 10</f>
        <v>NPRE02C10T10</v>
      </c>
      <c r="C14" s="295" t="s">
        <v>478</v>
      </c>
      <c r="D14" s="295"/>
      <c r="E14" s="295"/>
      <c r="F14" s="114" t="s">
        <v>141</v>
      </c>
      <c r="G14" s="114" t="s">
        <v>19</v>
      </c>
      <c r="H14" s="114" t="s">
        <v>197</v>
      </c>
    </row>
    <row r="15" spans="1:8" outlineLevel="2" x14ac:dyDescent="0.2">
      <c r="A15" s="110"/>
      <c r="B15" s="122"/>
      <c r="C15" s="36"/>
    </row>
    <row r="16" spans="1:8" outlineLevel="2" x14ac:dyDescent="0.2">
      <c r="A16" s="110" t="s">
        <v>109</v>
      </c>
      <c r="B16" s="131" t="s">
        <v>2142</v>
      </c>
      <c r="C16" s="36"/>
    </row>
    <row r="17" spans="1:8" outlineLevel="2" x14ac:dyDescent="0.2">
      <c r="A17" s="110"/>
      <c r="B17" s="122"/>
      <c r="C17" s="36"/>
    </row>
    <row r="18" spans="1:8" outlineLevel="2" x14ac:dyDescent="0.2">
      <c r="A18" s="110" t="s">
        <v>111</v>
      </c>
      <c r="B18" s="122" t="s">
        <v>108</v>
      </c>
      <c r="C18" s="36"/>
    </row>
    <row r="19" spans="1:8" outlineLevel="2" x14ac:dyDescent="0.2">
      <c r="A19" s="110"/>
      <c r="B19" s="122"/>
      <c r="C19" s="36"/>
    </row>
    <row r="20" spans="1:8" outlineLevel="2" x14ac:dyDescent="0.2">
      <c r="A20" s="110" t="s">
        <v>32</v>
      </c>
      <c r="B20" s="125" t="s">
        <v>227</v>
      </c>
      <c r="C20" s="125"/>
      <c r="D20" s="125"/>
      <c r="E20" s="125"/>
      <c r="F20" s="125"/>
      <c r="G20" s="125"/>
    </row>
    <row r="21" spans="1:8" outlineLevel="2" x14ac:dyDescent="0.2">
      <c r="A21" s="110"/>
      <c r="B21" s="122"/>
      <c r="C21" s="36"/>
    </row>
    <row r="22" spans="1:8" outlineLevel="2" x14ac:dyDescent="0.2">
      <c r="A22" s="111" t="s">
        <v>33</v>
      </c>
      <c r="B22" s="122" t="s">
        <v>194</v>
      </c>
      <c r="C22" s="36"/>
    </row>
    <row r="23" spans="1:8" outlineLevel="2" x14ac:dyDescent="0.2">
      <c r="A23" s="110"/>
      <c r="B23" s="122"/>
      <c r="C23" s="36"/>
    </row>
    <row r="24" spans="1:8" outlineLevel="2" x14ac:dyDescent="0.2">
      <c r="A24" s="110" t="s">
        <v>138</v>
      </c>
      <c r="B24" s="199" t="s">
        <v>479</v>
      </c>
      <c r="C24" s="36"/>
    </row>
    <row r="25" spans="1:8" s="123" customFormat="1" outlineLevel="2" x14ac:dyDescent="0.2">
      <c r="A25" s="126"/>
      <c r="B25" s="167"/>
    </row>
    <row r="26" spans="1:8" s="123" customFormat="1" outlineLevel="2" x14ac:dyDescent="0.2">
      <c r="A26" s="110" t="s">
        <v>40</v>
      </c>
      <c r="B26" s="127" t="s">
        <v>234</v>
      </c>
    </row>
    <row r="27" spans="1:8" s="123" customFormat="1" outlineLevel="2" x14ac:dyDescent="0.2">
      <c r="A27" s="126"/>
    </row>
    <row r="28" spans="1:8" s="88" customFormat="1" outlineLevel="1" collapsed="1" x14ac:dyDescent="0.2">
      <c r="A28" s="114" t="s">
        <v>159</v>
      </c>
      <c r="B28" s="114" t="str">
        <f ca="1">CONCATENATE(VLOOKUP("*ID",C:D,2,FALSE),"C",COUNTIF(OFFSET(A$1,0,0,ROW(),1), "*conditie")*10)&amp; "T" &amp;(COUNTIF(OFFSET(B$1,0,0,ROW()-1,1),CONCATENATE(VLOOKUP("*ID",C:D,2,FALSE),"C",COUNTIF(OFFSET(A$1,0,0,ROW(),1), "*conditie")*10)&amp; "T*") +1) * 10</f>
        <v>NPRE02C10T20</v>
      </c>
      <c r="C28" s="295" t="s">
        <v>480</v>
      </c>
      <c r="D28" s="295"/>
      <c r="E28" s="295"/>
      <c r="F28" s="114" t="s">
        <v>141</v>
      </c>
      <c r="G28" s="114" t="s">
        <v>19</v>
      </c>
      <c r="H28" s="114" t="s">
        <v>197</v>
      </c>
    </row>
    <row r="29" spans="1:8" hidden="1" outlineLevel="2" x14ac:dyDescent="0.2">
      <c r="A29" s="110"/>
      <c r="B29" s="122"/>
      <c r="C29" s="36"/>
    </row>
    <row r="30" spans="1:8" hidden="1" outlineLevel="2" x14ac:dyDescent="0.2">
      <c r="A30" s="110" t="s">
        <v>109</v>
      </c>
      <c r="B30" s="131" t="s">
        <v>2142</v>
      </c>
      <c r="C30" s="36"/>
    </row>
    <row r="31" spans="1:8" hidden="1" outlineLevel="2" x14ac:dyDescent="0.2">
      <c r="A31" s="110"/>
      <c r="B31" s="122"/>
      <c r="C31" s="36"/>
    </row>
    <row r="32" spans="1:8" hidden="1" outlineLevel="2" x14ac:dyDescent="0.2">
      <c r="A32" s="110" t="s">
        <v>111</v>
      </c>
      <c r="B32" s="122" t="s">
        <v>108</v>
      </c>
      <c r="C32" s="36"/>
    </row>
    <row r="33" spans="1:8" hidden="1" outlineLevel="2" x14ac:dyDescent="0.2">
      <c r="A33" s="110"/>
      <c r="B33" s="122"/>
      <c r="C33" s="36"/>
    </row>
    <row r="34" spans="1:8" hidden="1" outlineLevel="2" x14ac:dyDescent="0.2">
      <c r="A34" s="110" t="s">
        <v>32</v>
      </c>
      <c r="B34" s="125" t="s">
        <v>227</v>
      </c>
      <c r="C34" s="125"/>
      <c r="D34" s="125"/>
      <c r="E34" s="125"/>
      <c r="F34" s="125"/>
      <c r="G34" s="125"/>
    </row>
    <row r="35" spans="1:8" hidden="1" outlineLevel="2" x14ac:dyDescent="0.2">
      <c r="A35" s="110"/>
      <c r="B35" s="122"/>
      <c r="C35" s="36"/>
    </row>
    <row r="36" spans="1:8" hidden="1" outlineLevel="2" x14ac:dyDescent="0.2">
      <c r="A36" s="111" t="s">
        <v>33</v>
      </c>
      <c r="B36" s="122" t="s">
        <v>194</v>
      </c>
      <c r="C36" s="36"/>
    </row>
    <row r="37" spans="1:8" hidden="1" outlineLevel="2" x14ac:dyDescent="0.2">
      <c r="A37" s="110"/>
      <c r="B37" s="122"/>
      <c r="C37" s="36"/>
    </row>
    <row r="38" spans="1:8" hidden="1" outlineLevel="2" x14ac:dyDescent="0.2">
      <c r="A38" s="110" t="s">
        <v>138</v>
      </c>
      <c r="B38" s="199" t="s">
        <v>479</v>
      </c>
      <c r="C38" s="36"/>
    </row>
    <row r="39" spans="1:8" s="123" customFormat="1" hidden="1" outlineLevel="2" x14ac:dyDescent="0.2">
      <c r="A39" s="126"/>
      <c r="B39" s="167"/>
    </row>
    <row r="40" spans="1:8" s="123" customFormat="1" hidden="1" outlineLevel="2" x14ac:dyDescent="0.2">
      <c r="A40" s="110" t="s">
        <v>40</v>
      </c>
      <c r="B40" s="127" t="s">
        <v>234</v>
      </c>
    </row>
    <row r="41" spans="1:8" s="123" customFormat="1" hidden="1" outlineLevel="2" x14ac:dyDescent="0.2">
      <c r="A41" s="126"/>
    </row>
    <row r="42" spans="1:8" s="99" customFormat="1" x14ac:dyDescent="0.2">
      <c r="A42" s="139" t="s">
        <v>158</v>
      </c>
      <c r="B42" s="138" t="str">
        <f ca="1">CONCATENATE(VLOOKUP("*ID",C:D,2,FALSE),"C",COUNTIF(OFFSET(A$1,0,0,ROW(),1), "*conditie")*10)</f>
        <v>NPRE02C20</v>
      </c>
      <c r="C42" s="296" t="s">
        <v>481</v>
      </c>
      <c r="D42" s="297"/>
      <c r="E42" s="297"/>
      <c r="F42" s="139" t="s">
        <v>141</v>
      </c>
      <c r="G42" s="139" t="s">
        <v>19</v>
      </c>
      <c r="H42" s="139" t="s">
        <v>197</v>
      </c>
    </row>
    <row r="43" spans="1:8" s="99" customFormat="1" outlineLevel="1" x14ac:dyDescent="0.2">
      <c r="A43" s="110"/>
      <c r="B43" s="118"/>
      <c r="C43" s="102"/>
    </row>
    <row r="44" spans="1:8" s="99" customFormat="1" outlineLevel="1" x14ac:dyDescent="0.2">
      <c r="A44" s="110" t="s">
        <v>55</v>
      </c>
      <c r="B44" s="122"/>
      <c r="C44" s="102"/>
    </row>
    <row r="45" spans="1:8" s="99" customFormat="1" outlineLevel="1" x14ac:dyDescent="0.2">
      <c r="A45" s="110"/>
      <c r="B45" s="118"/>
      <c r="C45" s="102"/>
    </row>
    <row r="46" spans="1:8" s="88" customFormat="1" outlineLevel="1" collapsed="1" x14ac:dyDescent="0.2">
      <c r="A46" s="140" t="s">
        <v>159</v>
      </c>
      <c r="B46" s="140" t="str">
        <f ca="1">CONCATENATE(VLOOKUP("*ID",C:D,2,FALSE),"C",COUNTIF(OFFSET(A$1,0,0,ROW(),1), "*conditie")*10)&amp; "T" &amp;(COUNTIF(OFFSET(B$1,0,0,ROW()-1,1),CONCATENATE(VLOOKUP("*ID",C:D,2,FALSE),"C",COUNTIF(OFFSET(A$1,0,0,ROW(),1), "*conditie")*10)&amp; "T*") +1) * 10</f>
        <v>NPRE02C20T10</v>
      </c>
      <c r="C46" s="295" t="s">
        <v>482</v>
      </c>
      <c r="D46" s="295"/>
      <c r="E46" s="295"/>
      <c r="F46" s="140" t="s">
        <v>141</v>
      </c>
      <c r="G46" s="140" t="s">
        <v>19</v>
      </c>
      <c r="H46" s="140" t="s">
        <v>197</v>
      </c>
    </row>
    <row r="47" spans="1:8" s="144" customFormat="1" hidden="1" outlineLevel="2" x14ac:dyDescent="0.2">
      <c r="A47" s="110"/>
      <c r="B47" s="122"/>
      <c r="C47" s="143"/>
      <c r="D47" s="143"/>
      <c r="E47" s="143"/>
    </row>
    <row r="48" spans="1:8" s="144" customFormat="1" hidden="1" outlineLevel="2" x14ac:dyDescent="0.2">
      <c r="A48" s="110" t="s">
        <v>109</v>
      </c>
      <c r="B48" s="131" t="s">
        <v>475</v>
      </c>
      <c r="C48" s="143"/>
      <c r="D48" s="143"/>
      <c r="E48" s="143"/>
    </row>
    <row r="49" spans="1:8" s="144" customFormat="1" hidden="1" outlineLevel="2" x14ac:dyDescent="0.2">
      <c r="A49" s="110"/>
      <c r="B49" s="122"/>
      <c r="C49" s="143"/>
      <c r="D49" s="143"/>
      <c r="E49" s="143"/>
    </row>
    <row r="50" spans="1:8" s="144" customFormat="1" hidden="1" outlineLevel="2" x14ac:dyDescent="0.2">
      <c r="A50" s="110" t="s">
        <v>111</v>
      </c>
      <c r="B50" s="122" t="s">
        <v>108</v>
      </c>
      <c r="C50" s="143"/>
      <c r="D50" s="143"/>
      <c r="E50" s="143"/>
    </row>
    <row r="51" spans="1:8" s="144" customFormat="1" hidden="1" outlineLevel="2" x14ac:dyDescent="0.2">
      <c r="A51" s="110"/>
      <c r="B51" s="122"/>
      <c r="C51" s="143"/>
      <c r="D51" s="143"/>
      <c r="E51" s="143"/>
    </row>
    <row r="52" spans="1:8" s="144" customFormat="1" hidden="1" outlineLevel="2" x14ac:dyDescent="0.2">
      <c r="A52" s="110" t="s">
        <v>32</v>
      </c>
      <c r="B52" s="125" t="s">
        <v>227</v>
      </c>
      <c r="C52" s="125"/>
      <c r="D52" s="125"/>
      <c r="E52" s="125"/>
      <c r="F52" s="125"/>
      <c r="G52" s="125"/>
    </row>
    <row r="53" spans="1:8" s="144" customFormat="1" hidden="1" outlineLevel="2" x14ac:dyDescent="0.2">
      <c r="A53" s="110"/>
      <c r="B53" s="122"/>
      <c r="C53" s="143"/>
      <c r="D53" s="143"/>
      <c r="E53" s="143"/>
    </row>
    <row r="54" spans="1:8" s="144" customFormat="1" hidden="1" outlineLevel="2" x14ac:dyDescent="0.2">
      <c r="A54" s="111" t="s">
        <v>33</v>
      </c>
      <c r="B54" s="122" t="s">
        <v>194</v>
      </c>
      <c r="C54" s="143"/>
      <c r="D54" s="143"/>
      <c r="E54" s="143"/>
    </row>
    <row r="55" spans="1:8" s="144" customFormat="1" hidden="1" outlineLevel="2" x14ac:dyDescent="0.2">
      <c r="A55" s="110"/>
      <c r="B55" s="122"/>
      <c r="C55" s="143"/>
      <c r="D55" s="143"/>
      <c r="E55" s="143"/>
    </row>
    <row r="56" spans="1:8" s="144" customFormat="1" hidden="1" outlineLevel="2" x14ac:dyDescent="0.2">
      <c r="A56" s="110" t="s">
        <v>138</v>
      </c>
      <c r="B56" s="131" t="s">
        <v>483</v>
      </c>
      <c r="C56" s="143"/>
      <c r="D56" s="143"/>
      <c r="E56" s="143"/>
    </row>
    <row r="57" spans="1:8" s="123" customFormat="1" hidden="1" outlineLevel="2" x14ac:dyDescent="0.2">
      <c r="A57" s="126"/>
    </row>
    <row r="58" spans="1:8" s="123" customFormat="1" hidden="1" outlineLevel="2" x14ac:dyDescent="0.2">
      <c r="A58" s="110" t="s">
        <v>40</v>
      </c>
      <c r="B58" s="129" t="s">
        <v>2614</v>
      </c>
    </row>
    <row r="59" spans="1:8" s="123" customFormat="1" hidden="1" outlineLevel="2" x14ac:dyDescent="0.2">
      <c r="A59" s="126"/>
    </row>
    <row r="60" spans="1:8" s="88" customFormat="1" outlineLevel="1" collapsed="1" x14ac:dyDescent="0.2">
      <c r="A60" s="140" t="s">
        <v>159</v>
      </c>
      <c r="B60" s="140" t="str">
        <f ca="1">CONCATENATE(VLOOKUP("*ID",C:D,2,FALSE),"C",COUNTIF(OFFSET(A$1,0,0,ROW(),1), "*conditie")*10)&amp; "T" &amp;(COUNTIF(OFFSET(B$1,0,0,ROW()-1,1),CONCATENATE(VLOOKUP("*ID",C:D,2,FALSE),"C",COUNTIF(OFFSET(A$1,0,0,ROW(),1), "*conditie")*10)&amp; "T*") +1) * 10</f>
        <v>NPRE02C20T20</v>
      </c>
      <c r="C60" s="295" t="s">
        <v>484</v>
      </c>
      <c r="D60" s="295"/>
      <c r="E60" s="295"/>
      <c r="F60" s="140" t="s">
        <v>141</v>
      </c>
      <c r="G60" s="140" t="s">
        <v>19</v>
      </c>
      <c r="H60" s="140" t="s">
        <v>197</v>
      </c>
    </row>
    <row r="61" spans="1:8" s="144" customFormat="1" hidden="1" outlineLevel="2" x14ac:dyDescent="0.2">
      <c r="A61" s="110"/>
      <c r="B61" s="122"/>
      <c r="C61" s="143"/>
      <c r="D61" s="143"/>
      <c r="E61" s="143"/>
    </row>
    <row r="62" spans="1:8" s="144" customFormat="1" hidden="1" outlineLevel="2" x14ac:dyDescent="0.2">
      <c r="A62" s="110" t="s">
        <v>109</v>
      </c>
      <c r="B62" s="131" t="s">
        <v>475</v>
      </c>
      <c r="C62" s="143"/>
      <c r="D62" s="143"/>
      <c r="E62" s="143"/>
    </row>
    <row r="63" spans="1:8" s="144" customFormat="1" hidden="1" outlineLevel="2" x14ac:dyDescent="0.2">
      <c r="A63" s="110"/>
      <c r="B63" s="122"/>
      <c r="C63" s="143"/>
      <c r="D63" s="143"/>
      <c r="E63" s="143"/>
    </row>
    <row r="64" spans="1:8" s="144" customFormat="1" hidden="1" outlineLevel="2" x14ac:dyDescent="0.2">
      <c r="A64" s="110" t="s">
        <v>111</v>
      </c>
      <c r="B64" s="122" t="s">
        <v>108</v>
      </c>
      <c r="C64" s="143"/>
      <c r="D64" s="143"/>
      <c r="E64" s="143"/>
    </row>
    <row r="65" spans="1:8" s="144" customFormat="1" hidden="1" outlineLevel="2" x14ac:dyDescent="0.2">
      <c r="A65" s="110"/>
      <c r="B65" s="122"/>
      <c r="C65" s="143"/>
      <c r="D65" s="143"/>
      <c r="E65" s="143"/>
    </row>
    <row r="66" spans="1:8" s="144" customFormat="1" hidden="1" outlineLevel="2" x14ac:dyDescent="0.2">
      <c r="A66" s="110" t="s">
        <v>32</v>
      </c>
      <c r="B66" s="125" t="s">
        <v>227</v>
      </c>
      <c r="C66" s="125"/>
      <c r="D66" s="125"/>
      <c r="E66" s="125"/>
      <c r="F66" s="125"/>
      <c r="G66" s="125"/>
    </row>
    <row r="67" spans="1:8" s="144" customFormat="1" hidden="1" outlineLevel="2" x14ac:dyDescent="0.2">
      <c r="A67" s="110"/>
      <c r="B67" s="122"/>
      <c r="C67" s="143"/>
      <c r="D67" s="143"/>
      <c r="E67" s="143"/>
    </row>
    <row r="68" spans="1:8" s="144" customFormat="1" hidden="1" outlineLevel="2" x14ac:dyDescent="0.2">
      <c r="A68" s="111" t="s">
        <v>33</v>
      </c>
      <c r="B68" s="122" t="s">
        <v>194</v>
      </c>
      <c r="C68" s="143"/>
      <c r="D68" s="143"/>
      <c r="E68" s="143"/>
    </row>
    <row r="69" spans="1:8" s="144" customFormat="1" hidden="1" outlineLevel="2" x14ac:dyDescent="0.2">
      <c r="A69" s="110"/>
      <c r="B69" s="122"/>
      <c r="C69" s="143"/>
      <c r="D69" s="143"/>
      <c r="E69" s="143"/>
    </row>
    <row r="70" spans="1:8" s="144" customFormat="1" hidden="1" outlineLevel="2" x14ac:dyDescent="0.2">
      <c r="A70" s="110" t="s">
        <v>138</v>
      </c>
      <c r="B70" s="131" t="s">
        <v>483</v>
      </c>
      <c r="C70" s="143"/>
      <c r="D70" s="143"/>
      <c r="E70" s="143"/>
    </row>
    <row r="71" spans="1:8" s="123" customFormat="1" hidden="1" outlineLevel="2" x14ac:dyDescent="0.2">
      <c r="A71" s="126"/>
    </row>
    <row r="72" spans="1:8" s="123" customFormat="1" hidden="1" outlineLevel="2" x14ac:dyDescent="0.2">
      <c r="A72" s="110" t="s">
        <v>40</v>
      </c>
      <c r="B72" s="129" t="s">
        <v>2614</v>
      </c>
    </row>
    <row r="73" spans="1:8" s="123" customFormat="1" hidden="1" outlineLevel="2" x14ac:dyDescent="0.2">
      <c r="A73" s="126"/>
    </row>
    <row r="74" spans="1:8" s="88" customFormat="1" outlineLevel="1" collapsed="1" x14ac:dyDescent="0.2">
      <c r="A74" s="140" t="s">
        <v>159</v>
      </c>
      <c r="B74" s="140" t="str">
        <f ca="1">CONCATENATE(VLOOKUP("*ID",C:D,2,FALSE),"C",COUNTIF(OFFSET(A$1,0,0,ROW(),1), "*conditie")*10)&amp; "T" &amp;(COUNTIF(OFFSET(B$1,0,0,ROW()-1,1),CONCATENATE(VLOOKUP("*ID",C:D,2,FALSE),"C",COUNTIF(OFFSET(A$1,0,0,ROW(),1), "*conditie")*10)&amp; "T*") +1) * 10</f>
        <v>NPRE02C20T30</v>
      </c>
      <c r="C74" s="295" t="s">
        <v>485</v>
      </c>
      <c r="D74" s="295"/>
      <c r="E74" s="295"/>
      <c r="F74" s="140" t="s">
        <v>141</v>
      </c>
      <c r="G74" s="140" t="s">
        <v>19</v>
      </c>
      <c r="H74" s="140" t="s">
        <v>197</v>
      </c>
    </row>
    <row r="75" spans="1:8" s="144" customFormat="1" hidden="1" outlineLevel="2" x14ac:dyDescent="0.2">
      <c r="A75" s="110"/>
      <c r="B75" s="122"/>
      <c r="C75" s="143"/>
      <c r="D75" s="143"/>
      <c r="E75" s="143"/>
    </row>
    <row r="76" spans="1:8" s="144" customFormat="1" hidden="1" outlineLevel="2" x14ac:dyDescent="0.2">
      <c r="A76" s="110" t="s">
        <v>109</v>
      </c>
      <c r="B76" s="131" t="s">
        <v>924</v>
      </c>
      <c r="C76" s="143"/>
      <c r="D76" s="143"/>
      <c r="E76" s="143"/>
    </row>
    <row r="77" spans="1:8" s="144" customFormat="1" hidden="1" outlineLevel="2" x14ac:dyDescent="0.2">
      <c r="A77" s="110"/>
      <c r="B77" s="122"/>
      <c r="C77" s="143"/>
      <c r="D77" s="143"/>
      <c r="E77" s="143"/>
    </row>
    <row r="78" spans="1:8" s="144" customFormat="1" hidden="1" outlineLevel="2" x14ac:dyDescent="0.2">
      <c r="A78" s="110" t="s">
        <v>111</v>
      </c>
      <c r="B78" s="122" t="s">
        <v>108</v>
      </c>
      <c r="C78" s="143"/>
      <c r="D78" s="143"/>
      <c r="E78" s="143"/>
    </row>
    <row r="79" spans="1:8" s="144" customFormat="1" hidden="1" outlineLevel="2" x14ac:dyDescent="0.2">
      <c r="A79" s="110"/>
      <c r="B79" s="122"/>
      <c r="C79" s="143"/>
      <c r="D79" s="143"/>
      <c r="E79" s="143"/>
    </row>
    <row r="80" spans="1:8" s="144" customFormat="1" hidden="1" outlineLevel="2" x14ac:dyDescent="0.2">
      <c r="A80" s="110" t="s">
        <v>32</v>
      </c>
      <c r="B80" s="125" t="s">
        <v>227</v>
      </c>
      <c r="C80" s="125"/>
      <c r="D80" s="125"/>
      <c r="E80" s="125"/>
      <c r="F80" s="125"/>
      <c r="G80" s="125"/>
    </row>
    <row r="81" spans="1:8" s="144" customFormat="1" hidden="1" outlineLevel="2" x14ac:dyDescent="0.2">
      <c r="A81" s="110"/>
      <c r="B81" s="122"/>
      <c r="C81" s="143"/>
      <c r="D81" s="143"/>
      <c r="E81" s="143"/>
    </row>
    <row r="82" spans="1:8" s="144" customFormat="1" hidden="1" outlineLevel="2" x14ac:dyDescent="0.2">
      <c r="A82" s="111" t="s">
        <v>33</v>
      </c>
      <c r="B82" s="122" t="s">
        <v>194</v>
      </c>
      <c r="C82" s="143"/>
      <c r="D82" s="143"/>
      <c r="E82" s="143"/>
    </row>
    <row r="83" spans="1:8" s="144" customFormat="1" hidden="1" outlineLevel="2" x14ac:dyDescent="0.2">
      <c r="A83" s="110"/>
      <c r="B83" s="122"/>
      <c r="C83" s="143"/>
      <c r="D83" s="143"/>
      <c r="E83" s="143"/>
    </row>
    <row r="84" spans="1:8" s="144" customFormat="1" hidden="1" outlineLevel="2" x14ac:dyDescent="0.2">
      <c r="A84" s="110" t="s">
        <v>138</v>
      </c>
      <c r="B84" s="131" t="s">
        <v>483</v>
      </c>
      <c r="C84" s="143"/>
      <c r="D84" s="143"/>
      <c r="E84" s="143"/>
    </row>
    <row r="85" spans="1:8" s="123" customFormat="1" hidden="1" outlineLevel="2" x14ac:dyDescent="0.2">
      <c r="A85" s="126"/>
    </row>
    <row r="86" spans="1:8" s="123" customFormat="1" hidden="1" outlineLevel="2" x14ac:dyDescent="0.2">
      <c r="A86" s="110" t="s">
        <v>40</v>
      </c>
      <c r="B86" s="129" t="s">
        <v>2614</v>
      </c>
    </row>
    <row r="87" spans="1:8" s="123" customFormat="1" hidden="1" outlineLevel="2" x14ac:dyDescent="0.2">
      <c r="A87" s="126"/>
    </row>
    <row r="88" spans="1:8" s="99" customFormat="1" x14ac:dyDescent="0.2">
      <c r="A88" s="142" t="s">
        <v>158</v>
      </c>
      <c r="B88" s="141" t="str">
        <f ca="1">CONCATENATE(VLOOKUP("*ID",C:D,2,FALSE),"C",COUNTIF(OFFSET(A$1,0,0,ROW(),1), "*conditie")*10)</f>
        <v>NPRE02C30</v>
      </c>
      <c r="C88" s="296" t="s">
        <v>486</v>
      </c>
      <c r="D88" s="297"/>
      <c r="E88" s="297"/>
      <c r="F88" s="142" t="s">
        <v>141</v>
      </c>
      <c r="G88" s="142" t="s">
        <v>19</v>
      </c>
      <c r="H88" s="142" t="s">
        <v>197</v>
      </c>
    </row>
    <row r="89" spans="1:8" s="99" customFormat="1" outlineLevel="1" x14ac:dyDescent="0.2">
      <c r="A89" s="110"/>
      <c r="B89" s="118"/>
      <c r="C89" s="102"/>
    </row>
    <row r="90" spans="1:8" s="99" customFormat="1" outlineLevel="1" x14ac:dyDescent="0.2">
      <c r="A90" s="110" t="s">
        <v>55</v>
      </c>
      <c r="B90" s="122"/>
      <c r="C90" s="102"/>
    </row>
    <row r="91" spans="1:8" s="99" customFormat="1" outlineLevel="1" x14ac:dyDescent="0.2">
      <c r="A91" s="110"/>
      <c r="B91" s="118"/>
      <c r="C91" s="102"/>
    </row>
    <row r="92" spans="1:8" s="88" customFormat="1" outlineLevel="1" collapsed="1" x14ac:dyDescent="0.2">
      <c r="A92" s="140" t="s">
        <v>159</v>
      </c>
      <c r="B92" s="140" t="str">
        <f ca="1">CONCATENATE(VLOOKUP("*ID",C:D,2,FALSE),"C",COUNTIF(OFFSET(A$1,0,0,ROW(),1), "*conditie")*10)&amp; "T" &amp;(COUNTIF(OFFSET(B$1,0,0,ROW()-1,1),CONCATENATE(VLOOKUP("*ID",C:D,2,FALSE),"C",COUNTIF(OFFSET(A$1,0,0,ROW(),1), "*conditie")*10)&amp; "T*") +1) * 10</f>
        <v>NPRE02C30T10</v>
      </c>
      <c r="C92" s="295" t="s">
        <v>487</v>
      </c>
      <c r="D92" s="295"/>
      <c r="E92" s="295"/>
      <c r="F92" s="140" t="s">
        <v>141</v>
      </c>
      <c r="G92" s="140" t="s">
        <v>19</v>
      </c>
      <c r="H92" s="140" t="s">
        <v>197</v>
      </c>
    </row>
    <row r="93" spans="1:8" s="144" customFormat="1" hidden="1" outlineLevel="2" x14ac:dyDescent="0.2">
      <c r="A93" s="110"/>
      <c r="B93" s="122"/>
      <c r="C93" s="143"/>
      <c r="D93" s="143"/>
      <c r="E93" s="143"/>
    </row>
    <row r="94" spans="1:8" s="144" customFormat="1" hidden="1" outlineLevel="2" x14ac:dyDescent="0.2">
      <c r="A94" s="110" t="s">
        <v>109</v>
      </c>
      <c r="B94" s="131" t="s">
        <v>488</v>
      </c>
      <c r="C94" s="143"/>
      <c r="D94" s="143"/>
      <c r="E94" s="143"/>
    </row>
    <row r="95" spans="1:8" s="144" customFormat="1" hidden="1" outlineLevel="2" x14ac:dyDescent="0.2">
      <c r="A95" s="110"/>
      <c r="B95" s="122"/>
      <c r="C95" s="143"/>
      <c r="D95" s="143"/>
      <c r="E95" s="143"/>
    </row>
    <row r="96" spans="1:8" s="144" customFormat="1" hidden="1" outlineLevel="2" x14ac:dyDescent="0.2">
      <c r="A96" s="110" t="s">
        <v>111</v>
      </c>
      <c r="B96" s="122" t="s">
        <v>108</v>
      </c>
      <c r="C96" s="143"/>
      <c r="D96" s="143"/>
      <c r="E96" s="143"/>
    </row>
    <row r="97" spans="1:8" s="144" customFormat="1" hidden="1" outlineLevel="2" x14ac:dyDescent="0.2">
      <c r="A97" s="110"/>
      <c r="B97" s="122"/>
      <c r="C97" s="143"/>
      <c r="D97" s="143"/>
      <c r="E97" s="143"/>
    </row>
    <row r="98" spans="1:8" s="144" customFormat="1" hidden="1" outlineLevel="2" x14ac:dyDescent="0.2">
      <c r="A98" s="110" t="s">
        <v>32</v>
      </c>
      <c r="B98" s="125" t="s">
        <v>227</v>
      </c>
      <c r="C98" s="125"/>
      <c r="D98" s="125"/>
      <c r="E98" s="125"/>
      <c r="F98" s="125"/>
      <c r="G98" s="125"/>
    </row>
    <row r="99" spans="1:8" s="144" customFormat="1" hidden="1" outlineLevel="2" x14ac:dyDescent="0.2">
      <c r="A99" s="110"/>
      <c r="B99" s="122"/>
      <c r="C99" s="143"/>
      <c r="D99" s="143"/>
      <c r="E99" s="143"/>
    </row>
    <row r="100" spans="1:8" s="144" customFormat="1" hidden="1" outlineLevel="2" x14ac:dyDescent="0.2">
      <c r="A100" s="111" t="s">
        <v>33</v>
      </c>
      <c r="B100" s="122" t="s">
        <v>194</v>
      </c>
      <c r="C100" s="143"/>
      <c r="D100" s="143"/>
      <c r="E100" s="143"/>
    </row>
    <row r="101" spans="1:8" s="144" customFormat="1" hidden="1" outlineLevel="2" x14ac:dyDescent="0.2">
      <c r="A101" s="110"/>
      <c r="B101" s="122"/>
      <c r="C101" s="143"/>
      <c r="D101" s="143"/>
      <c r="E101" s="143"/>
    </row>
    <row r="102" spans="1:8" s="144" customFormat="1" hidden="1" outlineLevel="2" x14ac:dyDescent="0.2">
      <c r="A102" s="110" t="s">
        <v>138</v>
      </c>
      <c r="B102" s="199" t="s">
        <v>489</v>
      </c>
      <c r="C102" s="143"/>
      <c r="D102" s="143"/>
      <c r="E102" s="143"/>
    </row>
    <row r="103" spans="1:8" s="123" customFormat="1" hidden="1" outlineLevel="2" x14ac:dyDescent="0.2">
      <c r="A103" s="126"/>
      <c r="B103" s="167" t="s">
        <v>2510</v>
      </c>
    </row>
    <row r="104" spans="1:8" s="123" customFormat="1" hidden="1" outlineLevel="2" x14ac:dyDescent="0.2">
      <c r="A104" s="110" t="s">
        <v>40</v>
      </c>
      <c r="B104" s="129" t="s">
        <v>2612</v>
      </c>
    </row>
    <row r="105" spans="1:8" s="123" customFormat="1" hidden="1" outlineLevel="2" x14ac:dyDescent="0.2">
      <c r="A105" s="126"/>
    </row>
    <row r="106" spans="1:8" s="88" customFormat="1" outlineLevel="1" collapsed="1" x14ac:dyDescent="0.2">
      <c r="A106" s="140" t="s">
        <v>159</v>
      </c>
      <c r="B106" s="140" t="str">
        <f ca="1">CONCATENATE(VLOOKUP("*ID",C:D,2,FALSE),"C",COUNTIF(OFFSET(A$1,0,0,ROW(),1), "*conditie")*10)&amp; "T" &amp;(COUNTIF(OFFSET(B$1,0,0,ROW()-1,1),CONCATENATE(VLOOKUP("*ID",C:D,2,FALSE),"C",COUNTIF(OFFSET(A$1,0,0,ROW(),1), "*conditie")*10)&amp; "T*") +1) * 10</f>
        <v>NPRE02C30T20</v>
      </c>
      <c r="C106" s="295" t="s">
        <v>490</v>
      </c>
      <c r="D106" s="295"/>
      <c r="E106" s="295"/>
      <c r="F106" s="140" t="s">
        <v>141</v>
      </c>
      <c r="G106" s="140" t="s">
        <v>19</v>
      </c>
      <c r="H106" s="140" t="s">
        <v>197</v>
      </c>
    </row>
    <row r="107" spans="1:8" s="144" customFormat="1" hidden="1" outlineLevel="2" x14ac:dyDescent="0.2">
      <c r="A107" s="110"/>
      <c r="B107" s="122"/>
      <c r="C107" s="143"/>
      <c r="D107" s="143"/>
      <c r="E107" s="143"/>
    </row>
    <row r="108" spans="1:8" s="144" customFormat="1" hidden="1" outlineLevel="2" x14ac:dyDescent="0.2">
      <c r="A108" s="110" t="s">
        <v>109</v>
      </c>
      <c r="B108" s="131" t="s">
        <v>491</v>
      </c>
      <c r="C108" s="143"/>
      <c r="D108" s="143"/>
      <c r="E108" s="143"/>
    </row>
    <row r="109" spans="1:8" s="144" customFormat="1" hidden="1" outlineLevel="2" x14ac:dyDescent="0.2">
      <c r="A109" s="110"/>
      <c r="B109" s="122"/>
      <c r="C109" s="143"/>
      <c r="D109" s="143"/>
      <c r="E109" s="143"/>
    </row>
    <row r="110" spans="1:8" s="144" customFormat="1" hidden="1" outlineLevel="2" x14ac:dyDescent="0.2">
      <c r="A110" s="110" t="s">
        <v>111</v>
      </c>
      <c r="B110" s="122" t="s">
        <v>108</v>
      </c>
      <c r="C110" s="143"/>
      <c r="D110" s="143"/>
      <c r="E110" s="143"/>
    </row>
    <row r="111" spans="1:8" s="144" customFormat="1" hidden="1" outlineLevel="2" x14ac:dyDescent="0.2">
      <c r="A111" s="110"/>
      <c r="B111" s="122"/>
      <c r="C111" s="143"/>
      <c r="D111" s="143"/>
      <c r="E111" s="143"/>
    </row>
    <row r="112" spans="1:8" s="144" customFormat="1" hidden="1" outlineLevel="2" x14ac:dyDescent="0.2">
      <c r="A112" s="110" t="s">
        <v>32</v>
      </c>
      <c r="B112" s="125" t="s">
        <v>227</v>
      </c>
      <c r="C112" s="125"/>
      <c r="D112" s="125"/>
      <c r="E112" s="125"/>
      <c r="F112" s="125"/>
      <c r="G112" s="125"/>
    </row>
    <row r="113" spans="1:8" s="144" customFormat="1" hidden="1" outlineLevel="2" x14ac:dyDescent="0.2">
      <c r="A113" s="110"/>
      <c r="B113" s="122"/>
      <c r="C113" s="143"/>
      <c r="D113" s="143"/>
      <c r="E113" s="143"/>
    </row>
    <row r="114" spans="1:8" s="144" customFormat="1" hidden="1" outlineLevel="2" x14ac:dyDescent="0.2">
      <c r="A114" s="111" t="s">
        <v>33</v>
      </c>
      <c r="B114" s="122" t="s">
        <v>194</v>
      </c>
      <c r="C114" s="143"/>
      <c r="D114" s="143"/>
      <c r="E114" s="143"/>
    </row>
    <row r="115" spans="1:8" s="144" customFormat="1" hidden="1" outlineLevel="2" x14ac:dyDescent="0.2">
      <c r="A115" s="110"/>
      <c r="B115" s="122"/>
      <c r="C115" s="143"/>
      <c r="D115" s="143"/>
      <c r="E115" s="143"/>
    </row>
    <row r="116" spans="1:8" s="144" customFormat="1" hidden="1" outlineLevel="2" x14ac:dyDescent="0.2">
      <c r="A116" s="110" t="s">
        <v>138</v>
      </c>
      <c r="B116" s="131" t="s">
        <v>489</v>
      </c>
      <c r="C116" s="143"/>
      <c r="D116" s="143"/>
      <c r="E116" s="143"/>
    </row>
    <row r="117" spans="1:8" s="123" customFormat="1" hidden="1" outlineLevel="2" x14ac:dyDescent="0.2">
      <c r="A117" s="126"/>
    </row>
    <row r="118" spans="1:8" s="123" customFormat="1" hidden="1" outlineLevel="2" x14ac:dyDescent="0.2">
      <c r="A118" s="110" t="s">
        <v>40</v>
      </c>
      <c r="B118" s="129" t="s">
        <v>2648</v>
      </c>
    </row>
    <row r="119" spans="1:8" s="123" customFormat="1" hidden="1" outlineLevel="2" x14ac:dyDescent="0.2">
      <c r="A119" s="126"/>
    </row>
    <row r="120" spans="1:8" s="99" customFormat="1" x14ac:dyDescent="0.2">
      <c r="A120" s="142" t="s">
        <v>158</v>
      </c>
      <c r="B120" s="141" t="str">
        <f ca="1">CONCATENATE(VLOOKUP("*ID",C:D,2,FALSE),"C",COUNTIF(OFFSET(A$1,0,0,ROW(),1), "*conditie")*10)</f>
        <v>NPRE02C40</v>
      </c>
      <c r="C120" s="296" t="s">
        <v>492</v>
      </c>
      <c r="D120" s="297"/>
      <c r="E120" s="297"/>
      <c r="F120" s="142" t="s">
        <v>141</v>
      </c>
      <c r="G120" s="142" t="s">
        <v>19</v>
      </c>
      <c r="H120" s="142" t="s">
        <v>197</v>
      </c>
    </row>
    <row r="121" spans="1:8" s="99" customFormat="1" outlineLevel="1" x14ac:dyDescent="0.2">
      <c r="A121" s="110"/>
      <c r="B121" s="118"/>
      <c r="C121" s="102"/>
    </row>
    <row r="122" spans="1:8" s="99" customFormat="1" outlineLevel="1" x14ac:dyDescent="0.2">
      <c r="A122" s="110" t="s">
        <v>55</v>
      </c>
      <c r="B122" s="122"/>
      <c r="C122" s="102"/>
    </row>
    <row r="123" spans="1:8" s="99" customFormat="1" outlineLevel="1" x14ac:dyDescent="0.2">
      <c r="A123" s="110"/>
      <c r="B123" s="118"/>
      <c r="C123" s="102"/>
    </row>
    <row r="124" spans="1:8" s="88" customFormat="1" outlineLevel="1" collapsed="1" x14ac:dyDescent="0.2">
      <c r="A124" s="140" t="s">
        <v>159</v>
      </c>
      <c r="B124" s="140" t="str">
        <f ca="1">CONCATENATE(VLOOKUP("*ID",C:D,2,FALSE),"C",COUNTIF(OFFSET(A$1,0,0,ROW(),1), "*conditie")*10)&amp; "T" &amp;(COUNTIF(OFFSET(B$1,0,0,ROW()-1,1),CONCATENATE(VLOOKUP("*ID",C:D,2,FALSE),"C",COUNTIF(OFFSET(A$1,0,0,ROW(),1), "*conditie")*10)&amp; "T*") +1) * 10</f>
        <v>NPRE02C40T10</v>
      </c>
      <c r="C124" s="295" t="s">
        <v>493</v>
      </c>
      <c r="D124" s="295"/>
      <c r="E124" s="295"/>
      <c r="F124" s="140" t="s">
        <v>141</v>
      </c>
      <c r="G124" s="140" t="s">
        <v>19</v>
      </c>
      <c r="H124" s="140" t="s">
        <v>197</v>
      </c>
    </row>
    <row r="125" spans="1:8" s="144" customFormat="1" hidden="1" outlineLevel="2" x14ac:dyDescent="0.2">
      <c r="A125" s="110"/>
      <c r="B125" s="122"/>
      <c r="C125" s="143"/>
      <c r="D125" s="143"/>
      <c r="E125" s="143"/>
    </row>
    <row r="126" spans="1:8" s="123" customFormat="1" hidden="1" outlineLevel="2" x14ac:dyDescent="0.2">
      <c r="A126" s="110" t="s">
        <v>109</v>
      </c>
      <c r="B126" s="127" t="s">
        <v>488</v>
      </c>
    </row>
    <row r="127" spans="1:8" s="144" customFormat="1" hidden="1" outlineLevel="2" x14ac:dyDescent="0.2">
      <c r="A127" s="110"/>
      <c r="B127" s="122"/>
      <c r="C127" s="143"/>
      <c r="D127" s="143"/>
      <c r="E127" s="143"/>
    </row>
    <row r="128" spans="1:8" s="144" customFormat="1" hidden="1" outlineLevel="2" x14ac:dyDescent="0.2">
      <c r="A128" s="110" t="s">
        <v>111</v>
      </c>
      <c r="B128" s="122" t="s">
        <v>108</v>
      </c>
      <c r="C128" s="143"/>
      <c r="D128" s="143"/>
      <c r="E128" s="143"/>
    </row>
    <row r="129" spans="1:8" s="144" customFormat="1" hidden="1" outlineLevel="2" x14ac:dyDescent="0.2">
      <c r="A129" s="110"/>
      <c r="B129" s="122"/>
      <c r="C129" s="143"/>
      <c r="D129" s="143"/>
      <c r="E129" s="143"/>
    </row>
    <row r="130" spans="1:8" s="144" customFormat="1" hidden="1" outlineLevel="2" x14ac:dyDescent="0.2">
      <c r="A130" s="110" t="s">
        <v>32</v>
      </c>
      <c r="B130" s="125" t="s">
        <v>227</v>
      </c>
      <c r="C130" s="125"/>
      <c r="D130" s="125"/>
      <c r="E130" s="125"/>
      <c r="F130" s="125"/>
      <c r="G130" s="125"/>
    </row>
    <row r="131" spans="1:8" s="144" customFormat="1" hidden="1" outlineLevel="2" x14ac:dyDescent="0.2">
      <c r="A131" s="110"/>
      <c r="B131" s="122"/>
      <c r="C131" s="143"/>
      <c r="D131" s="143"/>
      <c r="E131" s="143"/>
    </row>
    <row r="132" spans="1:8" s="144" customFormat="1" hidden="1" outlineLevel="2" x14ac:dyDescent="0.2">
      <c r="A132" s="111" t="s">
        <v>33</v>
      </c>
      <c r="B132" s="122" t="s">
        <v>194</v>
      </c>
      <c r="C132" s="143"/>
      <c r="D132" s="143"/>
      <c r="E132" s="143"/>
    </row>
    <row r="133" spans="1:8" s="144" customFormat="1" hidden="1" outlineLevel="2" x14ac:dyDescent="0.2">
      <c r="A133" s="110"/>
      <c r="B133" s="122"/>
      <c r="C133" s="143"/>
      <c r="D133" s="143"/>
      <c r="E133" s="143"/>
    </row>
    <row r="134" spans="1:8" s="144" customFormat="1" hidden="1" outlineLevel="2" x14ac:dyDescent="0.2">
      <c r="A134" s="110" t="s">
        <v>138</v>
      </c>
      <c r="B134" s="131" t="s">
        <v>927</v>
      </c>
      <c r="C134" s="143"/>
      <c r="D134" s="143"/>
      <c r="E134" s="143"/>
    </row>
    <row r="135" spans="1:8" s="123" customFormat="1" hidden="1" outlineLevel="2" x14ac:dyDescent="0.2">
      <c r="A135" s="126"/>
    </row>
    <row r="136" spans="1:8" s="123" customFormat="1" hidden="1" outlineLevel="2" x14ac:dyDescent="0.2">
      <c r="A136" s="110" t="s">
        <v>40</v>
      </c>
      <c r="B136" s="129" t="s">
        <v>2649</v>
      </c>
    </row>
    <row r="137" spans="1:8" s="123" customFormat="1" hidden="1" outlineLevel="2" x14ac:dyDescent="0.2">
      <c r="A137" s="126"/>
    </row>
    <row r="138" spans="1:8" s="88" customFormat="1" outlineLevel="1" collapsed="1" x14ac:dyDescent="0.2">
      <c r="A138" s="140" t="s">
        <v>159</v>
      </c>
      <c r="B138" s="140" t="str">
        <f ca="1">CONCATENATE(VLOOKUP("*ID",C:D,2,FALSE),"C",COUNTIF(OFFSET(A$1,0,0,ROW(),1), "*conditie")*10)&amp; "T" &amp;(COUNTIF(OFFSET(B$1,0,0,ROW()-1,1),CONCATENATE(VLOOKUP("*ID",C:D,2,FALSE),"C",COUNTIF(OFFSET(A$1,0,0,ROW(),1), "*conditie")*10)&amp; "T*") +1) * 10</f>
        <v>NPRE02C40T20</v>
      </c>
      <c r="C138" s="295" t="s">
        <v>926</v>
      </c>
      <c r="D138" s="295"/>
      <c r="E138" s="295"/>
      <c r="F138" s="140" t="s">
        <v>141</v>
      </c>
      <c r="G138" s="140" t="s">
        <v>19</v>
      </c>
      <c r="H138" s="140" t="s">
        <v>197</v>
      </c>
    </row>
    <row r="139" spans="1:8" s="144" customFormat="1" hidden="1" outlineLevel="2" x14ac:dyDescent="0.2">
      <c r="A139" s="110"/>
      <c r="B139" s="122"/>
      <c r="C139" s="143"/>
      <c r="D139" s="143"/>
      <c r="E139" s="143"/>
    </row>
    <row r="140" spans="1:8" s="144" customFormat="1" hidden="1" outlineLevel="2" x14ac:dyDescent="0.2">
      <c r="A140" s="110" t="s">
        <v>109</v>
      </c>
      <c r="B140" s="131" t="s">
        <v>925</v>
      </c>
      <c r="C140" s="143"/>
      <c r="D140" s="143"/>
      <c r="E140" s="143"/>
    </row>
    <row r="141" spans="1:8" s="144" customFormat="1" hidden="1" outlineLevel="2" x14ac:dyDescent="0.2">
      <c r="A141" s="110"/>
      <c r="B141" s="122"/>
      <c r="C141" s="143"/>
      <c r="D141" s="143"/>
      <c r="E141" s="143"/>
    </row>
    <row r="142" spans="1:8" s="144" customFormat="1" hidden="1" outlineLevel="2" x14ac:dyDescent="0.2">
      <c r="A142" s="110" t="s">
        <v>111</v>
      </c>
      <c r="B142" s="122" t="s">
        <v>108</v>
      </c>
      <c r="C142" s="143"/>
      <c r="D142" s="143"/>
      <c r="E142" s="143"/>
    </row>
    <row r="143" spans="1:8" s="144" customFormat="1" hidden="1" outlineLevel="2" x14ac:dyDescent="0.2">
      <c r="A143" s="110"/>
      <c r="B143" s="122"/>
      <c r="C143" s="143"/>
      <c r="D143" s="143"/>
      <c r="E143" s="143"/>
    </row>
    <row r="144" spans="1:8" s="144" customFormat="1" hidden="1" outlineLevel="2" x14ac:dyDescent="0.2">
      <c r="A144" s="110" t="s">
        <v>32</v>
      </c>
      <c r="B144" s="125" t="s">
        <v>227</v>
      </c>
      <c r="C144" s="125"/>
      <c r="D144" s="125"/>
      <c r="E144" s="125"/>
      <c r="F144" s="125"/>
      <c r="G144" s="125"/>
    </row>
    <row r="145" spans="1:8" s="144" customFormat="1" hidden="1" outlineLevel="2" x14ac:dyDescent="0.2">
      <c r="A145" s="110"/>
      <c r="B145" s="122"/>
      <c r="C145" s="143"/>
      <c r="D145" s="143"/>
      <c r="E145" s="143"/>
    </row>
    <row r="146" spans="1:8" s="144" customFormat="1" hidden="1" outlineLevel="2" x14ac:dyDescent="0.2">
      <c r="A146" s="111" t="s">
        <v>33</v>
      </c>
      <c r="B146" s="122" t="s">
        <v>194</v>
      </c>
      <c r="C146" s="143"/>
      <c r="D146" s="143"/>
      <c r="E146" s="143"/>
    </row>
    <row r="147" spans="1:8" s="144" customFormat="1" hidden="1" outlineLevel="2" x14ac:dyDescent="0.2">
      <c r="A147" s="110"/>
      <c r="B147" s="122"/>
      <c r="C147" s="143"/>
      <c r="D147" s="143"/>
      <c r="E147" s="143"/>
    </row>
    <row r="148" spans="1:8" s="144" customFormat="1" hidden="1" outlineLevel="2" x14ac:dyDescent="0.2">
      <c r="A148" s="110" t="s">
        <v>138</v>
      </c>
      <c r="B148" s="199" t="s">
        <v>927</v>
      </c>
      <c r="C148" s="143"/>
      <c r="D148" s="143"/>
      <c r="E148" s="143"/>
    </row>
    <row r="149" spans="1:8" s="123" customFormat="1" hidden="1" outlineLevel="2" x14ac:dyDescent="0.2">
      <c r="A149" s="126"/>
      <c r="B149" s="167" t="s">
        <v>2512</v>
      </c>
    </row>
    <row r="150" spans="1:8" s="123" customFormat="1" hidden="1" outlineLevel="2" x14ac:dyDescent="0.2">
      <c r="A150" s="110" t="s">
        <v>40</v>
      </c>
      <c r="B150" s="127"/>
    </row>
    <row r="151" spans="1:8" s="123" customFormat="1" hidden="1" outlineLevel="2" x14ac:dyDescent="0.2">
      <c r="A151" s="126"/>
    </row>
    <row r="152" spans="1:8" s="99" customFormat="1" x14ac:dyDescent="0.2">
      <c r="A152" s="142" t="s">
        <v>158</v>
      </c>
      <c r="B152" s="141" t="str">
        <f ca="1">CONCATENATE(VLOOKUP("*ID",C:D,2,FALSE),"C",COUNTIF(OFFSET(A$1,0,0,ROW(),1), "*conditie")*10)</f>
        <v>NPRE02C50</v>
      </c>
      <c r="C152" s="296" t="s">
        <v>496</v>
      </c>
      <c r="D152" s="297"/>
      <c r="E152" s="297"/>
      <c r="F152" s="142" t="s">
        <v>141</v>
      </c>
      <c r="G152" s="142" t="s">
        <v>19</v>
      </c>
      <c r="H152" s="142" t="s">
        <v>197</v>
      </c>
    </row>
    <row r="153" spans="1:8" s="99" customFormat="1" outlineLevel="1" x14ac:dyDescent="0.2">
      <c r="A153" s="110"/>
      <c r="B153" s="118"/>
      <c r="C153" s="102"/>
    </row>
    <row r="154" spans="1:8" s="99" customFormat="1" outlineLevel="1" x14ac:dyDescent="0.2">
      <c r="A154" s="110" t="s">
        <v>55</v>
      </c>
      <c r="B154" s="129"/>
      <c r="C154" s="132"/>
    </row>
    <row r="155" spans="1:8" s="99" customFormat="1" outlineLevel="1" x14ac:dyDescent="0.2">
      <c r="A155" s="110"/>
      <c r="B155" s="118"/>
      <c r="C155" s="102"/>
    </row>
    <row r="156" spans="1:8" s="88" customFormat="1" outlineLevel="1" collapsed="1" x14ac:dyDescent="0.2">
      <c r="A156" s="140" t="s">
        <v>159</v>
      </c>
      <c r="B156" s="140" t="str">
        <f ca="1">CONCATENATE(VLOOKUP("*ID",C:D,2,FALSE),"C",COUNTIF(OFFSET(A$1,0,0,ROW(),1), "*conditie")*10)&amp; "T" &amp;(COUNTIF(OFFSET(B$1,0,0,ROW()-1,1),CONCATENATE(VLOOKUP("*ID",C:D,2,FALSE),"C",COUNTIF(OFFSET(A$1,0,0,ROW(),1), "*conditie")*10)&amp; "T*") +1) * 10</f>
        <v>NPRE02C50T10</v>
      </c>
      <c r="C156" s="295" t="s">
        <v>497</v>
      </c>
      <c r="D156" s="295"/>
      <c r="E156" s="295"/>
      <c r="F156" s="140" t="s">
        <v>141</v>
      </c>
      <c r="G156" s="140" t="s">
        <v>19</v>
      </c>
      <c r="H156" s="140" t="s">
        <v>197</v>
      </c>
    </row>
    <row r="157" spans="1:8" s="144" customFormat="1" hidden="1" outlineLevel="2" x14ac:dyDescent="0.2">
      <c r="A157" s="110"/>
      <c r="B157" s="122"/>
      <c r="C157" s="143"/>
      <c r="D157" s="143"/>
      <c r="E157" s="143"/>
    </row>
    <row r="158" spans="1:8" s="123" customFormat="1" hidden="1" outlineLevel="2" x14ac:dyDescent="0.2">
      <c r="A158" s="110" t="s">
        <v>109</v>
      </c>
      <c r="B158" s="127" t="s">
        <v>110</v>
      </c>
    </row>
    <row r="159" spans="1:8" s="144" customFormat="1" hidden="1" outlineLevel="2" x14ac:dyDescent="0.2">
      <c r="A159" s="110"/>
      <c r="B159" s="122"/>
      <c r="C159" s="143"/>
      <c r="D159" s="143"/>
      <c r="E159" s="143"/>
    </row>
    <row r="160" spans="1:8" s="144" customFormat="1" hidden="1" outlineLevel="2" x14ac:dyDescent="0.2">
      <c r="A160" s="110" t="s">
        <v>111</v>
      </c>
      <c r="B160" s="131" t="s">
        <v>498</v>
      </c>
      <c r="C160" s="143"/>
      <c r="D160" s="143"/>
      <c r="E160" s="143"/>
    </row>
    <row r="161" spans="1:8" s="144" customFormat="1" hidden="1" outlineLevel="2" x14ac:dyDescent="0.2">
      <c r="A161" s="110"/>
      <c r="B161" s="122"/>
      <c r="C161" s="143"/>
      <c r="D161" s="143"/>
      <c r="E161" s="143"/>
    </row>
    <row r="162" spans="1:8" s="144" customFormat="1" hidden="1" outlineLevel="2" x14ac:dyDescent="0.2">
      <c r="A162" s="110"/>
      <c r="B162" s="123"/>
      <c r="C162" s="123"/>
      <c r="D162" s="123"/>
      <c r="E162" s="124"/>
      <c r="F162" s="123"/>
      <c r="G162" s="123"/>
    </row>
    <row r="163" spans="1:8" s="144" customFormat="1" hidden="1" outlineLevel="2" x14ac:dyDescent="0.2">
      <c r="A163" s="110" t="s">
        <v>32</v>
      </c>
      <c r="B163" s="125" t="s">
        <v>227</v>
      </c>
      <c r="C163" s="125"/>
      <c r="D163" s="125"/>
      <c r="E163" s="125"/>
      <c r="F163" s="125"/>
      <c r="G163" s="125"/>
    </row>
    <row r="164" spans="1:8" s="144" customFormat="1" hidden="1" outlineLevel="2" x14ac:dyDescent="0.2">
      <c r="A164" s="110"/>
      <c r="B164" s="122"/>
      <c r="C164" s="143"/>
      <c r="D164" s="143"/>
      <c r="E164" s="143"/>
    </row>
    <row r="165" spans="1:8" s="144" customFormat="1" hidden="1" outlineLevel="2" x14ac:dyDescent="0.2">
      <c r="A165" s="111" t="s">
        <v>33</v>
      </c>
      <c r="B165" s="122" t="s">
        <v>194</v>
      </c>
      <c r="C165" s="143"/>
      <c r="D165" s="143"/>
      <c r="E165" s="143"/>
    </row>
    <row r="166" spans="1:8" s="144" customFormat="1" hidden="1" outlineLevel="2" x14ac:dyDescent="0.2">
      <c r="A166" s="110"/>
      <c r="B166" s="122"/>
      <c r="C166" s="143"/>
      <c r="D166" s="143"/>
      <c r="E166" s="143"/>
    </row>
    <row r="167" spans="1:8" s="144" customFormat="1" hidden="1" outlineLevel="2" x14ac:dyDescent="0.2">
      <c r="A167" s="110" t="s">
        <v>138</v>
      </c>
      <c r="B167" s="199" t="s">
        <v>501</v>
      </c>
      <c r="C167" s="143"/>
      <c r="D167" s="143"/>
      <c r="E167" s="143"/>
    </row>
    <row r="168" spans="1:8" s="123" customFormat="1" hidden="1" outlineLevel="2" x14ac:dyDescent="0.2">
      <c r="A168" s="126"/>
      <c r="B168" s="200" t="s">
        <v>2380</v>
      </c>
    </row>
    <row r="169" spans="1:8" s="123" customFormat="1" hidden="1" outlineLevel="2" x14ac:dyDescent="0.2">
      <c r="A169" s="110" t="s">
        <v>40</v>
      </c>
      <c r="B169" s="129" t="s">
        <v>234</v>
      </c>
    </row>
    <row r="170" spans="1:8" s="123" customFormat="1" hidden="1" outlineLevel="2" x14ac:dyDescent="0.2">
      <c r="A170" s="126"/>
    </row>
    <row r="171" spans="1:8" s="88" customFormat="1" outlineLevel="1" collapsed="1" x14ac:dyDescent="0.2">
      <c r="A171" s="140" t="s">
        <v>159</v>
      </c>
      <c r="B171" s="140" t="str">
        <f ca="1">CONCATENATE(VLOOKUP("*ID",C:D,2,FALSE),"C",COUNTIF(OFFSET(A$1,0,0,ROW(),1), "*conditie")*10)&amp; "T" &amp;(COUNTIF(OFFSET(B$1,0,0,ROW()-1,1),CONCATENATE(VLOOKUP("*ID",C:D,2,FALSE),"C",COUNTIF(OFFSET(A$1,0,0,ROW(),1), "*conditie")*10)&amp; "T*") +1) * 10</f>
        <v>NPRE02C50T20</v>
      </c>
      <c r="C171" s="295" t="s">
        <v>499</v>
      </c>
      <c r="D171" s="295"/>
      <c r="E171" s="295"/>
      <c r="F171" s="140" t="s">
        <v>141</v>
      </c>
      <c r="G171" s="140" t="s">
        <v>19</v>
      </c>
      <c r="H171" s="140" t="s">
        <v>197</v>
      </c>
    </row>
    <row r="172" spans="1:8" s="144" customFormat="1" hidden="1" outlineLevel="2" x14ac:dyDescent="0.2">
      <c r="A172" s="110"/>
      <c r="B172" s="122"/>
      <c r="C172" s="143"/>
      <c r="D172" s="143"/>
      <c r="E172" s="143"/>
    </row>
    <row r="173" spans="1:8" s="144" customFormat="1" hidden="1" outlineLevel="2" x14ac:dyDescent="0.2">
      <c r="A173" s="110" t="s">
        <v>109</v>
      </c>
      <c r="B173" s="122" t="s">
        <v>110</v>
      </c>
      <c r="C173" s="143"/>
      <c r="D173" s="143"/>
      <c r="E173" s="143"/>
    </row>
    <row r="174" spans="1:8" s="144" customFormat="1" hidden="1" outlineLevel="2" x14ac:dyDescent="0.2">
      <c r="A174" s="110"/>
      <c r="B174" s="122"/>
      <c r="C174" s="143"/>
      <c r="D174" s="143"/>
      <c r="E174" s="143"/>
    </row>
    <row r="175" spans="1:8" s="144" customFormat="1" hidden="1" outlineLevel="2" x14ac:dyDescent="0.2">
      <c r="A175" s="110" t="s">
        <v>111</v>
      </c>
      <c r="B175" s="131" t="s">
        <v>500</v>
      </c>
      <c r="C175" s="143"/>
      <c r="D175" s="143"/>
      <c r="E175" s="143"/>
    </row>
    <row r="176" spans="1:8" s="123" customFormat="1" hidden="1" outlineLevel="2" x14ac:dyDescent="0.2">
      <c r="A176" s="110"/>
      <c r="B176" s="127"/>
    </row>
    <row r="177" spans="1:8" s="144" customFormat="1" hidden="1" outlineLevel="2" x14ac:dyDescent="0.2">
      <c r="A177" s="110"/>
      <c r="B177" s="123"/>
      <c r="C177" s="123"/>
      <c r="D177" s="123"/>
      <c r="E177" s="124"/>
      <c r="F177" s="123"/>
      <c r="G177" s="123"/>
    </row>
    <row r="178" spans="1:8" s="144" customFormat="1" hidden="1" outlineLevel="2" x14ac:dyDescent="0.2">
      <c r="A178" s="110" t="s">
        <v>32</v>
      </c>
      <c r="B178" s="125" t="s">
        <v>227</v>
      </c>
      <c r="C178" s="125"/>
      <c r="D178" s="125"/>
      <c r="E178" s="125"/>
      <c r="F178" s="125"/>
      <c r="G178" s="125"/>
    </row>
    <row r="179" spans="1:8" s="144" customFormat="1" hidden="1" outlineLevel="2" x14ac:dyDescent="0.2">
      <c r="A179" s="110"/>
      <c r="B179" s="122"/>
      <c r="C179" s="143"/>
      <c r="D179" s="143"/>
      <c r="E179" s="143"/>
    </row>
    <row r="180" spans="1:8" s="144" customFormat="1" hidden="1" outlineLevel="2" x14ac:dyDescent="0.2">
      <c r="A180" s="111" t="s">
        <v>33</v>
      </c>
      <c r="B180" s="122" t="s">
        <v>194</v>
      </c>
      <c r="C180" s="143"/>
      <c r="D180" s="143"/>
      <c r="E180" s="143"/>
    </row>
    <row r="181" spans="1:8" s="144" customFormat="1" hidden="1" outlineLevel="2" x14ac:dyDescent="0.2">
      <c r="A181" s="110"/>
      <c r="B181" s="122"/>
      <c r="C181" s="143"/>
      <c r="D181" s="143"/>
      <c r="E181" s="143"/>
    </row>
    <row r="182" spans="1:8" s="144" customFormat="1" hidden="1" outlineLevel="2" x14ac:dyDescent="0.2">
      <c r="A182" s="110" t="s">
        <v>138</v>
      </c>
      <c r="B182" s="199" t="s">
        <v>501</v>
      </c>
      <c r="C182" s="143"/>
      <c r="D182" s="143"/>
      <c r="E182" s="143"/>
    </row>
    <row r="183" spans="1:8" s="123" customFormat="1" hidden="1" outlineLevel="2" x14ac:dyDescent="0.2">
      <c r="A183" s="126"/>
      <c r="B183" s="200" t="s">
        <v>2380</v>
      </c>
    </row>
    <row r="184" spans="1:8" s="123" customFormat="1" hidden="1" outlineLevel="2" x14ac:dyDescent="0.2">
      <c r="A184" s="110" t="s">
        <v>40</v>
      </c>
      <c r="B184" s="129" t="s">
        <v>234</v>
      </c>
    </row>
    <row r="185" spans="1:8" s="123" customFormat="1" hidden="1" outlineLevel="2" x14ac:dyDescent="0.2">
      <c r="A185" s="126"/>
    </row>
    <row r="186" spans="1:8" s="88" customFormat="1" outlineLevel="1" collapsed="1" x14ac:dyDescent="0.2">
      <c r="A186" s="140" t="s">
        <v>159</v>
      </c>
      <c r="B186" s="140" t="str">
        <f ca="1">CONCATENATE(VLOOKUP("*ID",C:D,2,FALSE),"C",COUNTIF(OFFSET(A$1,0,0,ROW(),1), "*conditie")*10)&amp; "T" &amp;(COUNTIF(OFFSET(B$1,0,0,ROW()-1,1),CONCATENATE(VLOOKUP("*ID",C:D,2,FALSE),"C",COUNTIF(OFFSET(A$1,0,0,ROW(),1), "*conditie")*10)&amp; "T*") +1) * 10</f>
        <v>NPRE02C50T30</v>
      </c>
      <c r="C186" s="295" t="s">
        <v>502</v>
      </c>
      <c r="D186" s="295"/>
      <c r="E186" s="295"/>
      <c r="F186" s="140" t="s">
        <v>141</v>
      </c>
      <c r="G186" s="140" t="s">
        <v>19</v>
      </c>
      <c r="H186" s="140" t="s">
        <v>197</v>
      </c>
    </row>
    <row r="187" spans="1:8" s="144" customFormat="1" hidden="1" outlineLevel="2" x14ac:dyDescent="0.2">
      <c r="A187" s="110"/>
      <c r="B187" s="122"/>
      <c r="C187" s="143"/>
      <c r="D187" s="143"/>
      <c r="E187" s="143"/>
    </row>
    <row r="188" spans="1:8" s="144" customFormat="1" hidden="1" outlineLevel="2" x14ac:dyDescent="0.2">
      <c r="A188" s="110" t="s">
        <v>109</v>
      </c>
      <c r="B188" s="131" t="s">
        <v>503</v>
      </c>
      <c r="C188" s="143"/>
      <c r="D188" s="143"/>
      <c r="E188" s="143"/>
    </row>
    <row r="189" spans="1:8" s="144" customFormat="1" hidden="1" outlineLevel="2" x14ac:dyDescent="0.2">
      <c r="A189" s="110"/>
      <c r="B189" s="122"/>
      <c r="C189" s="143"/>
      <c r="D189" s="143"/>
      <c r="E189" s="143"/>
    </row>
    <row r="190" spans="1:8" s="144" customFormat="1" hidden="1" outlineLevel="2" x14ac:dyDescent="0.2">
      <c r="A190" s="110" t="s">
        <v>111</v>
      </c>
      <c r="B190" s="131" t="s">
        <v>504</v>
      </c>
      <c r="C190" s="143"/>
      <c r="D190" s="143"/>
      <c r="E190" s="143"/>
    </row>
    <row r="191" spans="1:8" s="144" customFormat="1" hidden="1" outlineLevel="2" x14ac:dyDescent="0.2">
      <c r="A191" s="110"/>
      <c r="B191" s="122"/>
      <c r="C191" s="143"/>
      <c r="D191" s="143"/>
      <c r="E191" s="143"/>
    </row>
    <row r="192" spans="1:8" s="144" customFormat="1" hidden="1" outlineLevel="2" x14ac:dyDescent="0.2">
      <c r="A192" s="110"/>
      <c r="B192" s="123"/>
      <c r="C192" s="123"/>
      <c r="D192" s="123"/>
      <c r="E192" s="124"/>
      <c r="F192" s="123"/>
      <c r="G192" s="123"/>
    </row>
    <row r="193" spans="1:8" s="144" customFormat="1" hidden="1" outlineLevel="2" x14ac:dyDescent="0.2">
      <c r="A193" s="110" t="s">
        <v>32</v>
      </c>
      <c r="B193" s="125" t="s">
        <v>227</v>
      </c>
      <c r="C193" s="125"/>
      <c r="D193" s="125"/>
      <c r="E193" s="125"/>
      <c r="F193" s="125"/>
      <c r="G193" s="125"/>
    </row>
    <row r="194" spans="1:8" s="144" customFormat="1" hidden="1" outlineLevel="2" x14ac:dyDescent="0.2">
      <c r="A194" s="110"/>
      <c r="B194" s="122"/>
      <c r="C194" s="143"/>
      <c r="D194" s="143"/>
      <c r="E194" s="143"/>
    </row>
    <row r="195" spans="1:8" s="144" customFormat="1" hidden="1" outlineLevel="2" x14ac:dyDescent="0.2">
      <c r="A195" s="111" t="s">
        <v>33</v>
      </c>
      <c r="B195" s="122" t="s">
        <v>194</v>
      </c>
      <c r="C195" s="143"/>
      <c r="D195" s="143"/>
      <c r="E195" s="143"/>
    </row>
    <row r="196" spans="1:8" s="144" customFormat="1" hidden="1" outlineLevel="2" x14ac:dyDescent="0.2">
      <c r="A196" s="110"/>
      <c r="B196" s="122"/>
      <c r="C196" s="143"/>
      <c r="D196" s="143"/>
      <c r="E196" s="143"/>
    </row>
    <row r="197" spans="1:8" s="144" customFormat="1" hidden="1" outlineLevel="2" x14ac:dyDescent="0.2">
      <c r="A197" s="110" t="s">
        <v>138</v>
      </c>
      <c r="B197" s="199" t="s">
        <v>501</v>
      </c>
      <c r="C197" s="143"/>
      <c r="D197" s="143"/>
      <c r="E197" s="143"/>
    </row>
    <row r="198" spans="1:8" s="123" customFormat="1" hidden="1" outlineLevel="2" x14ac:dyDescent="0.2">
      <c r="A198" s="126"/>
      <c r="B198" s="200" t="s">
        <v>2380</v>
      </c>
    </row>
    <row r="199" spans="1:8" s="123" customFormat="1" hidden="1" outlineLevel="2" x14ac:dyDescent="0.2">
      <c r="A199" s="110" t="s">
        <v>40</v>
      </c>
      <c r="B199" s="129" t="s">
        <v>234</v>
      </c>
    </row>
    <row r="200" spans="1:8" s="123" customFormat="1" hidden="1" outlineLevel="2" x14ac:dyDescent="0.2">
      <c r="A200" s="126"/>
    </row>
    <row r="201" spans="1:8" s="99" customFormat="1" x14ac:dyDescent="0.2">
      <c r="A201" s="142" t="s">
        <v>158</v>
      </c>
      <c r="B201" s="141" t="str">
        <f ca="1">CONCATENATE(VLOOKUP("*ID",C:D,2,FALSE),"C",COUNTIF(OFFSET(A$1,0,0,ROW(),1), "*conditie")*10)</f>
        <v>NPRE02C60</v>
      </c>
      <c r="C201" s="296" t="s">
        <v>505</v>
      </c>
      <c r="D201" s="297"/>
      <c r="E201" s="297"/>
      <c r="F201" s="142" t="s">
        <v>141</v>
      </c>
      <c r="G201" s="142" t="s">
        <v>19</v>
      </c>
      <c r="H201" s="142" t="s">
        <v>197</v>
      </c>
    </row>
    <row r="202" spans="1:8" s="99" customFormat="1" outlineLevel="1" x14ac:dyDescent="0.2">
      <c r="A202" s="110"/>
      <c r="B202" s="118"/>
      <c r="C202" s="102"/>
    </row>
    <row r="203" spans="1:8" s="99" customFormat="1" outlineLevel="1" x14ac:dyDescent="0.2">
      <c r="A203" s="110" t="s">
        <v>55</v>
      </c>
      <c r="B203" s="129"/>
      <c r="C203" s="132"/>
    </row>
    <row r="204" spans="1:8" s="99" customFormat="1" outlineLevel="1" x14ac:dyDescent="0.2">
      <c r="A204" s="110"/>
      <c r="B204" s="118"/>
      <c r="C204" s="102"/>
    </row>
    <row r="205" spans="1:8" s="88" customFormat="1" outlineLevel="1" collapsed="1" x14ac:dyDescent="0.2">
      <c r="A205" s="140" t="s">
        <v>159</v>
      </c>
      <c r="B205" s="140" t="str">
        <f ca="1">CONCATENATE(VLOOKUP("*ID",C:D,2,FALSE),"C",COUNTIF(OFFSET(A$1,0,0,ROW(),1), "*conditie")*10)&amp; "T" &amp;(COUNTIF(OFFSET(B$1,0,0,ROW()-1,1),CONCATENATE(VLOOKUP("*ID",C:D,2,FALSE),"C",COUNTIF(OFFSET(A$1,0,0,ROW(),1), "*conditie")*10)&amp; "T*") +1) * 10</f>
        <v>NPRE02C60T10</v>
      </c>
      <c r="C205" s="295" t="s">
        <v>506</v>
      </c>
      <c r="D205" s="295"/>
      <c r="E205" s="295"/>
      <c r="F205" s="140" t="s">
        <v>141</v>
      </c>
      <c r="G205" s="140" t="s">
        <v>19</v>
      </c>
      <c r="H205" s="140" t="s">
        <v>197</v>
      </c>
    </row>
    <row r="206" spans="1:8" s="144" customFormat="1" hidden="1" outlineLevel="2" x14ac:dyDescent="0.2">
      <c r="A206" s="110"/>
      <c r="B206" s="122"/>
      <c r="C206" s="143"/>
      <c r="D206" s="143"/>
      <c r="E206" s="143"/>
    </row>
    <row r="207" spans="1:8" s="144" customFormat="1" hidden="1" outlineLevel="2" x14ac:dyDescent="0.2">
      <c r="A207" s="110" t="s">
        <v>109</v>
      </c>
      <c r="B207" s="122" t="s">
        <v>110</v>
      </c>
      <c r="C207" s="143"/>
      <c r="D207" s="143"/>
      <c r="E207" s="143"/>
    </row>
    <row r="208" spans="1:8" s="144" customFormat="1" hidden="1" outlineLevel="2" x14ac:dyDescent="0.2">
      <c r="A208" s="110"/>
      <c r="B208" s="122"/>
      <c r="C208" s="143"/>
      <c r="D208" s="143"/>
      <c r="E208" s="143"/>
    </row>
    <row r="209" spans="1:8" s="144" customFormat="1" hidden="1" outlineLevel="2" x14ac:dyDescent="0.2">
      <c r="A209" s="110" t="s">
        <v>111</v>
      </c>
      <c r="B209" s="131" t="s">
        <v>507</v>
      </c>
      <c r="C209" s="143"/>
      <c r="D209" s="143"/>
      <c r="E209" s="143"/>
    </row>
    <row r="210" spans="1:8" s="144" customFormat="1" hidden="1" outlineLevel="2" x14ac:dyDescent="0.2">
      <c r="A210" s="110"/>
      <c r="B210" s="122"/>
      <c r="C210" s="143"/>
      <c r="D210" s="143"/>
      <c r="E210" s="143"/>
    </row>
    <row r="211" spans="1:8" s="144" customFormat="1" hidden="1" outlineLevel="2" x14ac:dyDescent="0.2">
      <c r="A211" s="110"/>
      <c r="B211" s="123"/>
      <c r="C211" s="123"/>
      <c r="D211" s="123"/>
      <c r="E211" s="124"/>
      <c r="F211" s="123"/>
      <c r="G211" s="123"/>
    </row>
    <row r="212" spans="1:8" s="144" customFormat="1" hidden="1" outlineLevel="2" x14ac:dyDescent="0.2">
      <c r="A212" s="110" t="s">
        <v>32</v>
      </c>
      <c r="B212" s="125" t="s">
        <v>227</v>
      </c>
      <c r="C212" s="125"/>
      <c r="D212" s="125"/>
      <c r="E212" s="125"/>
      <c r="F212" s="125"/>
      <c r="G212" s="125"/>
    </row>
    <row r="213" spans="1:8" s="144" customFormat="1" hidden="1" outlineLevel="2" x14ac:dyDescent="0.2">
      <c r="A213" s="110"/>
      <c r="B213" s="122"/>
      <c r="C213" s="143"/>
      <c r="D213" s="143"/>
      <c r="E213" s="143"/>
    </row>
    <row r="214" spans="1:8" s="144" customFormat="1" hidden="1" outlineLevel="2" x14ac:dyDescent="0.2">
      <c r="A214" s="111" t="s">
        <v>33</v>
      </c>
      <c r="B214" s="122" t="s">
        <v>194</v>
      </c>
      <c r="C214" s="143"/>
      <c r="D214" s="143"/>
      <c r="E214" s="143"/>
    </row>
    <row r="215" spans="1:8" s="144" customFormat="1" hidden="1" outlineLevel="2" x14ac:dyDescent="0.2">
      <c r="A215" s="110"/>
      <c r="B215" s="122"/>
      <c r="C215" s="143"/>
      <c r="D215" s="143"/>
      <c r="E215" s="143"/>
    </row>
    <row r="216" spans="1:8" s="144" customFormat="1" hidden="1" outlineLevel="2" x14ac:dyDescent="0.2">
      <c r="A216" s="110" t="s">
        <v>138</v>
      </c>
      <c r="B216" s="131" t="s">
        <v>510</v>
      </c>
      <c r="C216" s="143"/>
      <c r="D216" s="143"/>
      <c r="E216" s="143"/>
    </row>
    <row r="217" spans="1:8" s="123" customFormat="1" hidden="1" outlineLevel="2" x14ac:dyDescent="0.2">
      <c r="A217" s="126"/>
    </row>
    <row r="218" spans="1:8" s="123" customFormat="1" hidden="1" outlineLevel="2" x14ac:dyDescent="0.2">
      <c r="A218" s="110" t="s">
        <v>40</v>
      </c>
      <c r="B218" s="129" t="s">
        <v>2577</v>
      </c>
      <c r="C218" s="123" t="e">
        <f>+  INFO BIJZ_CONV_LB024</f>
        <v>#NAME?</v>
      </c>
    </row>
    <row r="219" spans="1:8" s="123" customFormat="1" hidden="1" outlineLevel="2" x14ac:dyDescent="0.2">
      <c r="A219" s="126"/>
    </row>
    <row r="220" spans="1:8" s="88" customFormat="1" outlineLevel="1" collapsed="1" x14ac:dyDescent="0.2">
      <c r="A220" s="140" t="s">
        <v>159</v>
      </c>
      <c r="B220" s="140" t="str">
        <f ca="1">CONCATENATE(VLOOKUP("*ID",C:D,2,FALSE),"C",COUNTIF(OFFSET(A$1,0,0,ROW(),1), "*conditie")*10)&amp; "T" &amp;(COUNTIF(OFFSET(B$1,0,0,ROW()-1,1),CONCATENATE(VLOOKUP("*ID",C:D,2,FALSE),"C",COUNTIF(OFFSET(A$1,0,0,ROW(),1), "*conditie")*10)&amp; "T*") +1) * 10</f>
        <v>NPRE02C60T20</v>
      </c>
      <c r="C220" s="295" t="s">
        <v>508</v>
      </c>
      <c r="D220" s="295"/>
      <c r="E220" s="295"/>
      <c r="F220" s="140" t="s">
        <v>141</v>
      </c>
      <c r="G220" s="140" t="s">
        <v>19</v>
      </c>
      <c r="H220" s="140" t="s">
        <v>197</v>
      </c>
    </row>
    <row r="221" spans="1:8" s="144" customFormat="1" hidden="1" outlineLevel="2" x14ac:dyDescent="0.2">
      <c r="A221" s="110"/>
      <c r="B221" s="122"/>
      <c r="C221" s="143"/>
      <c r="D221" s="143"/>
      <c r="E221" s="143"/>
    </row>
    <row r="222" spans="1:8" s="144" customFormat="1" hidden="1" outlineLevel="2" x14ac:dyDescent="0.2">
      <c r="A222" s="110" t="s">
        <v>109</v>
      </c>
      <c r="B222" s="122" t="s">
        <v>110</v>
      </c>
      <c r="C222" s="143"/>
      <c r="D222" s="143"/>
      <c r="E222" s="143"/>
    </row>
    <row r="223" spans="1:8" s="144" customFormat="1" hidden="1" outlineLevel="2" x14ac:dyDescent="0.2">
      <c r="A223" s="110"/>
      <c r="B223" s="122"/>
      <c r="C223" s="143"/>
      <c r="D223" s="143"/>
      <c r="E223" s="143"/>
    </row>
    <row r="224" spans="1:8" s="123" customFormat="1" hidden="1" outlineLevel="2" x14ac:dyDescent="0.2">
      <c r="A224" s="110" t="s">
        <v>111</v>
      </c>
      <c r="B224" s="127" t="s">
        <v>509</v>
      </c>
    </row>
    <row r="225" spans="1:8" s="144" customFormat="1" hidden="1" outlineLevel="2" x14ac:dyDescent="0.2">
      <c r="A225" s="110"/>
      <c r="B225" s="122"/>
      <c r="C225" s="143"/>
      <c r="D225" s="143"/>
      <c r="E225" s="143"/>
    </row>
    <row r="226" spans="1:8" s="144" customFormat="1" hidden="1" outlineLevel="2" x14ac:dyDescent="0.2">
      <c r="A226" s="110"/>
      <c r="B226" s="123"/>
      <c r="C226" s="123"/>
      <c r="D226" s="123"/>
      <c r="E226" s="124"/>
      <c r="F226" s="123"/>
      <c r="G226" s="123"/>
    </row>
    <row r="227" spans="1:8" s="144" customFormat="1" hidden="1" outlineLevel="2" x14ac:dyDescent="0.2">
      <c r="A227" s="110" t="s">
        <v>32</v>
      </c>
      <c r="B227" s="125" t="s">
        <v>227</v>
      </c>
      <c r="C227" s="125"/>
      <c r="D227" s="125"/>
      <c r="E227" s="125"/>
      <c r="F227" s="125"/>
      <c r="G227" s="125"/>
    </row>
    <row r="228" spans="1:8" s="144" customFormat="1" hidden="1" outlineLevel="2" x14ac:dyDescent="0.2">
      <c r="A228" s="110"/>
      <c r="B228" s="122"/>
      <c r="C228" s="143"/>
      <c r="D228" s="143"/>
      <c r="E228" s="143"/>
    </row>
    <row r="229" spans="1:8" s="144" customFormat="1" hidden="1" outlineLevel="2" x14ac:dyDescent="0.2">
      <c r="A229" s="111" t="s">
        <v>33</v>
      </c>
      <c r="B229" s="122" t="s">
        <v>194</v>
      </c>
      <c r="C229" s="143"/>
      <c r="D229" s="143"/>
      <c r="E229" s="143"/>
    </row>
    <row r="230" spans="1:8" s="144" customFormat="1" hidden="1" outlineLevel="2" x14ac:dyDescent="0.2">
      <c r="A230" s="110"/>
      <c r="B230" s="122"/>
      <c r="C230" s="143"/>
      <c r="D230" s="143"/>
      <c r="E230" s="143"/>
    </row>
    <row r="231" spans="1:8" s="144" customFormat="1" hidden="1" outlineLevel="2" x14ac:dyDescent="0.2">
      <c r="A231" s="110" t="s">
        <v>138</v>
      </c>
      <c r="B231" s="131" t="s">
        <v>510</v>
      </c>
      <c r="C231" s="143"/>
      <c r="D231" s="143"/>
      <c r="E231" s="143"/>
    </row>
    <row r="232" spans="1:8" s="123" customFormat="1" hidden="1" outlineLevel="2" x14ac:dyDescent="0.2">
      <c r="A232" s="126"/>
    </row>
    <row r="233" spans="1:8" s="123" customFormat="1" hidden="1" outlineLevel="2" x14ac:dyDescent="0.2">
      <c r="A233" s="110" t="s">
        <v>40</v>
      </c>
      <c r="B233" s="129" t="s">
        <v>2579</v>
      </c>
    </row>
    <row r="234" spans="1:8" s="123" customFormat="1" hidden="1" outlineLevel="2" x14ac:dyDescent="0.2">
      <c r="A234" s="126"/>
    </row>
    <row r="235" spans="1:8" s="88" customFormat="1" outlineLevel="1" collapsed="1" x14ac:dyDescent="0.2">
      <c r="A235" s="140" t="s">
        <v>159</v>
      </c>
      <c r="B235" s="140" t="str">
        <f ca="1">CONCATENATE(VLOOKUP("*ID",C:D,2,FALSE),"C",COUNTIF(OFFSET(A$1,0,0,ROW(),1), "*conditie")*10)&amp; "T" &amp;(COUNTIF(OFFSET(B$1,0,0,ROW()-1,1),CONCATENATE(VLOOKUP("*ID",C:D,2,FALSE),"C",COUNTIF(OFFSET(A$1,0,0,ROW(),1), "*conditie")*10)&amp; "T*") +1) * 10</f>
        <v>NPRE02C60T30</v>
      </c>
      <c r="C235" s="295" t="s">
        <v>511</v>
      </c>
      <c r="D235" s="295"/>
      <c r="E235" s="295"/>
      <c r="F235" s="140" t="s">
        <v>141</v>
      </c>
      <c r="G235" s="140" t="s">
        <v>19</v>
      </c>
      <c r="H235" s="140" t="s">
        <v>197</v>
      </c>
    </row>
    <row r="236" spans="1:8" s="144" customFormat="1" hidden="1" outlineLevel="2" x14ac:dyDescent="0.2">
      <c r="A236" s="110"/>
      <c r="B236" s="122"/>
      <c r="C236" s="143"/>
      <c r="D236" s="143"/>
      <c r="E236" s="143"/>
    </row>
    <row r="237" spans="1:8" s="144" customFormat="1" hidden="1" outlineLevel="2" x14ac:dyDescent="0.2">
      <c r="A237" s="110" t="s">
        <v>109</v>
      </c>
      <c r="B237" s="131" t="s">
        <v>503</v>
      </c>
      <c r="C237" s="143"/>
      <c r="D237" s="143"/>
      <c r="E237" s="143"/>
    </row>
    <row r="238" spans="1:8" s="144" customFormat="1" hidden="1" outlineLevel="2" x14ac:dyDescent="0.2">
      <c r="A238" s="110"/>
      <c r="B238" s="122"/>
      <c r="C238" s="143"/>
      <c r="D238" s="143"/>
      <c r="E238" s="143"/>
    </row>
    <row r="239" spans="1:8" s="144" customFormat="1" hidden="1" outlineLevel="2" x14ac:dyDescent="0.2">
      <c r="A239" s="110" t="s">
        <v>111</v>
      </c>
      <c r="B239" s="131" t="s">
        <v>509</v>
      </c>
      <c r="C239" s="143"/>
      <c r="D239" s="143"/>
      <c r="E239" s="143"/>
    </row>
    <row r="240" spans="1:8" s="144" customFormat="1" hidden="1" outlineLevel="2" x14ac:dyDescent="0.2">
      <c r="A240" s="110"/>
      <c r="B240" s="122"/>
      <c r="C240" s="143"/>
      <c r="D240" s="143"/>
      <c r="E240" s="143"/>
    </row>
    <row r="241" spans="1:8" s="144" customFormat="1" hidden="1" outlineLevel="2" x14ac:dyDescent="0.2">
      <c r="A241" s="110"/>
      <c r="B241" s="123"/>
      <c r="C241" s="123"/>
      <c r="D241" s="123"/>
      <c r="E241" s="124"/>
      <c r="F241" s="123"/>
      <c r="G241" s="123"/>
    </row>
    <row r="242" spans="1:8" s="144" customFormat="1" hidden="1" outlineLevel="2" x14ac:dyDescent="0.2">
      <c r="A242" s="110" t="s">
        <v>32</v>
      </c>
      <c r="B242" s="125" t="s">
        <v>227</v>
      </c>
      <c r="C242" s="125"/>
      <c r="D242" s="125"/>
      <c r="E242" s="125"/>
      <c r="F242" s="125"/>
      <c r="G242" s="125"/>
    </row>
    <row r="243" spans="1:8" s="144" customFormat="1" hidden="1" outlineLevel="2" x14ac:dyDescent="0.2">
      <c r="A243" s="110"/>
      <c r="B243" s="122"/>
      <c r="C243" s="143"/>
      <c r="D243" s="143"/>
      <c r="E243" s="143"/>
    </row>
    <row r="244" spans="1:8" s="144" customFormat="1" hidden="1" outlineLevel="2" x14ac:dyDescent="0.2">
      <c r="A244" s="111" t="s">
        <v>33</v>
      </c>
      <c r="B244" s="122" t="s">
        <v>194</v>
      </c>
      <c r="C244" s="143"/>
      <c r="D244" s="143"/>
      <c r="E244" s="143"/>
    </row>
    <row r="245" spans="1:8" s="144" customFormat="1" hidden="1" outlineLevel="2" x14ac:dyDescent="0.2">
      <c r="A245" s="110"/>
      <c r="B245" s="122"/>
      <c r="C245" s="143"/>
      <c r="D245" s="143"/>
      <c r="E245" s="143"/>
    </row>
    <row r="246" spans="1:8" s="144" customFormat="1" hidden="1" outlineLevel="2" x14ac:dyDescent="0.2">
      <c r="A246" s="110" t="s">
        <v>138</v>
      </c>
      <c r="B246" s="131" t="s">
        <v>510</v>
      </c>
      <c r="C246" s="143"/>
      <c r="D246" s="143"/>
      <c r="E246" s="143"/>
    </row>
    <row r="247" spans="1:8" s="123" customFormat="1" hidden="1" outlineLevel="2" x14ac:dyDescent="0.2">
      <c r="A247" s="126"/>
    </row>
    <row r="248" spans="1:8" s="123" customFormat="1" hidden="1" outlineLevel="2" x14ac:dyDescent="0.2">
      <c r="A248" s="110" t="s">
        <v>40</v>
      </c>
      <c r="B248" s="129" t="s">
        <v>2650</v>
      </c>
    </row>
    <row r="249" spans="1:8" s="123" customFormat="1" hidden="1" outlineLevel="2" x14ac:dyDescent="0.2">
      <c r="A249" s="126"/>
    </row>
    <row r="250" spans="1:8" s="99" customFormat="1" x14ac:dyDescent="0.2">
      <c r="A250" s="142" t="s">
        <v>158</v>
      </c>
      <c r="B250" s="141" t="str">
        <f ca="1">CONCATENATE(VLOOKUP("*ID",C:D,2,FALSE),"C",COUNTIF(OFFSET(A$1,0,0,ROW(),1), "*conditie")*10)</f>
        <v>NPRE02C70</v>
      </c>
      <c r="C250" s="296" t="s">
        <v>512</v>
      </c>
      <c r="D250" s="297"/>
      <c r="E250" s="297"/>
      <c r="F250" s="142" t="s">
        <v>141</v>
      </c>
      <c r="G250" s="142" t="s">
        <v>19</v>
      </c>
      <c r="H250" s="142" t="s">
        <v>197</v>
      </c>
    </row>
    <row r="251" spans="1:8" s="99" customFormat="1" outlineLevel="1" x14ac:dyDescent="0.2">
      <c r="A251" s="110"/>
      <c r="B251" s="118"/>
      <c r="C251" s="102"/>
    </row>
    <row r="252" spans="1:8" s="99" customFormat="1" outlineLevel="1" x14ac:dyDescent="0.2">
      <c r="A252" s="110" t="s">
        <v>55</v>
      </c>
      <c r="B252" s="129"/>
      <c r="C252" s="132"/>
    </row>
    <row r="253" spans="1:8" s="99" customFormat="1" outlineLevel="1" x14ac:dyDescent="0.2">
      <c r="A253" s="110"/>
      <c r="B253" s="118"/>
      <c r="C253" s="102"/>
    </row>
    <row r="254" spans="1:8" s="88" customFormat="1" outlineLevel="1" collapsed="1" x14ac:dyDescent="0.2">
      <c r="A254" s="140" t="s">
        <v>159</v>
      </c>
      <c r="B254" s="140" t="str">
        <f ca="1">CONCATENATE(VLOOKUP("*ID",C:D,2,FALSE),"C",COUNTIF(OFFSET(A$1,0,0,ROW(),1), "*conditie")*10)&amp; "T" &amp;(COUNTIF(OFFSET(B$1,0,0,ROW()-1,1),CONCATENATE(VLOOKUP("*ID",C:D,2,FALSE),"C",COUNTIF(OFFSET(A$1,0,0,ROW(),1), "*conditie")*10)&amp; "T*") +1) * 10</f>
        <v>NPRE02C70T10</v>
      </c>
      <c r="C254" s="295" t="s">
        <v>513</v>
      </c>
      <c r="D254" s="295"/>
      <c r="E254" s="295"/>
      <c r="F254" s="140" t="s">
        <v>141</v>
      </c>
      <c r="G254" s="140" t="s">
        <v>19</v>
      </c>
      <c r="H254" s="140" t="s">
        <v>197</v>
      </c>
    </row>
    <row r="255" spans="1:8" s="144" customFormat="1" hidden="1" outlineLevel="2" x14ac:dyDescent="0.2">
      <c r="A255" s="110"/>
      <c r="B255" s="122"/>
      <c r="C255" s="143"/>
      <c r="D255" s="143"/>
      <c r="E255" s="143"/>
    </row>
    <row r="256" spans="1:8" s="144" customFormat="1" hidden="1" outlineLevel="2" x14ac:dyDescent="0.2">
      <c r="A256" s="110" t="s">
        <v>109</v>
      </c>
      <c r="B256" s="122" t="s">
        <v>110</v>
      </c>
      <c r="C256" s="143"/>
      <c r="D256" s="143"/>
      <c r="E256" s="143"/>
    </row>
    <row r="257" spans="1:8" s="144" customFormat="1" hidden="1" outlineLevel="2" x14ac:dyDescent="0.2">
      <c r="A257" s="110"/>
      <c r="B257" s="122"/>
      <c r="C257" s="143"/>
      <c r="D257" s="143"/>
      <c r="E257" s="143"/>
    </row>
    <row r="258" spans="1:8" s="144" customFormat="1" hidden="1" outlineLevel="2" x14ac:dyDescent="0.2">
      <c r="A258" s="110" t="s">
        <v>111</v>
      </c>
      <c r="B258" s="131" t="s">
        <v>514</v>
      </c>
      <c r="C258" s="143"/>
      <c r="D258" s="143"/>
      <c r="E258" s="143"/>
    </row>
    <row r="259" spans="1:8" s="144" customFormat="1" hidden="1" outlineLevel="2" x14ac:dyDescent="0.2">
      <c r="A259" s="110"/>
      <c r="B259" s="122"/>
      <c r="C259" s="143"/>
      <c r="D259" s="143"/>
      <c r="E259" s="143"/>
    </row>
    <row r="260" spans="1:8" s="144" customFormat="1" hidden="1" outlineLevel="2" x14ac:dyDescent="0.2">
      <c r="A260" s="110"/>
      <c r="B260" s="123"/>
      <c r="C260" s="123"/>
      <c r="D260" s="123"/>
      <c r="E260" s="124"/>
      <c r="F260" s="123"/>
      <c r="G260" s="123"/>
    </row>
    <row r="261" spans="1:8" s="144" customFormat="1" hidden="1" outlineLevel="2" x14ac:dyDescent="0.2">
      <c r="A261" s="110" t="s">
        <v>32</v>
      </c>
      <c r="B261" s="125" t="s">
        <v>227</v>
      </c>
      <c r="C261" s="125"/>
      <c r="D261" s="125"/>
      <c r="E261" s="125"/>
      <c r="F261" s="125"/>
      <c r="G261" s="125"/>
    </row>
    <row r="262" spans="1:8" s="144" customFormat="1" hidden="1" outlineLevel="2" x14ac:dyDescent="0.2">
      <c r="A262" s="110"/>
      <c r="B262" s="122"/>
      <c r="C262" s="143"/>
      <c r="D262" s="143"/>
      <c r="E262" s="143"/>
    </row>
    <row r="263" spans="1:8" s="144" customFormat="1" hidden="1" outlineLevel="2" x14ac:dyDescent="0.2">
      <c r="A263" s="111" t="s">
        <v>33</v>
      </c>
      <c r="B263" s="122" t="s">
        <v>194</v>
      </c>
      <c r="C263" s="143"/>
      <c r="D263" s="143"/>
      <c r="E263" s="143"/>
    </row>
    <row r="264" spans="1:8" s="144" customFormat="1" hidden="1" outlineLevel="2" x14ac:dyDescent="0.2">
      <c r="A264" s="110"/>
      <c r="B264" s="122"/>
      <c r="C264" s="143"/>
      <c r="D264" s="143"/>
      <c r="E264" s="143"/>
    </row>
    <row r="265" spans="1:8" s="144" customFormat="1" hidden="1" outlineLevel="2" x14ac:dyDescent="0.2">
      <c r="A265" s="110" t="s">
        <v>138</v>
      </c>
      <c r="B265" s="131" t="s">
        <v>515</v>
      </c>
      <c r="C265" s="143"/>
      <c r="D265" s="143"/>
      <c r="E265" s="143"/>
    </row>
    <row r="266" spans="1:8" s="123" customFormat="1" hidden="1" outlineLevel="2" x14ac:dyDescent="0.2">
      <c r="A266" s="126"/>
    </row>
    <row r="267" spans="1:8" s="123" customFormat="1" hidden="1" outlineLevel="2" x14ac:dyDescent="0.2">
      <c r="A267" s="110" t="s">
        <v>40</v>
      </c>
      <c r="B267" s="129" t="s">
        <v>2583</v>
      </c>
    </row>
    <row r="268" spans="1:8" s="123" customFormat="1" hidden="1" outlineLevel="2" x14ac:dyDescent="0.2">
      <c r="A268" s="126"/>
    </row>
    <row r="269" spans="1:8" s="88" customFormat="1" outlineLevel="1" collapsed="1" x14ac:dyDescent="0.2">
      <c r="A269" s="140" t="s">
        <v>159</v>
      </c>
      <c r="B269" s="140" t="str">
        <f ca="1">CONCATENATE(VLOOKUP("*ID",C:D,2,FALSE),"C",COUNTIF(OFFSET(A$1,0,0,ROW(),1), "*conditie")*10)&amp; "T" &amp;(COUNTIF(OFFSET(B$1,0,0,ROW()-1,1),CONCATENATE(VLOOKUP("*ID",C:D,2,FALSE),"C",COUNTIF(OFFSET(A$1,0,0,ROW(),1), "*conditie")*10)&amp; "T*") +1) * 10</f>
        <v>NPRE02C70T20</v>
      </c>
      <c r="C269" s="295" t="s">
        <v>516</v>
      </c>
      <c r="D269" s="295"/>
      <c r="E269" s="295"/>
      <c r="F269" s="140" t="s">
        <v>141</v>
      </c>
      <c r="G269" s="140" t="s">
        <v>19</v>
      </c>
      <c r="H269" s="140" t="s">
        <v>197</v>
      </c>
    </row>
    <row r="270" spans="1:8" s="144" customFormat="1" hidden="1" outlineLevel="2" x14ac:dyDescent="0.2">
      <c r="A270" s="110"/>
      <c r="B270" s="122"/>
      <c r="C270" s="143"/>
      <c r="D270" s="143"/>
      <c r="E270" s="143"/>
    </row>
    <row r="271" spans="1:8" s="144" customFormat="1" hidden="1" outlineLevel="2" x14ac:dyDescent="0.2">
      <c r="A271" s="110" t="s">
        <v>109</v>
      </c>
      <c r="B271" s="122" t="s">
        <v>110</v>
      </c>
      <c r="C271" s="143"/>
      <c r="D271" s="143"/>
      <c r="E271" s="143"/>
    </row>
    <row r="272" spans="1:8" s="144" customFormat="1" hidden="1" outlineLevel="2" x14ac:dyDescent="0.2">
      <c r="A272" s="110"/>
      <c r="B272" s="122"/>
      <c r="C272" s="143"/>
      <c r="D272" s="143"/>
      <c r="E272" s="143"/>
    </row>
    <row r="273" spans="1:8" s="144" customFormat="1" hidden="1" outlineLevel="2" x14ac:dyDescent="0.2">
      <c r="A273" s="110" t="s">
        <v>111</v>
      </c>
      <c r="B273" s="131" t="s">
        <v>517</v>
      </c>
      <c r="C273" s="143"/>
      <c r="D273" s="143"/>
      <c r="E273" s="143"/>
    </row>
    <row r="274" spans="1:8" s="144" customFormat="1" hidden="1" outlineLevel="2" x14ac:dyDescent="0.2">
      <c r="A274" s="110"/>
      <c r="B274" s="122"/>
      <c r="C274" s="143"/>
      <c r="D274" s="143"/>
      <c r="E274" s="143"/>
    </row>
    <row r="275" spans="1:8" s="144" customFormat="1" hidden="1" outlineLevel="2" x14ac:dyDescent="0.2">
      <c r="A275" s="110"/>
      <c r="B275" s="123"/>
      <c r="C275" s="123"/>
      <c r="D275" s="123"/>
      <c r="E275" s="124"/>
      <c r="F275" s="123"/>
      <c r="G275" s="123"/>
    </row>
    <row r="276" spans="1:8" s="144" customFormat="1" hidden="1" outlineLevel="2" x14ac:dyDescent="0.2">
      <c r="A276" s="110" t="s">
        <v>32</v>
      </c>
      <c r="B276" s="125" t="s">
        <v>227</v>
      </c>
      <c r="C276" s="125"/>
      <c r="D276" s="125"/>
      <c r="E276" s="125"/>
      <c r="F276" s="125"/>
      <c r="G276" s="125"/>
    </row>
    <row r="277" spans="1:8" s="144" customFormat="1" hidden="1" outlineLevel="2" x14ac:dyDescent="0.2">
      <c r="A277" s="110"/>
      <c r="B277" s="122"/>
      <c r="C277" s="143"/>
      <c r="D277" s="143"/>
      <c r="E277" s="143"/>
    </row>
    <row r="278" spans="1:8" s="144" customFormat="1" hidden="1" outlineLevel="2" x14ac:dyDescent="0.2">
      <c r="A278" s="111" t="s">
        <v>33</v>
      </c>
      <c r="B278" s="122" t="s">
        <v>194</v>
      </c>
      <c r="C278" s="143"/>
      <c r="D278" s="143"/>
      <c r="E278" s="143"/>
    </row>
    <row r="279" spans="1:8" s="144" customFormat="1" hidden="1" outlineLevel="2" x14ac:dyDescent="0.2">
      <c r="A279" s="110"/>
      <c r="B279" s="122"/>
      <c r="C279" s="143"/>
      <c r="D279" s="143"/>
      <c r="E279" s="143"/>
    </row>
    <row r="280" spans="1:8" s="144" customFormat="1" hidden="1" outlineLevel="2" x14ac:dyDescent="0.2">
      <c r="A280" s="110" t="s">
        <v>138</v>
      </c>
      <c r="B280" s="131" t="s">
        <v>515</v>
      </c>
      <c r="C280" s="143"/>
      <c r="D280" s="143"/>
      <c r="E280" s="143"/>
    </row>
    <row r="281" spans="1:8" s="123" customFormat="1" hidden="1" outlineLevel="2" x14ac:dyDescent="0.2">
      <c r="A281" s="126"/>
    </row>
    <row r="282" spans="1:8" s="123" customFormat="1" hidden="1" outlineLevel="2" x14ac:dyDescent="0.2">
      <c r="A282" s="110" t="s">
        <v>40</v>
      </c>
      <c r="B282" s="129" t="s">
        <v>2583</v>
      </c>
    </row>
    <row r="283" spans="1:8" s="123" customFormat="1" hidden="1" outlineLevel="2" x14ac:dyDescent="0.2">
      <c r="A283" s="126"/>
    </row>
    <row r="284" spans="1:8" s="88" customFormat="1" outlineLevel="1" collapsed="1" x14ac:dyDescent="0.2">
      <c r="A284" s="140" t="s">
        <v>159</v>
      </c>
      <c r="B284" s="140" t="str">
        <f ca="1">CONCATENATE(VLOOKUP("*ID",C:D,2,FALSE),"C",COUNTIF(OFFSET(A$1,0,0,ROW(),1), "*conditie")*10)&amp; "T" &amp;(COUNTIF(OFFSET(B$1,0,0,ROW()-1,1),CONCATENATE(VLOOKUP("*ID",C:D,2,FALSE),"C",COUNTIF(OFFSET(A$1,0,0,ROW(),1), "*conditie")*10)&amp; "T*") +1) * 10</f>
        <v>NPRE02C70T30</v>
      </c>
      <c r="C284" s="295" t="s">
        <v>518</v>
      </c>
      <c r="D284" s="295"/>
      <c r="E284" s="295"/>
      <c r="F284" s="140" t="s">
        <v>141</v>
      </c>
      <c r="G284" s="140" t="s">
        <v>19</v>
      </c>
      <c r="H284" s="140" t="s">
        <v>197</v>
      </c>
    </row>
    <row r="285" spans="1:8" s="144" customFormat="1" hidden="1" outlineLevel="2" x14ac:dyDescent="0.2">
      <c r="A285" s="110"/>
      <c r="B285" s="122"/>
      <c r="C285" s="143"/>
      <c r="D285" s="143"/>
      <c r="E285" s="143"/>
    </row>
    <row r="286" spans="1:8" s="144" customFormat="1" hidden="1" outlineLevel="2" x14ac:dyDescent="0.2">
      <c r="A286" s="110" t="s">
        <v>109</v>
      </c>
      <c r="B286" s="131" t="s">
        <v>503</v>
      </c>
      <c r="C286" s="143"/>
      <c r="D286" s="143"/>
      <c r="E286" s="143"/>
    </row>
    <row r="287" spans="1:8" s="144" customFormat="1" hidden="1" outlineLevel="2" x14ac:dyDescent="0.2">
      <c r="A287" s="110"/>
      <c r="B287" s="122"/>
      <c r="C287" s="143"/>
      <c r="D287" s="143"/>
      <c r="E287" s="143"/>
    </row>
    <row r="288" spans="1:8" s="123" customFormat="1" hidden="1" outlineLevel="2" x14ac:dyDescent="0.2">
      <c r="A288" s="110" t="s">
        <v>111</v>
      </c>
      <c r="B288" s="127" t="s">
        <v>517</v>
      </c>
    </row>
    <row r="289" spans="1:8" s="144" customFormat="1" hidden="1" outlineLevel="2" x14ac:dyDescent="0.2">
      <c r="A289" s="110"/>
      <c r="B289" s="122"/>
      <c r="C289" s="143"/>
      <c r="D289" s="143"/>
      <c r="E289" s="143"/>
    </row>
    <row r="290" spans="1:8" s="144" customFormat="1" hidden="1" outlineLevel="2" x14ac:dyDescent="0.2">
      <c r="A290" s="110"/>
      <c r="B290" s="123"/>
      <c r="C290" s="123"/>
      <c r="D290" s="123"/>
      <c r="E290" s="124"/>
      <c r="F290" s="123"/>
      <c r="G290" s="123"/>
    </row>
    <row r="291" spans="1:8" s="144" customFormat="1" hidden="1" outlineLevel="2" x14ac:dyDescent="0.2">
      <c r="A291" s="110" t="s">
        <v>32</v>
      </c>
      <c r="B291" s="125" t="s">
        <v>227</v>
      </c>
      <c r="C291" s="125"/>
      <c r="D291" s="125"/>
      <c r="E291" s="125"/>
      <c r="F291" s="125"/>
      <c r="G291" s="125"/>
    </row>
    <row r="292" spans="1:8" s="144" customFormat="1" hidden="1" outlineLevel="2" x14ac:dyDescent="0.2">
      <c r="A292" s="110"/>
      <c r="B292" s="122"/>
      <c r="C292" s="143"/>
      <c r="D292" s="143"/>
      <c r="E292" s="143"/>
    </row>
    <row r="293" spans="1:8" s="144" customFormat="1" hidden="1" outlineLevel="2" x14ac:dyDescent="0.2">
      <c r="A293" s="111" t="s">
        <v>33</v>
      </c>
      <c r="B293" s="122" t="s">
        <v>194</v>
      </c>
      <c r="C293" s="143"/>
      <c r="D293" s="143"/>
      <c r="E293" s="143"/>
    </row>
    <row r="294" spans="1:8" s="144" customFormat="1" hidden="1" outlineLevel="2" x14ac:dyDescent="0.2">
      <c r="A294" s="110"/>
      <c r="B294" s="122"/>
      <c r="C294" s="143"/>
      <c r="D294" s="143"/>
      <c r="E294" s="143"/>
    </row>
    <row r="295" spans="1:8" s="144" customFormat="1" hidden="1" outlineLevel="2" x14ac:dyDescent="0.2">
      <c r="A295" s="110" t="s">
        <v>138</v>
      </c>
      <c r="B295" s="131" t="s">
        <v>515</v>
      </c>
      <c r="C295" s="143"/>
      <c r="D295" s="143"/>
      <c r="E295" s="143"/>
    </row>
    <row r="296" spans="1:8" s="123" customFormat="1" hidden="1" outlineLevel="2" x14ac:dyDescent="0.2">
      <c r="A296" s="126"/>
    </row>
    <row r="297" spans="1:8" s="123" customFormat="1" hidden="1" outlineLevel="2" x14ac:dyDescent="0.2">
      <c r="A297" s="110" t="s">
        <v>40</v>
      </c>
      <c r="B297" s="129" t="s">
        <v>2582</v>
      </c>
    </row>
    <row r="298" spans="1:8" s="123" customFormat="1" hidden="1" outlineLevel="2" x14ac:dyDescent="0.2">
      <c r="A298" s="126"/>
    </row>
    <row r="299" spans="1:8" s="99" customFormat="1" x14ac:dyDescent="0.2">
      <c r="A299" s="142" t="s">
        <v>158</v>
      </c>
      <c r="B299" s="141" t="str">
        <f ca="1">CONCATENATE(VLOOKUP("*ID",C:D,2,FALSE),"C",COUNTIF(OFFSET(A$1,0,0,ROW(),1), "*conditie")*10)</f>
        <v>NPRE02C80</v>
      </c>
      <c r="C299" s="296" t="s">
        <v>519</v>
      </c>
      <c r="D299" s="297"/>
      <c r="E299" s="297"/>
      <c r="F299" s="142" t="s">
        <v>141</v>
      </c>
      <c r="G299" s="142" t="s">
        <v>19</v>
      </c>
      <c r="H299" s="142" t="s">
        <v>197</v>
      </c>
    </row>
    <row r="300" spans="1:8" s="99" customFormat="1" outlineLevel="1" x14ac:dyDescent="0.2">
      <c r="A300" s="110"/>
      <c r="B300" s="118"/>
      <c r="C300" s="102"/>
    </row>
    <row r="301" spans="1:8" s="99" customFormat="1" outlineLevel="1" x14ac:dyDescent="0.2">
      <c r="A301" s="110" t="s">
        <v>55</v>
      </c>
      <c r="B301" s="129"/>
      <c r="C301" s="132"/>
    </row>
    <row r="302" spans="1:8" s="99" customFormat="1" outlineLevel="1" x14ac:dyDescent="0.2">
      <c r="A302" s="110"/>
      <c r="B302" s="118"/>
      <c r="C302" s="102"/>
    </row>
    <row r="303" spans="1:8" s="88" customFormat="1" outlineLevel="1" collapsed="1" x14ac:dyDescent="0.2">
      <c r="A303" s="147" t="s">
        <v>159</v>
      </c>
      <c r="B303" s="147" t="str">
        <f ca="1">CONCATENATE(VLOOKUP("*ID",C:D,2,FALSE),"C",COUNTIF(OFFSET(A$1,0,0,ROW(),1), "*conditie")*10)&amp; "T" &amp;(COUNTIF(OFFSET(B$1,0,0,ROW()-1,1),CONCATENATE(VLOOKUP("*ID",C:D,2,FALSE),"C",COUNTIF(OFFSET(A$1,0,0,ROW(),1), "*conditie")*10)&amp; "T*") +1) * 10</f>
        <v>NPRE02C80T10</v>
      </c>
      <c r="C303" s="295" t="s">
        <v>520</v>
      </c>
      <c r="D303" s="295"/>
      <c r="E303" s="295"/>
      <c r="F303" s="147" t="s">
        <v>141</v>
      </c>
      <c r="G303" s="147" t="s">
        <v>19</v>
      </c>
      <c r="H303" s="147" t="s">
        <v>197</v>
      </c>
    </row>
    <row r="304" spans="1:8" s="148" customFormat="1" hidden="1" outlineLevel="2" x14ac:dyDescent="0.2">
      <c r="A304" s="110"/>
      <c r="B304" s="122"/>
      <c r="C304" s="149"/>
      <c r="D304" s="149"/>
      <c r="E304" s="149"/>
    </row>
    <row r="305" spans="1:8" s="148" customFormat="1" hidden="1" outlineLevel="2" x14ac:dyDescent="0.2">
      <c r="A305" s="110" t="s">
        <v>109</v>
      </c>
      <c r="B305" s="131"/>
      <c r="C305" s="149"/>
      <c r="D305" s="149"/>
      <c r="E305" s="149"/>
    </row>
    <row r="306" spans="1:8" s="148" customFormat="1" hidden="1" outlineLevel="2" x14ac:dyDescent="0.2">
      <c r="A306" s="110"/>
      <c r="B306" s="122"/>
      <c r="C306" s="149"/>
      <c r="D306" s="149"/>
      <c r="E306" s="149"/>
    </row>
    <row r="307" spans="1:8" s="123" customFormat="1" hidden="1" outlineLevel="2" x14ac:dyDescent="0.2">
      <c r="A307" s="110" t="s">
        <v>111</v>
      </c>
      <c r="B307" s="127" t="s">
        <v>521</v>
      </c>
    </row>
    <row r="308" spans="1:8" s="148" customFormat="1" hidden="1" outlineLevel="2" x14ac:dyDescent="0.2">
      <c r="A308" s="110"/>
      <c r="B308" s="122"/>
      <c r="C308" s="149"/>
      <c r="D308" s="149"/>
      <c r="E308" s="149"/>
    </row>
    <row r="309" spans="1:8" s="148" customFormat="1" hidden="1" outlineLevel="2" x14ac:dyDescent="0.2">
      <c r="A309" s="110"/>
      <c r="B309" s="123"/>
      <c r="C309" s="123"/>
      <c r="D309" s="123"/>
      <c r="E309" s="124"/>
      <c r="F309" s="123"/>
      <c r="G309" s="123"/>
    </row>
    <row r="310" spans="1:8" s="148" customFormat="1" hidden="1" outlineLevel="2" x14ac:dyDescent="0.2">
      <c r="A310" s="110" t="s">
        <v>32</v>
      </c>
      <c r="B310" s="125" t="s">
        <v>227</v>
      </c>
      <c r="C310" s="125"/>
      <c r="D310" s="125"/>
      <c r="E310" s="125"/>
      <c r="F310" s="125"/>
      <c r="G310" s="125"/>
    </row>
    <row r="311" spans="1:8" s="148" customFormat="1" hidden="1" outlineLevel="2" x14ac:dyDescent="0.2">
      <c r="A311" s="110"/>
      <c r="B311" s="122"/>
      <c r="C311" s="149"/>
      <c r="D311" s="149"/>
      <c r="E311" s="149"/>
    </row>
    <row r="312" spans="1:8" s="148" customFormat="1" hidden="1" outlineLevel="2" x14ac:dyDescent="0.2">
      <c r="A312" s="111" t="s">
        <v>33</v>
      </c>
      <c r="B312" s="122" t="s">
        <v>194</v>
      </c>
      <c r="C312" s="149"/>
      <c r="D312" s="149"/>
      <c r="E312" s="149"/>
    </row>
    <row r="313" spans="1:8" s="148" customFormat="1" hidden="1" outlineLevel="2" x14ac:dyDescent="0.2">
      <c r="A313" s="110"/>
      <c r="B313" s="122"/>
      <c r="C313" s="149"/>
      <c r="D313" s="149"/>
      <c r="E313" s="149"/>
    </row>
    <row r="314" spans="1:8" s="148" customFormat="1" hidden="1" outlineLevel="2" x14ac:dyDescent="0.2">
      <c r="A314" s="110" t="s">
        <v>138</v>
      </c>
      <c r="B314" s="199" t="s">
        <v>522</v>
      </c>
      <c r="C314" s="149"/>
      <c r="D314" s="149"/>
      <c r="E314" s="149"/>
    </row>
    <row r="315" spans="1:8" s="123" customFormat="1" hidden="1" outlineLevel="2" x14ac:dyDescent="0.2">
      <c r="A315" s="126"/>
      <c r="B315" s="200" t="s">
        <v>1995</v>
      </c>
    </row>
    <row r="316" spans="1:8" s="123" customFormat="1" hidden="1" outlineLevel="2" x14ac:dyDescent="0.2">
      <c r="A316" s="110" t="s">
        <v>40</v>
      </c>
      <c r="B316" s="129" t="s">
        <v>2651</v>
      </c>
    </row>
    <row r="317" spans="1:8" s="123" customFormat="1" hidden="1" outlineLevel="2" x14ac:dyDescent="0.2">
      <c r="A317" s="126"/>
    </row>
    <row r="318" spans="1:8" s="88" customFormat="1" outlineLevel="1" collapsed="1" x14ac:dyDescent="0.2">
      <c r="A318" s="147" t="s">
        <v>159</v>
      </c>
      <c r="B318" s="147" t="str">
        <f ca="1">CONCATENATE(VLOOKUP("*ID",C:D,2,FALSE),"C",COUNTIF(OFFSET(A$1,0,0,ROW(),1), "*conditie")*10)&amp; "T" &amp;(COUNTIF(OFFSET(B$1,0,0,ROW()-1,1),CONCATENATE(VLOOKUP("*ID",C:D,2,FALSE),"C",COUNTIF(OFFSET(A$1,0,0,ROW(),1), "*conditie")*10)&amp; "T*") +1) * 10</f>
        <v>NPRE02C80T20</v>
      </c>
      <c r="C318" s="295" t="s">
        <v>523</v>
      </c>
      <c r="D318" s="295"/>
      <c r="E318" s="295"/>
      <c r="F318" s="147" t="s">
        <v>141</v>
      </c>
      <c r="G318" s="147" t="s">
        <v>19</v>
      </c>
      <c r="H318" s="147" t="s">
        <v>197</v>
      </c>
    </row>
    <row r="319" spans="1:8" s="148" customFormat="1" hidden="1" outlineLevel="2" x14ac:dyDescent="0.2">
      <c r="A319" s="110"/>
      <c r="B319" s="122"/>
      <c r="C319" s="149"/>
      <c r="D319" s="149"/>
      <c r="E319" s="149"/>
    </row>
    <row r="320" spans="1:8" s="148" customFormat="1" hidden="1" outlineLevel="2" x14ac:dyDescent="0.2">
      <c r="A320" s="110" t="s">
        <v>109</v>
      </c>
      <c r="B320" s="131"/>
      <c r="C320" s="149"/>
      <c r="D320" s="149"/>
      <c r="E320" s="149"/>
    </row>
    <row r="321" spans="1:8" s="148" customFormat="1" hidden="1" outlineLevel="2" x14ac:dyDescent="0.2">
      <c r="A321" s="110"/>
      <c r="B321" s="122"/>
      <c r="C321" s="149"/>
      <c r="D321" s="149"/>
      <c r="E321" s="149"/>
    </row>
    <row r="322" spans="1:8" s="148" customFormat="1" hidden="1" outlineLevel="2" x14ac:dyDescent="0.2">
      <c r="A322" s="110" t="s">
        <v>111</v>
      </c>
      <c r="B322" s="131" t="s">
        <v>524</v>
      </c>
      <c r="C322" s="149"/>
      <c r="D322" s="149"/>
      <c r="E322" s="149"/>
    </row>
    <row r="323" spans="1:8" s="148" customFormat="1" hidden="1" outlineLevel="2" x14ac:dyDescent="0.2">
      <c r="A323" s="110"/>
      <c r="B323" s="122"/>
      <c r="C323" s="149"/>
      <c r="D323" s="149"/>
      <c r="E323" s="149"/>
    </row>
    <row r="324" spans="1:8" s="148" customFormat="1" hidden="1" outlineLevel="2" x14ac:dyDescent="0.2">
      <c r="A324" s="110"/>
      <c r="B324" s="123"/>
      <c r="C324" s="123"/>
      <c r="D324" s="123"/>
      <c r="E324" s="124"/>
      <c r="F324" s="123"/>
      <c r="G324" s="123"/>
    </row>
    <row r="325" spans="1:8" s="148" customFormat="1" hidden="1" outlineLevel="2" x14ac:dyDescent="0.2">
      <c r="A325" s="110" t="s">
        <v>32</v>
      </c>
      <c r="B325" s="125" t="s">
        <v>227</v>
      </c>
      <c r="C325" s="125"/>
      <c r="D325" s="125"/>
      <c r="E325" s="125"/>
      <c r="F325" s="125"/>
      <c r="G325" s="125"/>
    </row>
    <row r="326" spans="1:8" s="148" customFormat="1" hidden="1" outlineLevel="2" x14ac:dyDescent="0.2">
      <c r="A326" s="110"/>
      <c r="B326" s="122"/>
      <c r="C326" s="149"/>
      <c r="D326" s="149"/>
      <c r="E326" s="149"/>
    </row>
    <row r="327" spans="1:8" s="148" customFormat="1" hidden="1" outlineLevel="2" x14ac:dyDescent="0.2">
      <c r="A327" s="111" t="s">
        <v>33</v>
      </c>
      <c r="B327" s="122" t="s">
        <v>194</v>
      </c>
      <c r="C327" s="149"/>
      <c r="D327" s="149"/>
      <c r="E327" s="149"/>
    </row>
    <row r="328" spans="1:8" s="148" customFormat="1" hidden="1" outlineLevel="2" x14ac:dyDescent="0.2">
      <c r="A328" s="110"/>
      <c r="B328" s="122"/>
      <c r="C328" s="149"/>
      <c r="D328" s="149"/>
      <c r="E328" s="149"/>
    </row>
    <row r="329" spans="1:8" s="148" customFormat="1" hidden="1" outlineLevel="2" x14ac:dyDescent="0.2">
      <c r="A329" s="110" t="s">
        <v>138</v>
      </c>
      <c r="B329" s="199" t="s">
        <v>522</v>
      </c>
      <c r="C329" s="149"/>
      <c r="D329" s="149"/>
      <c r="E329" s="149"/>
    </row>
    <row r="330" spans="1:8" s="123" customFormat="1" hidden="1" outlineLevel="2" x14ac:dyDescent="0.2">
      <c r="A330" s="126"/>
      <c r="B330" s="200" t="s">
        <v>1995</v>
      </c>
    </row>
    <row r="331" spans="1:8" s="123" customFormat="1" hidden="1" outlineLevel="2" x14ac:dyDescent="0.2">
      <c r="A331" s="110" t="s">
        <v>40</v>
      </c>
      <c r="B331" s="129" t="s">
        <v>2651</v>
      </c>
    </row>
    <row r="332" spans="1:8" s="123" customFormat="1" hidden="1" outlineLevel="2" x14ac:dyDescent="0.2">
      <c r="A332" s="126"/>
    </row>
    <row r="333" spans="1:8" s="88" customFormat="1" outlineLevel="1" collapsed="1" x14ac:dyDescent="0.2">
      <c r="A333" s="147" t="s">
        <v>159</v>
      </c>
      <c r="B333" s="147" t="str">
        <f ca="1">CONCATENATE(VLOOKUP("*ID",C:D,2,FALSE),"C",COUNTIF(OFFSET(A$1,0,0,ROW(),1), "*conditie")*10)&amp; "T" &amp;(COUNTIF(OFFSET(B$1,0,0,ROW()-1,1),CONCATENATE(VLOOKUP("*ID",C:D,2,FALSE),"C",COUNTIF(OFFSET(A$1,0,0,ROW(),1), "*conditie")*10)&amp; "T*") +1) * 10</f>
        <v>NPRE02C80T30</v>
      </c>
      <c r="C333" s="295" t="s">
        <v>525</v>
      </c>
      <c r="D333" s="295"/>
      <c r="E333" s="295"/>
      <c r="F333" s="147" t="s">
        <v>141</v>
      </c>
      <c r="G333" s="147" t="s">
        <v>19</v>
      </c>
      <c r="H333" s="147" t="s">
        <v>197</v>
      </c>
    </row>
    <row r="334" spans="1:8" s="148" customFormat="1" hidden="1" outlineLevel="2" x14ac:dyDescent="0.2">
      <c r="A334" s="110"/>
      <c r="B334" s="122"/>
      <c r="C334" s="149"/>
      <c r="D334" s="149"/>
      <c r="E334" s="149"/>
    </row>
    <row r="335" spans="1:8" s="148" customFormat="1" hidden="1" outlineLevel="2" x14ac:dyDescent="0.2">
      <c r="A335" s="110" t="s">
        <v>109</v>
      </c>
      <c r="B335" s="131" t="s">
        <v>503</v>
      </c>
      <c r="C335" s="149"/>
      <c r="D335" s="149"/>
      <c r="E335" s="149"/>
    </row>
    <row r="336" spans="1:8" s="148" customFormat="1" hidden="1" outlineLevel="2" x14ac:dyDescent="0.2">
      <c r="A336" s="110"/>
      <c r="B336" s="122"/>
      <c r="C336" s="149"/>
      <c r="D336" s="149"/>
      <c r="E336" s="149"/>
    </row>
    <row r="337" spans="1:8" s="148" customFormat="1" hidden="1" outlineLevel="2" x14ac:dyDescent="0.2">
      <c r="A337" s="110" t="s">
        <v>111</v>
      </c>
      <c r="B337" s="131" t="s">
        <v>524</v>
      </c>
      <c r="C337" s="149"/>
      <c r="D337" s="149"/>
      <c r="E337" s="149"/>
    </row>
    <row r="338" spans="1:8" s="148" customFormat="1" hidden="1" outlineLevel="2" x14ac:dyDescent="0.2">
      <c r="A338" s="110"/>
      <c r="B338" s="122"/>
      <c r="C338" s="149"/>
      <c r="D338" s="149"/>
      <c r="E338" s="149"/>
    </row>
    <row r="339" spans="1:8" s="148" customFormat="1" hidden="1" outlineLevel="2" x14ac:dyDescent="0.2">
      <c r="A339" s="110"/>
      <c r="B339" s="123"/>
      <c r="C339" s="123"/>
      <c r="D339" s="123"/>
      <c r="E339" s="124"/>
      <c r="F339" s="123"/>
      <c r="G339" s="123"/>
    </row>
    <row r="340" spans="1:8" s="148" customFormat="1" hidden="1" outlineLevel="2" x14ac:dyDescent="0.2">
      <c r="A340" s="110" t="s">
        <v>32</v>
      </c>
      <c r="B340" s="125" t="s">
        <v>227</v>
      </c>
      <c r="C340" s="125"/>
      <c r="D340" s="125"/>
      <c r="E340" s="125"/>
      <c r="F340" s="125"/>
      <c r="G340" s="125"/>
    </row>
    <row r="341" spans="1:8" s="148" customFormat="1" hidden="1" outlineLevel="2" x14ac:dyDescent="0.2">
      <c r="A341" s="110"/>
      <c r="B341" s="122"/>
      <c r="C341" s="149"/>
      <c r="D341" s="149"/>
      <c r="E341" s="149"/>
    </row>
    <row r="342" spans="1:8" s="148" customFormat="1" hidden="1" outlineLevel="2" x14ac:dyDescent="0.2">
      <c r="A342" s="111" t="s">
        <v>33</v>
      </c>
      <c r="B342" s="122" t="s">
        <v>194</v>
      </c>
      <c r="C342" s="149"/>
      <c r="D342" s="149"/>
      <c r="E342" s="149"/>
    </row>
    <row r="343" spans="1:8" s="148" customFormat="1" hidden="1" outlineLevel="2" x14ac:dyDescent="0.2">
      <c r="A343" s="110"/>
      <c r="B343" s="122"/>
      <c r="C343" s="149"/>
      <c r="D343" s="149"/>
      <c r="E343" s="149"/>
    </row>
    <row r="344" spans="1:8" s="148" customFormat="1" hidden="1" outlineLevel="2" x14ac:dyDescent="0.2">
      <c r="A344" s="110" t="s">
        <v>138</v>
      </c>
      <c r="B344" s="199" t="s">
        <v>522</v>
      </c>
      <c r="C344" s="149"/>
      <c r="D344" s="149"/>
      <c r="E344" s="149"/>
    </row>
    <row r="345" spans="1:8" s="123" customFormat="1" hidden="1" outlineLevel="2" x14ac:dyDescent="0.2">
      <c r="A345" s="126"/>
      <c r="B345" s="200" t="s">
        <v>1995</v>
      </c>
    </row>
    <row r="346" spans="1:8" s="123" customFormat="1" hidden="1" outlineLevel="2" x14ac:dyDescent="0.2">
      <c r="A346" s="110" t="s">
        <v>40</v>
      </c>
      <c r="B346" s="129" t="s">
        <v>2652</v>
      </c>
    </row>
    <row r="347" spans="1:8" s="123" customFormat="1" hidden="1" outlineLevel="2" x14ac:dyDescent="0.2">
      <c r="A347" s="126"/>
    </row>
    <row r="348" spans="1:8" s="99" customFormat="1" x14ac:dyDescent="0.2">
      <c r="A348" s="146" t="s">
        <v>158</v>
      </c>
      <c r="B348" s="145" t="str">
        <f ca="1">CONCATENATE(VLOOKUP("*ID",C:D,2,FALSE),"C",COUNTIF(OFFSET(A$1,0,0,ROW(),1), "*conditie")*10)</f>
        <v>NPRE02C90</v>
      </c>
      <c r="C348" s="296" t="s">
        <v>526</v>
      </c>
      <c r="D348" s="297"/>
      <c r="E348" s="297"/>
      <c r="F348" s="146" t="s">
        <v>141</v>
      </c>
      <c r="G348" s="146" t="s">
        <v>19</v>
      </c>
      <c r="H348" s="146" t="s">
        <v>197</v>
      </c>
    </row>
    <row r="349" spans="1:8" s="99" customFormat="1" outlineLevel="1" x14ac:dyDescent="0.2">
      <c r="A349" s="110"/>
      <c r="B349" s="118"/>
      <c r="C349" s="102"/>
    </row>
    <row r="350" spans="1:8" s="99" customFormat="1" outlineLevel="1" x14ac:dyDescent="0.2">
      <c r="A350" s="110" t="s">
        <v>55</v>
      </c>
      <c r="B350" s="129"/>
      <c r="C350" s="132"/>
    </row>
    <row r="351" spans="1:8" s="99" customFormat="1" outlineLevel="1" x14ac:dyDescent="0.2">
      <c r="A351" s="110"/>
      <c r="B351" s="118"/>
      <c r="C351" s="102"/>
    </row>
    <row r="352" spans="1:8" s="88" customFormat="1" outlineLevel="1" collapsed="1" x14ac:dyDescent="0.2">
      <c r="A352" s="147" t="s">
        <v>159</v>
      </c>
      <c r="B352" s="147" t="str">
        <f ca="1">CONCATENATE(VLOOKUP("*ID",C:D,2,FALSE),"C",COUNTIF(OFFSET(A$1,0,0,ROW(),1), "*conditie")*10)&amp; "T" &amp;(COUNTIF(OFFSET(B$1,0,0,ROW()-1,1),CONCATENATE(VLOOKUP("*ID",C:D,2,FALSE),"C",COUNTIF(OFFSET(A$1,0,0,ROW(),1), "*conditie")*10)&amp; "T*") +1) * 10</f>
        <v>NPRE02C90T10</v>
      </c>
      <c r="C352" s="295" t="s">
        <v>527</v>
      </c>
      <c r="D352" s="295"/>
      <c r="E352" s="295"/>
      <c r="F352" s="147" t="s">
        <v>141</v>
      </c>
      <c r="G352" s="147" t="s">
        <v>19</v>
      </c>
      <c r="H352" s="147" t="s">
        <v>197</v>
      </c>
    </row>
    <row r="353" spans="1:8" s="148" customFormat="1" hidden="1" outlineLevel="2" x14ac:dyDescent="0.2">
      <c r="A353" s="110"/>
      <c r="B353" s="122"/>
      <c r="C353" s="149"/>
      <c r="D353" s="149"/>
      <c r="E353" s="149"/>
    </row>
    <row r="354" spans="1:8" s="148" customFormat="1" hidden="1" outlineLevel="2" x14ac:dyDescent="0.2">
      <c r="A354" s="110" t="s">
        <v>109</v>
      </c>
      <c r="B354" s="131"/>
      <c r="C354" s="149"/>
      <c r="D354" s="149"/>
      <c r="E354" s="149"/>
    </row>
    <row r="355" spans="1:8" s="148" customFormat="1" hidden="1" outlineLevel="2" x14ac:dyDescent="0.2">
      <c r="A355" s="110"/>
      <c r="B355" s="122"/>
      <c r="C355" s="149"/>
      <c r="D355" s="149"/>
      <c r="E355" s="149"/>
    </row>
    <row r="356" spans="1:8" s="148" customFormat="1" hidden="1" outlineLevel="2" x14ac:dyDescent="0.2">
      <c r="A356" s="110" t="s">
        <v>111</v>
      </c>
      <c r="B356" s="131" t="s">
        <v>529</v>
      </c>
      <c r="C356" s="149"/>
      <c r="D356" s="149"/>
      <c r="E356" s="149"/>
    </row>
    <row r="357" spans="1:8" s="148" customFormat="1" hidden="1" outlineLevel="2" x14ac:dyDescent="0.2">
      <c r="A357" s="110"/>
      <c r="B357" s="122"/>
      <c r="C357" s="149"/>
      <c r="D357" s="149"/>
      <c r="E357" s="149"/>
    </row>
    <row r="358" spans="1:8" s="148" customFormat="1" hidden="1" outlineLevel="2" x14ac:dyDescent="0.2">
      <c r="A358" s="110"/>
      <c r="B358" s="123"/>
      <c r="C358" s="123"/>
      <c r="D358" s="123"/>
      <c r="E358" s="124"/>
      <c r="F358" s="123"/>
      <c r="G358" s="123"/>
    </row>
    <row r="359" spans="1:8" s="148" customFormat="1" hidden="1" outlineLevel="2" x14ac:dyDescent="0.2">
      <c r="A359" s="110" t="s">
        <v>32</v>
      </c>
      <c r="B359" s="125" t="s">
        <v>227</v>
      </c>
      <c r="C359" s="125"/>
      <c r="D359" s="125"/>
      <c r="E359" s="125"/>
      <c r="F359" s="125"/>
      <c r="G359" s="125"/>
    </row>
    <row r="360" spans="1:8" s="148" customFormat="1" hidden="1" outlineLevel="2" x14ac:dyDescent="0.2">
      <c r="A360" s="110"/>
      <c r="B360" s="122"/>
      <c r="C360" s="149"/>
      <c r="D360" s="149"/>
      <c r="E360" s="149"/>
    </row>
    <row r="361" spans="1:8" s="148" customFormat="1" hidden="1" outlineLevel="2" x14ac:dyDescent="0.2">
      <c r="A361" s="111" t="s">
        <v>33</v>
      </c>
      <c r="B361" s="122" t="s">
        <v>194</v>
      </c>
      <c r="C361" s="149"/>
      <c r="D361" s="149"/>
      <c r="E361" s="149"/>
    </row>
    <row r="362" spans="1:8" s="148" customFormat="1" hidden="1" outlineLevel="2" x14ac:dyDescent="0.2">
      <c r="A362" s="110"/>
      <c r="B362" s="122"/>
      <c r="C362" s="149"/>
      <c r="D362" s="149"/>
      <c r="E362" s="149"/>
    </row>
    <row r="363" spans="1:8" s="148" customFormat="1" hidden="1" outlineLevel="2" x14ac:dyDescent="0.2">
      <c r="A363" s="110" t="s">
        <v>138</v>
      </c>
      <c r="B363" s="131" t="s">
        <v>539</v>
      </c>
      <c r="C363" s="149"/>
      <c r="D363" s="149"/>
      <c r="E363" s="149"/>
    </row>
    <row r="364" spans="1:8" s="123" customFormat="1" hidden="1" outlineLevel="2" x14ac:dyDescent="0.2">
      <c r="A364" s="126"/>
    </row>
    <row r="365" spans="1:8" s="123" customFormat="1" hidden="1" outlineLevel="2" x14ac:dyDescent="0.2">
      <c r="A365" s="110" t="s">
        <v>40</v>
      </c>
      <c r="B365" s="129" t="s">
        <v>2653</v>
      </c>
    </row>
    <row r="366" spans="1:8" s="123" customFormat="1" hidden="1" outlineLevel="2" x14ac:dyDescent="0.2">
      <c r="A366" s="126"/>
    </row>
    <row r="367" spans="1:8" s="88" customFormat="1" outlineLevel="1" collapsed="1" x14ac:dyDescent="0.2">
      <c r="A367" s="147" t="s">
        <v>159</v>
      </c>
      <c r="B367" s="147" t="str">
        <f ca="1">CONCATENATE(VLOOKUP("*ID",C:D,2,FALSE),"C",COUNTIF(OFFSET(A$1,0,0,ROW(),1), "*conditie")*10)&amp; "T" &amp;(COUNTIF(OFFSET(B$1,0,0,ROW()-1,1),CONCATENATE(VLOOKUP("*ID",C:D,2,FALSE),"C",COUNTIF(OFFSET(A$1,0,0,ROW(),1), "*conditie")*10)&amp; "T*") +1) * 10</f>
        <v>NPRE02C90T20</v>
      </c>
      <c r="C367" s="295" t="s">
        <v>528</v>
      </c>
      <c r="D367" s="295"/>
      <c r="E367" s="295"/>
      <c r="F367" s="147" t="s">
        <v>141</v>
      </c>
      <c r="G367" s="147" t="s">
        <v>19</v>
      </c>
      <c r="H367" s="147" t="s">
        <v>197</v>
      </c>
    </row>
    <row r="368" spans="1:8" s="148" customFormat="1" hidden="1" outlineLevel="2" x14ac:dyDescent="0.2">
      <c r="A368" s="110"/>
      <c r="B368" s="122"/>
      <c r="C368" s="149"/>
      <c r="D368" s="149"/>
      <c r="E368" s="149"/>
    </row>
    <row r="369" spans="1:8" s="148" customFormat="1" hidden="1" outlineLevel="2" x14ac:dyDescent="0.2">
      <c r="A369" s="110" t="s">
        <v>109</v>
      </c>
      <c r="B369" s="131"/>
      <c r="C369" s="149"/>
      <c r="D369" s="149"/>
      <c r="E369" s="149"/>
    </row>
    <row r="370" spans="1:8" s="148" customFormat="1" hidden="1" outlineLevel="2" x14ac:dyDescent="0.2">
      <c r="A370" s="110"/>
      <c r="B370" s="122"/>
      <c r="C370" s="149"/>
      <c r="D370" s="149"/>
      <c r="E370" s="149"/>
    </row>
    <row r="371" spans="1:8" s="123" customFormat="1" hidden="1" outlineLevel="2" x14ac:dyDescent="0.2">
      <c r="A371" s="110" t="s">
        <v>111</v>
      </c>
      <c r="B371" s="127" t="s">
        <v>529</v>
      </c>
    </row>
    <row r="372" spans="1:8" s="148" customFormat="1" hidden="1" outlineLevel="2" x14ac:dyDescent="0.2">
      <c r="A372" s="110"/>
      <c r="B372" s="122"/>
      <c r="C372" s="149"/>
      <c r="D372" s="149"/>
      <c r="E372" s="149"/>
    </row>
    <row r="373" spans="1:8" s="148" customFormat="1" hidden="1" outlineLevel="2" x14ac:dyDescent="0.2">
      <c r="A373" s="110"/>
      <c r="B373" s="123"/>
      <c r="C373" s="123"/>
      <c r="D373" s="123"/>
      <c r="E373" s="124"/>
      <c r="F373" s="123"/>
      <c r="G373" s="123"/>
    </row>
    <row r="374" spans="1:8" s="148" customFormat="1" hidden="1" outlineLevel="2" x14ac:dyDescent="0.2">
      <c r="A374" s="110" t="s">
        <v>32</v>
      </c>
      <c r="B374" s="125" t="s">
        <v>627</v>
      </c>
      <c r="C374" s="125"/>
      <c r="D374" s="125"/>
      <c r="E374" s="125"/>
      <c r="F374" s="125"/>
      <c r="G374" s="125"/>
    </row>
    <row r="375" spans="1:8" s="148" customFormat="1" hidden="1" outlineLevel="2" x14ac:dyDescent="0.2">
      <c r="A375" s="110"/>
      <c r="B375" s="122"/>
      <c r="C375" s="149"/>
      <c r="D375" s="149"/>
      <c r="E375" s="149"/>
    </row>
    <row r="376" spans="1:8" s="148" customFormat="1" hidden="1" outlineLevel="2" x14ac:dyDescent="0.2">
      <c r="A376" s="111" t="s">
        <v>33</v>
      </c>
      <c r="B376" s="122" t="s">
        <v>194</v>
      </c>
      <c r="C376" s="149"/>
      <c r="D376" s="149"/>
      <c r="E376" s="149"/>
    </row>
    <row r="377" spans="1:8" s="148" customFormat="1" hidden="1" outlineLevel="2" x14ac:dyDescent="0.2">
      <c r="A377" s="110"/>
      <c r="B377" s="122"/>
      <c r="C377" s="149"/>
      <c r="D377" s="149"/>
      <c r="E377" s="149"/>
    </row>
    <row r="378" spans="1:8" s="148" customFormat="1" hidden="1" outlineLevel="2" x14ac:dyDescent="0.2">
      <c r="A378" s="110" t="s">
        <v>138</v>
      </c>
      <c r="B378" s="131" t="s">
        <v>539</v>
      </c>
      <c r="C378" s="149"/>
      <c r="D378" s="149"/>
      <c r="E378" s="149"/>
    </row>
    <row r="379" spans="1:8" s="123" customFormat="1" hidden="1" outlineLevel="2" x14ac:dyDescent="0.2">
      <c r="A379" s="126"/>
    </row>
    <row r="380" spans="1:8" s="123" customFormat="1" hidden="1" outlineLevel="2" x14ac:dyDescent="0.2">
      <c r="A380" s="110" t="s">
        <v>40</v>
      </c>
      <c r="B380" s="129" t="s">
        <v>2653</v>
      </c>
    </row>
    <row r="381" spans="1:8" s="123" customFormat="1" hidden="1" outlineLevel="2" x14ac:dyDescent="0.2">
      <c r="A381" s="126"/>
    </row>
    <row r="382" spans="1:8" s="88" customFormat="1" outlineLevel="1" collapsed="1" x14ac:dyDescent="0.2">
      <c r="A382" s="147" t="s">
        <v>159</v>
      </c>
      <c r="B382" s="147" t="str">
        <f ca="1">CONCATENATE(VLOOKUP("*ID",C:D,2,FALSE),"C",COUNTIF(OFFSET(A$1,0,0,ROW(),1), "*conditie")*10)&amp; "T" &amp;(COUNTIF(OFFSET(B$1,0,0,ROW()-1,1),CONCATENATE(VLOOKUP("*ID",C:D,2,FALSE),"C",COUNTIF(OFFSET(A$1,0,0,ROW(),1), "*conditie")*10)&amp; "T*") +1) * 10</f>
        <v>NPRE02C90T30</v>
      </c>
      <c r="C382" s="295" t="s">
        <v>530</v>
      </c>
      <c r="D382" s="295"/>
      <c r="E382" s="295"/>
      <c r="F382" s="147" t="s">
        <v>141</v>
      </c>
      <c r="G382" s="147" t="s">
        <v>19</v>
      </c>
      <c r="H382" s="147" t="s">
        <v>197</v>
      </c>
    </row>
    <row r="383" spans="1:8" s="148" customFormat="1" hidden="1" outlineLevel="2" x14ac:dyDescent="0.2">
      <c r="A383" s="110"/>
      <c r="B383" s="122"/>
      <c r="C383" s="149"/>
      <c r="D383" s="149"/>
      <c r="E383" s="149"/>
    </row>
    <row r="384" spans="1:8" s="148" customFormat="1" hidden="1" outlineLevel="2" x14ac:dyDescent="0.2">
      <c r="A384" s="110" t="s">
        <v>109</v>
      </c>
      <c r="B384" s="131"/>
      <c r="C384" s="149"/>
      <c r="D384" s="149"/>
      <c r="E384" s="149"/>
    </row>
    <row r="385" spans="1:8" s="148" customFormat="1" hidden="1" outlineLevel="2" x14ac:dyDescent="0.2">
      <c r="A385" s="110"/>
      <c r="B385" s="122"/>
      <c r="C385" s="149"/>
      <c r="D385" s="149"/>
      <c r="E385" s="149"/>
    </row>
    <row r="386" spans="1:8" s="123" customFormat="1" hidden="1" outlineLevel="2" x14ac:dyDescent="0.2">
      <c r="A386" s="110" t="s">
        <v>111</v>
      </c>
      <c r="B386" s="127" t="s">
        <v>529</v>
      </c>
    </row>
    <row r="387" spans="1:8" s="148" customFormat="1" hidden="1" outlineLevel="2" x14ac:dyDescent="0.2">
      <c r="A387" s="110"/>
      <c r="B387" s="122"/>
      <c r="C387" s="149"/>
      <c r="D387" s="149"/>
      <c r="E387" s="149"/>
    </row>
    <row r="388" spans="1:8" s="148" customFormat="1" hidden="1" outlineLevel="2" x14ac:dyDescent="0.2">
      <c r="A388" s="110"/>
      <c r="B388" s="123"/>
      <c r="C388" s="123"/>
      <c r="D388" s="123"/>
      <c r="E388" s="124"/>
      <c r="F388" s="123"/>
      <c r="G388" s="123"/>
    </row>
    <row r="389" spans="1:8" s="148" customFormat="1" hidden="1" outlineLevel="2" x14ac:dyDescent="0.2">
      <c r="A389" s="110" t="s">
        <v>32</v>
      </c>
      <c r="B389" s="125" t="s">
        <v>627</v>
      </c>
      <c r="C389" s="125"/>
      <c r="D389" s="125"/>
      <c r="E389" s="125"/>
      <c r="F389" s="125"/>
      <c r="G389" s="125"/>
    </row>
    <row r="390" spans="1:8" s="148" customFormat="1" hidden="1" outlineLevel="2" x14ac:dyDescent="0.2">
      <c r="A390" s="110"/>
      <c r="B390" s="122"/>
      <c r="C390" s="149"/>
      <c r="D390" s="149"/>
      <c r="E390" s="149"/>
    </row>
    <row r="391" spans="1:8" s="148" customFormat="1" hidden="1" outlineLevel="2" x14ac:dyDescent="0.2">
      <c r="A391" s="111" t="s">
        <v>33</v>
      </c>
      <c r="B391" s="122" t="s">
        <v>194</v>
      </c>
      <c r="C391" s="149"/>
      <c r="D391" s="149"/>
      <c r="E391" s="149"/>
    </row>
    <row r="392" spans="1:8" s="148" customFormat="1" hidden="1" outlineLevel="2" x14ac:dyDescent="0.2">
      <c r="A392" s="110"/>
      <c r="B392" s="122"/>
      <c r="C392" s="149"/>
      <c r="D392" s="149"/>
      <c r="E392" s="149"/>
    </row>
    <row r="393" spans="1:8" s="148" customFormat="1" hidden="1" outlineLevel="2" x14ac:dyDescent="0.2">
      <c r="A393" s="110" t="s">
        <v>138</v>
      </c>
      <c r="B393" s="131" t="s">
        <v>539</v>
      </c>
      <c r="C393" s="149"/>
      <c r="D393" s="149"/>
      <c r="E393" s="149"/>
    </row>
    <row r="394" spans="1:8" s="123" customFormat="1" hidden="1" outlineLevel="2" x14ac:dyDescent="0.2">
      <c r="A394" s="126"/>
    </row>
    <row r="395" spans="1:8" s="123" customFormat="1" hidden="1" outlineLevel="2" x14ac:dyDescent="0.2">
      <c r="A395" s="110" t="s">
        <v>40</v>
      </c>
      <c r="B395" s="129" t="s">
        <v>2653</v>
      </c>
    </row>
    <row r="396" spans="1:8" s="123" customFormat="1" hidden="1" outlineLevel="2" x14ac:dyDescent="0.2">
      <c r="A396" s="126"/>
    </row>
    <row r="397" spans="1:8" s="88" customFormat="1" outlineLevel="1" collapsed="1" x14ac:dyDescent="0.2">
      <c r="A397" s="147" t="s">
        <v>159</v>
      </c>
      <c r="B397" s="147" t="str">
        <f ca="1">CONCATENATE(VLOOKUP("*ID",C:D,2,FALSE),"C",COUNTIF(OFFSET(A$1,0,0,ROW(),1), "*conditie")*10)&amp; "T" &amp;(COUNTIF(OFFSET(B$1,0,0,ROW()-1,1),CONCATENATE(VLOOKUP("*ID",C:D,2,FALSE),"C",COUNTIF(OFFSET(A$1,0,0,ROW(),1), "*conditie")*10)&amp; "T*") +1) * 10</f>
        <v>NPRE02C90T40</v>
      </c>
      <c r="C397" s="295" t="s">
        <v>531</v>
      </c>
      <c r="D397" s="295"/>
      <c r="E397" s="295"/>
      <c r="F397" s="147" t="s">
        <v>141</v>
      </c>
      <c r="G397" s="147" t="s">
        <v>19</v>
      </c>
      <c r="H397" s="147" t="s">
        <v>197</v>
      </c>
    </row>
    <row r="398" spans="1:8" s="148" customFormat="1" hidden="1" outlineLevel="2" x14ac:dyDescent="0.2">
      <c r="A398" s="110"/>
      <c r="B398" s="122"/>
      <c r="C398" s="149"/>
      <c r="D398" s="149"/>
      <c r="E398" s="149"/>
    </row>
    <row r="399" spans="1:8" s="148" customFormat="1" hidden="1" outlineLevel="2" x14ac:dyDescent="0.2">
      <c r="A399" s="110" t="s">
        <v>109</v>
      </c>
      <c r="B399" s="131"/>
      <c r="C399" s="149"/>
      <c r="D399" s="149"/>
      <c r="E399" s="149"/>
    </row>
    <row r="400" spans="1:8" s="148" customFormat="1" hidden="1" outlineLevel="2" x14ac:dyDescent="0.2">
      <c r="A400" s="110"/>
      <c r="B400" s="122"/>
      <c r="C400" s="149"/>
      <c r="D400" s="149"/>
      <c r="E400" s="149"/>
    </row>
    <row r="401" spans="1:8" s="148" customFormat="1" hidden="1" outlineLevel="2" x14ac:dyDescent="0.2">
      <c r="A401" s="110" t="s">
        <v>111</v>
      </c>
      <c r="B401" s="131" t="s">
        <v>529</v>
      </c>
      <c r="C401" s="149"/>
      <c r="D401" s="149"/>
      <c r="E401" s="149"/>
    </row>
    <row r="402" spans="1:8" s="148" customFormat="1" hidden="1" outlineLevel="2" x14ac:dyDescent="0.2">
      <c r="A402" s="110"/>
      <c r="B402" s="122"/>
      <c r="C402" s="149"/>
      <c r="D402" s="149"/>
      <c r="E402" s="149"/>
    </row>
    <row r="403" spans="1:8" s="148" customFormat="1" hidden="1" outlineLevel="2" x14ac:dyDescent="0.2">
      <c r="A403" s="110"/>
      <c r="B403" s="123"/>
      <c r="C403" s="123"/>
      <c r="D403" s="123"/>
      <c r="E403" s="124"/>
      <c r="F403" s="123"/>
      <c r="G403" s="123"/>
    </row>
    <row r="404" spans="1:8" s="148" customFormat="1" hidden="1" outlineLevel="2" x14ac:dyDescent="0.2">
      <c r="A404" s="110" t="s">
        <v>32</v>
      </c>
      <c r="B404" s="125" t="s">
        <v>627</v>
      </c>
      <c r="C404" s="125"/>
      <c r="D404" s="125"/>
      <c r="E404" s="125"/>
      <c r="F404" s="125"/>
      <c r="G404" s="125"/>
    </row>
    <row r="405" spans="1:8" s="148" customFormat="1" hidden="1" outlineLevel="2" x14ac:dyDescent="0.2">
      <c r="A405" s="110"/>
      <c r="B405" s="122"/>
      <c r="C405" s="149"/>
      <c r="D405" s="149"/>
      <c r="E405" s="149"/>
    </row>
    <row r="406" spans="1:8" s="148" customFormat="1" hidden="1" outlineLevel="2" x14ac:dyDescent="0.2">
      <c r="A406" s="111" t="s">
        <v>33</v>
      </c>
      <c r="B406" s="122" t="s">
        <v>194</v>
      </c>
      <c r="C406" s="149"/>
      <c r="D406" s="149"/>
      <c r="E406" s="149"/>
    </row>
    <row r="407" spans="1:8" s="148" customFormat="1" hidden="1" outlineLevel="2" x14ac:dyDescent="0.2">
      <c r="A407" s="110"/>
      <c r="B407" s="122"/>
      <c r="C407" s="149"/>
      <c r="D407" s="149"/>
      <c r="E407" s="149"/>
    </row>
    <row r="408" spans="1:8" s="148" customFormat="1" hidden="1" outlineLevel="2" x14ac:dyDescent="0.2">
      <c r="A408" s="110" t="s">
        <v>138</v>
      </c>
      <c r="B408" s="131" t="s">
        <v>539</v>
      </c>
      <c r="C408" s="149"/>
      <c r="D408" s="149"/>
      <c r="E408" s="149"/>
    </row>
    <row r="409" spans="1:8" s="123" customFormat="1" hidden="1" outlineLevel="2" x14ac:dyDescent="0.2">
      <c r="A409" s="126"/>
    </row>
    <row r="410" spans="1:8" s="123" customFormat="1" hidden="1" outlineLevel="2" x14ac:dyDescent="0.2">
      <c r="A410" s="110" t="s">
        <v>40</v>
      </c>
      <c r="B410" s="129" t="s">
        <v>2653</v>
      </c>
    </row>
    <row r="411" spans="1:8" s="123" customFormat="1" hidden="1" outlineLevel="2" x14ac:dyDescent="0.2">
      <c r="A411" s="126"/>
    </row>
    <row r="412" spans="1:8" s="88" customFormat="1" outlineLevel="1" collapsed="1" x14ac:dyDescent="0.2">
      <c r="A412" s="147" t="s">
        <v>159</v>
      </c>
      <c r="B412" s="147" t="str">
        <f ca="1">CONCATENATE(VLOOKUP("*ID",C:D,2,FALSE),"C",COUNTIF(OFFSET(A$1,0,0,ROW(),1), "*conditie")*10)&amp; "T" &amp;(COUNTIF(OFFSET(B$1,0,0,ROW()-1,1),CONCATENATE(VLOOKUP("*ID",C:D,2,FALSE),"C",COUNTIF(OFFSET(A$1,0,0,ROW(),1), "*conditie")*10)&amp; "T*") +1) * 10</f>
        <v>NPRE02C90T50</v>
      </c>
      <c r="C412" s="295" t="s">
        <v>532</v>
      </c>
      <c r="D412" s="295"/>
      <c r="E412" s="295"/>
      <c r="F412" s="147" t="s">
        <v>141</v>
      </c>
      <c r="G412" s="147" t="s">
        <v>19</v>
      </c>
      <c r="H412" s="147" t="s">
        <v>197</v>
      </c>
    </row>
    <row r="413" spans="1:8" s="148" customFormat="1" hidden="1" outlineLevel="2" x14ac:dyDescent="0.2">
      <c r="A413" s="110"/>
      <c r="B413" s="122"/>
      <c r="C413" s="149"/>
      <c r="D413" s="149"/>
      <c r="E413" s="149"/>
    </row>
    <row r="414" spans="1:8" s="148" customFormat="1" hidden="1" outlineLevel="2" x14ac:dyDescent="0.2">
      <c r="A414" s="110" t="s">
        <v>109</v>
      </c>
      <c r="B414" s="131"/>
      <c r="C414" s="149"/>
      <c r="D414" s="149"/>
      <c r="E414" s="149"/>
    </row>
    <row r="415" spans="1:8" s="148" customFormat="1" hidden="1" outlineLevel="2" x14ac:dyDescent="0.2">
      <c r="A415" s="110"/>
      <c r="B415" s="122"/>
      <c r="C415" s="149"/>
      <c r="D415" s="149"/>
      <c r="E415" s="149"/>
    </row>
    <row r="416" spans="1:8" s="148" customFormat="1" hidden="1" outlineLevel="2" x14ac:dyDescent="0.2">
      <c r="A416" s="110" t="s">
        <v>111</v>
      </c>
      <c r="B416" s="131" t="s">
        <v>529</v>
      </c>
      <c r="C416" s="149"/>
      <c r="D416" s="149"/>
      <c r="E416" s="149"/>
    </row>
    <row r="417" spans="1:8" s="148" customFormat="1" hidden="1" outlineLevel="2" x14ac:dyDescent="0.2">
      <c r="A417" s="110"/>
      <c r="B417" s="122"/>
      <c r="C417" s="149"/>
      <c r="D417" s="149"/>
      <c r="E417" s="149"/>
    </row>
    <row r="418" spans="1:8" s="148" customFormat="1" hidden="1" outlineLevel="2" x14ac:dyDescent="0.2">
      <c r="A418" s="110"/>
      <c r="B418" s="123"/>
      <c r="C418" s="123"/>
      <c r="D418" s="123"/>
      <c r="E418" s="124"/>
      <c r="F418" s="123"/>
      <c r="G418" s="123"/>
    </row>
    <row r="419" spans="1:8" s="148" customFormat="1" hidden="1" outlineLevel="2" x14ac:dyDescent="0.2">
      <c r="A419" s="110" t="s">
        <v>32</v>
      </c>
      <c r="B419" s="125" t="s">
        <v>227</v>
      </c>
      <c r="C419" s="125"/>
      <c r="D419" s="125"/>
      <c r="E419" s="125"/>
      <c r="F419" s="125"/>
      <c r="G419" s="125"/>
    </row>
    <row r="420" spans="1:8" s="148" customFormat="1" hidden="1" outlineLevel="2" x14ac:dyDescent="0.2">
      <c r="A420" s="110"/>
      <c r="B420" s="122"/>
      <c r="C420" s="149"/>
      <c r="D420" s="149"/>
      <c r="E420" s="149"/>
    </row>
    <row r="421" spans="1:8" s="148" customFormat="1" hidden="1" outlineLevel="2" x14ac:dyDescent="0.2">
      <c r="A421" s="111" t="s">
        <v>33</v>
      </c>
      <c r="B421" s="122" t="s">
        <v>194</v>
      </c>
      <c r="C421" s="149"/>
      <c r="D421" s="149"/>
      <c r="E421" s="149"/>
    </row>
    <row r="422" spans="1:8" s="148" customFormat="1" hidden="1" outlineLevel="2" x14ac:dyDescent="0.2">
      <c r="A422" s="110"/>
      <c r="B422" s="122"/>
      <c r="C422" s="149"/>
      <c r="D422" s="149"/>
      <c r="E422" s="149"/>
    </row>
    <row r="423" spans="1:8" s="148" customFormat="1" hidden="1" outlineLevel="2" x14ac:dyDescent="0.2">
      <c r="A423" s="110" t="s">
        <v>138</v>
      </c>
      <c r="B423" s="131" t="s">
        <v>539</v>
      </c>
      <c r="C423" s="149"/>
      <c r="D423" s="149"/>
      <c r="E423" s="149"/>
    </row>
    <row r="424" spans="1:8" s="123" customFormat="1" hidden="1" outlineLevel="2" x14ac:dyDescent="0.2">
      <c r="A424" s="126"/>
    </row>
    <row r="425" spans="1:8" s="123" customFormat="1" hidden="1" outlineLevel="2" x14ac:dyDescent="0.2">
      <c r="A425" s="110" t="s">
        <v>40</v>
      </c>
      <c r="B425" s="129" t="s">
        <v>2653</v>
      </c>
    </row>
    <row r="426" spans="1:8" s="123" customFormat="1" hidden="1" outlineLevel="2" x14ac:dyDescent="0.2">
      <c r="A426" s="126"/>
    </row>
    <row r="427" spans="1:8" s="88" customFormat="1" outlineLevel="1" collapsed="1" x14ac:dyDescent="0.2">
      <c r="A427" s="147" t="s">
        <v>159</v>
      </c>
      <c r="B427" s="147" t="str">
        <f ca="1">CONCATENATE(VLOOKUP("*ID",C:D,2,FALSE),"C",COUNTIF(OFFSET(A$1,0,0,ROW(),1), "*conditie")*10)&amp; "T" &amp;(COUNTIF(OFFSET(B$1,0,0,ROW()-1,1),CONCATENATE(VLOOKUP("*ID",C:D,2,FALSE),"C",COUNTIF(OFFSET(A$1,0,0,ROW(),1), "*conditie")*10)&amp; "T*") +1) * 10</f>
        <v>NPRE02C90T60</v>
      </c>
      <c r="C427" s="295" t="s">
        <v>533</v>
      </c>
      <c r="D427" s="295"/>
      <c r="E427" s="295"/>
      <c r="F427" s="147" t="s">
        <v>141</v>
      </c>
      <c r="G427" s="147" t="s">
        <v>19</v>
      </c>
      <c r="H427" s="147" t="s">
        <v>197</v>
      </c>
    </row>
    <row r="428" spans="1:8" s="148" customFormat="1" hidden="1" outlineLevel="2" x14ac:dyDescent="0.2">
      <c r="A428" s="110"/>
      <c r="B428" s="122"/>
      <c r="C428" s="149"/>
      <c r="D428" s="149"/>
      <c r="E428" s="149"/>
    </row>
    <row r="429" spans="1:8" s="148" customFormat="1" hidden="1" outlineLevel="2" x14ac:dyDescent="0.2">
      <c r="A429" s="110" t="s">
        <v>109</v>
      </c>
      <c r="B429" s="131"/>
      <c r="C429" s="149"/>
      <c r="D429" s="149"/>
      <c r="E429" s="149"/>
    </row>
    <row r="430" spans="1:8" s="148" customFormat="1" hidden="1" outlineLevel="2" x14ac:dyDescent="0.2">
      <c r="A430" s="110"/>
      <c r="B430" s="122"/>
      <c r="C430" s="149"/>
      <c r="D430" s="149"/>
      <c r="E430" s="149"/>
    </row>
    <row r="431" spans="1:8" s="148" customFormat="1" hidden="1" outlineLevel="2" x14ac:dyDescent="0.2">
      <c r="A431" s="110" t="s">
        <v>111</v>
      </c>
      <c r="B431" s="131" t="s">
        <v>529</v>
      </c>
      <c r="C431" s="149"/>
      <c r="D431" s="149"/>
      <c r="E431" s="149"/>
    </row>
    <row r="432" spans="1:8" s="148" customFormat="1" hidden="1" outlineLevel="2" x14ac:dyDescent="0.2">
      <c r="A432" s="110"/>
      <c r="B432" s="122"/>
      <c r="C432" s="149"/>
      <c r="D432" s="149"/>
      <c r="E432" s="149"/>
    </row>
    <row r="433" spans="1:8" s="148" customFormat="1" hidden="1" outlineLevel="2" x14ac:dyDescent="0.2">
      <c r="A433" s="110"/>
      <c r="B433" s="123"/>
      <c r="C433" s="123"/>
      <c r="D433" s="123"/>
      <c r="E433" s="124"/>
      <c r="F433" s="123"/>
      <c r="G433" s="123"/>
    </row>
    <row r="434" spans="1:8" s="148" customFormat="1" hidden="1" outlineLevel="2" x14ac:dyDescent="0.2">
      <c r="A434" s="110" t="s">
        <v>32</v>
      </c>
      <c r="B434" s="125" t="s">
        <v>628</v>
      </c>
      <c r="C434" s="125"/>
      <c r="D434" s="125"/>
      <c r="E434" s="125"/>
      <c r="F434" s="125"/>
      <c r="G434" s="125"/>
    </row>
    <row r="435" spans="1:8" s="148" customFormat="1" hidden="1" outlineLevel="2" x14ac:dyDescent="0.2">
      <c r="A435" s="110"/>
      <c r="B435" s="122"/>
      <c r="C435" s="149"/>
      <c r="D435" s="149"/>
      <c r="E435" s="149"/>
    </row>
    <row r="436" spans="1:8" s="148" customFormat="1" hidden="1" outlineLevel="2" x14ac:dyDescent="0.2">
      <c r="A436" s="111" t="s">
        <v>33</v>
      </c>
      <c r="B436" s="122" t="s">
        <v>194</v>
      </c>
      <c r="C436" s="149"/>
      <c r="D436" s="149"/>
      <c r="E436" s="149"/>
    </row>
    <row r="437" spans="1:8" s="148" customFormat="1" hidden="1" outlineLevel="2" x14ac:dyDescent="0.2">
      <c r="A437" s="110"/>
      <c r="B437" s="122"/>
      <c r="C437" s="149"/>
      <c r="D437" s="149"/>
      <c r="E437" s="149"/>
    </row>
    <row r="438" spans="1:8" s="148" customFormat="1" hidden="1" outlineLevel="2" x14ac:dyDescent="0.2">
      <c r="A438" s="110" t="s">
        <v>138</v>
      </c>
      <c r="B438" s="131" t="s">
        <v>539</v>
      </c>
      <c r="C438" s="149"/>
      <c r="D438" s="149"/>
      <c r="E438" s="149"/>
    </row>
    <row r="439" spans="1:8" s="123" customFormat="1" hidden="1" outlineLevel="2" x14ac:dyDescent="0.2">
      <c r="A439" s="126"/>
    </row>
    <row r="440" spans="1:8" s="123" customFormat="1" hidden="1" outlineLevel="2" x14ac:dyDescent="0.2">
      <c r="A440" s="110" t="s">
        <v>40</v>
      </c>
      <c r="B440" s="129" t="s">
        <v>2653</v>
      </c>
    </row>
    <row r="441" spans="1:8" s="123" customFormat="1" hidden="1" outlineLevel="2" x14ac:dyDescent="0.2">
      <c r="A441" s="126"/>
    </row>
    <row r="442" spans="1:8" s="88" customFormat="1" outlineLevel="1" collapsed="1" x14ac:dyDescent="0.2">
      <c r="A442" s="147" t="s">
        <v>159</v>
      </c>
      <c r="B442" s="147" t="str">
        <f ca="1">CONCATENATE(VLOOKUP("*ID",C:D,2,FALSE),"C",COUNTIF(OFFSET(A$1,0,0,ROW(),1), "*conditie")*10)&amp; "T" &amp;(COUNTIF(OFFSET(B$1,0,0,ROW()-1,1),CONCATENATE(VLOOKUP("*ID",C:D,2,FALSE),"C",COUNTIF(OFFSET(A$1,0,0,ROW(),1), "*conditie")*10)&amp; "T*") +1) * 10</f>
        <v>NPRE02C90T70</v>
      </c>
      <c r="C442" s="295" t="s">
        <v>534</v>
      </c>
      <c r="D442" s="295"/>
      <c r="E442" s="295"/>
      <c r="F442" s="147" t="s">
        <v>141</v>
      </c>
      <c r="G442" s="147" t="s">
        <v>19</v>
      </c>
      <c r="H442" s="147" t="s">
        <v>197</v>
      </c>
    </row>
    <row r="443" spans="1:8" s="148" customFormat="1" hidden="1" outlineLevel="2" x14ac:dyDescent="0.2">
      <c r="A443" s="110"/>
      <c r="B443" s="122"/>
      <c r="C443" s="149"/>
      <c r="D443" s="149"/>
      <c r="E443" s="149"/>
    </row>
    <row r="444" spans="1:8" s="148" customFormat="1" hidden="1" outlineLevel="2" x14ac:dyDescent="0.2">
      <c r="A444" s="110" t="s">
        <v>109</v>
      </c>
      <c r="B444" s="131"/>
      <c r="C444" s="149"/>
      <c r="D444" s="149"/>
      <c r="E444" s="149"/>
    </row>
    <row r="445" spans="1:8" s="148" customFormat="1" hidden="1" outlineLevel="2" x14ac:dyDescent="0.2">
      <c r="A445" s="110"/>
      <c r="B445" s="122"/>
      <c r="C445" s="149"/>
      <c r="D445" s="149"/>
      <c r="E445" s="149"/>
    </row>
    <row r="446" spans="1:8" s="148" customFormat="1" hidden="1" outlineLevel="2" x14ac:dyDescent="0.2">
      <c r="A446" s="110" t="s">
        <v>111</v>
      </c>
      <c r="B446" s="131" t="s">
        <v>529</v>
      </c>
      <c r="C446" s="149"/>
      <c r="D446" s="149"/>
      <c r="E446" s="149"/>
    </row>
    <row r="447" spans="1:8" s="148" customFormat="1" hidden="1" outlineLevel="2" x14ac:dyDescent="0.2">
      <c r="A447" s="110"/>
      <c r="B447" s="122"/>
      <c r="C447" s="149"/>
      <c r="D447" s="149"/>
      <c r="E447" s="149"/>
    </row>
    <row r="448" spans="1:8" s="148" customFormat="1" hidden="1" outlineLevel="2" x14ac:dyDescent="0.2">
      <c r="A448" s="110"/>
      <c r="B448" s="123"/>
      <c r="C448" s="123"/>
      <c r="D448" s="123"/>
      <c r="E448" s="124"/>
      <c r="F448" s="123"/>
      <c r="G448" s="123"/>
    </row>
    <row r="449" spans="1:8" s="148" customFormat="1" hidden="1" outlineLevel="2" x14ac:dyDescent="0.2">
      <c r="A449" s="110" t="s">
        <v>32</v>
      </c>
      <c r="B449" s="125" t="s">
        <v>628</v>
      </c>
      <c r="C449" s="125"/>
      <c r="D449" s="125"/>
      <c r="E449" s="125"/>
      <c r="F449" s="125"/>
      <c r="G449" s="125"/>
    </row>
    <row r="450" spans="1:8" s="123" customFormat="1" hidden="1" outlineLevel="2" x14ac:dyDescent="0.2">
      <c r="A450" s="110"/>
      <c r="B450" s="127"/>
    </row>
    <row r="451" spans="1:8" s="148" customFormat="1" hidden="1" outlineLevel="2" x14ac:dyDescent="0.2">
      <c r="A451" s="111" t="s">
        <v>33</v>
      </c>
      <c r="B451" s="122" t="s">
        <v>194</v>
      </c>
      <c r="C451" s="149"/>
      <c r="D451" s="149"/>
      <c r="E451" s="149"/>
    </row>
    <row r="452" spans="1:8" s="148" customFormat="1" hidden="1" outlineLevel="2" x14ac:dyDescent="0.2">
      <c r="A452" s="110"/>
      <c r="B452" s="122"/>
      <c r="C452" s="149"/>
      <c r="D452" s="149"/>
      <c r="E452" s="149"/>
    </row>
    <row r="453" spans="1:8" s="148" customFormat="1" hidden="1" outlineLevel="2" x14ac:dyDescent="0.2">
      <c r="A453" s="110" t="s">
        <v>138</v>
      </c>
      <c r="B453" s="131" t="s">
        <v>539</v>
      </c>
      <c r="C453" s="149"/>
      <c r="D453" s="149"/>
      <c r="E453" s="149"/>
    </row>
    <row r="454" spans="1:8" s="123" customFormat="1" hidden="1" outlineLevel="2" x14ac:dyDescent="0.2">
      <c r="A454" s="126"/>
    </row>
    <row r="455" spans="1:8" s="123" customFormat="1" hidden="1" outlineLevel="2" x14ac:dyDescent="0.2">
      <c r="A455" s="110" t="s">
        <v>40</v>
      </c>
      <c r="B455" s="129" t="s">
        <v>2653</v>
      </c>
    </row>
    <row r="456" spans="1:8" s="123" customFormat="1" hidden="1" outlineLevel="2" x14ac:dyDescent="0.2">
      <c r="A456" s="126"/>
    </row>
    <row r="457" spans="1:8" s="88" customFormat="1" outlineLevel="1" collapsed="1" x14ac:dyDescent="0.2">
      <c r="A457" s="147" t="s">
        <v>159</v>
      </c>
      <c r="B457" s="147" t="str">
        <f ca="1">CONCATENATE(VLOOKUP("*ID",C:D,2,FALSE),"C",COUNTIF(OFFSET(A$1,0,0,ROW(),1), "*conditie")*10)&amp; "T" &amp;(COUNTIF(OFFSET(B$1,0,0,ROW()-1,1),CONCATENATE(VLOOKUP("*ID",C:D,2,FALSE),"C",COUNTIF(OFFSET(A$1,0,0,ROW(),1), "*conditie")*10)&amp; "T*") +1) * 10</f>
        <v>NPRE02C90T80</v>
      </c>
      <c r="C457" s="295" t="s">
        <v>535</v>
      </c>
      <c r="D457" s="295"/>
      <c r="E457" s="295"/>
      <c r="F457" s="147" t="s">
        <v>141</v>
      </c>
      <c r="G457" s="147" t="s">
        <v>19</v>
      </c>
      <c r="H457" s="147" t="s">
        <v>197</v>
      </c>
    </row>
    <row r="458" spans="1:8" s="148" customFormat="1" hidden="1" outlineLevel="2" x14ac:dyDescent="0.2">
      <c r="A458" s="110"/>
      <c r="B458" s="122"/>
      <c r="C458" s="149"/>
      <c r="D458" s="149"/>
      <c r="E458" s="149"/>
    </row>
    <row r="459" spans="1:8" s="148" customFormat="1" hidden="1" outlineLevel="2" x14ac:dyDescent="0.2">
      <c r="A459" s="110" t="s">
        <v>109</v>
      </c>
      <c r="B459" s="131"/>
      <c r="C459" s="149"/>
      <c r="D459" s="149"/>
      <c r="E459" s="149"/>
    </row>
    <row r="460" spans="1:8" s="148" customFormat="1" hidden="1" outlineLevel="2" x14ac:dyDescent="0.2">
      <c r="A460" s="110"/>
      <c r="B460" s="122"/>
      <c r="C460" s="149"/>
      <c r="D460" s="149"/>
      <c r="E460" s="149"/>
    </row>
    <row r="461" spans="1:8" s="148" customFormat="1" hidden="1" outlineLevel="2" x14ac:dyDescent="0.2">
      <c r="A461" s="110" t="s">
        <v>111</v>
      </c>
      <c r="B461" s="131" t="s">
        <v>529</v>
      </c>
      <c r="C461" s="149"/>
      <c r="D461" s="149"/>
      <c r="E461" s="149"/>
    </row>
    <row r="462" spans="1:8" s="148" customFormat="1" hidden="1" outlineLevel="2" x14ac:dyDescent="0.2">
      <c r="A462" s="110"/>
      <c r="B462" s="122"/>
      <c r="C462" s="149"/>
      <c r="D462" s="149"/>
      <c r="E462" s="149"/>
    </row>
    <row r="463" spans="1:8" s="148" customFormat="1" hidden="1" outlineLevel="2" x14ac:dyDescent="0.2">
      <c r="A463" s="110"/>
      <c r="B463" s="123"/>
      <c r="C463" s="123"/>
      <c r="D463" s="123"/>
      <c r="E463" s="124"/>
      <c r="F463" s="123"/>
      <c r="G463" s="123"/>
    </row>
    <row r="464" spans="1:8" s="148" customFormat="1" hidden="1" outlineLevel="2" x14ac:dyDescent="0.2">
      <c r="A464" s="110" t="s">
        <v>32</v>
      </c>
      <c r="B464" s="125" t="s">
        <v>628</v>
      </c>
      <c r="C464" s="125"/>
      <c r="D464" s="125"/>
      <c r="E464" s="125"/>
      <c r="F464" s="125"/>
      <c r="G464" s="125"/>
    </row>
    <row r="465" spans="1:8" s="123" customFormat="1" hidden="1" outlineLevel="2" x14ac:dyDescent="0.2">
      <c r="A465" s="110"/>
      <c r="B465" s="127"/>
    </row>
    <row r="466" spans="1:8" s="148" customFormat="1" hidden="1" outlineLevel="2" x14ac:dyDescent="0.2">
      <c r="A466" s="111" t="s">
        <v>33</v>
      </c>
      <c r="B466" s="122" t="s">
        <v>194</v>
      </c>
      <c r="C466" s="149"/>
      <c r="D466" s="149"/>
      <c r="E466" s="149"/>
    </row>
    <row r="467" spans="1:8" s="148" customFormat="1" hidden="1" outlineLevel="2" x14ac:dyDescent="0.2">
      <c r="A467" s="110"/>
      <c r="B467" s="122"/>
      <c r="C467" s="149"/>
      <c r="D467" s="149"/>
      <c r="E467" s="149"/>
    </row>
    <row r="468" spans="1:8" s="148" customFormat="1" hidden="1" outlineLevel="2" x14ac:dyDescent="0.2">
      <c r="A468" s="110" t="s">
        <v>138</v>
      </c>
      <c r="B468" s="131" t="s">
        <v>539</v>
      </c>
      <c r="C468" s="149"/>
      <c r="D468" s="149"/>
      <c r="E468" s="149"/>
    </row>
    <row r="469" spans="1:8" s="123" customFormat="1" hidden="1" outlineLevel="2" x14ac:dyDescent="0.2">
      <c r="A469" s="126"/>
    </row>
    <row r="470" spans="1:8" s="123" customFormat="1" hidden="1" outlineLevel="2" x14ac:dyDescent="0.2">
      <c r="A470" s="110" t="s">
        <v>40</v>
      </c>
      <c r="B470" s="129" t="s">
        <v>2653</v>
      </c>
    </row>
    <row r="471" spans="1:8" s="123" customFormat="1" hidden="1" outlineLevel="2" x14ac:dyDescent="0.2">
      <c r="A471" s="126"/>
    </row>
    <row r="472" spans="1:8" s="99" customFormat="1" x14ac:dyDescent="0.2">
      <c r="A472" s="146" t="s">
        <v>158</v>
      </c>
      <c r="B472" s="145" t="str">
        <f ca="1">CONCATENATE(VLOOKUP("*ID",C:D,2,FALSE),"C",COUNTIF(OFFSET(A$1,0,0,ROW(),1), "*conditie")*10)</f>
        <v>NPRE02C100</v>
      </c>
      <c r="C472" s="296" t="s">
        <v>536</v>
      </c>
      <c r="D472" s="297"/>
      <c r="E472" s="297"/>
      <c r="F472" s="146" t="s">
        <v>141</v>
      </c>
      <c r="G472" s="146" t="s">
        <v>19</v>
      </c>
      <c r="H472" s="146" t="s">
        <v>197</v>
      </c>
    </row>
    <row r="473" spans="1:8" s="99" customFormat="1" outlineLevel="1" x14ac:dyDescent="0.2">
      <c r="A473" s="110"/>
      <c r="B473" s="118"/>
      <c r="C473" s="102"/>
    </row>
    <row r="474" spans="1:8" s="99" customFormat="1" outlineLevel="1" x14ac:dyDescent="0.2">
      <c r="A474" s="110" t="s">
        <v>55</v>
      </c>
      <c r="B474" s="129"/>
      <c r="C474" s="132"/>
    </row>
    <row r="475" spans="1:8" s="99" customFormat="1" outlineLevel="1" x14ac:dyDescent="0.2">
      <c r="A475" s="110"/>
      <c r="B475" s="118"/>
      <c r="C475" s="102"/>
    </row>
    <row r="476" spans="1:8" s="88" customFormat="1" outlineLevel="1" collapsed="1" x14ac:dyDescent="0.2">
      <c r="A476" s="147" t="s">
        <v>159</v>
      </c>
      <c r="B476" s="147" t="str">
        <f ca="1">CONCATENATE(VLOOKUP("*ID",C:D,2,FALSE),"C",COUNTIF(OFFSET(A$1,0,0,ROW(),1), "*conditie")*10)&amp; "T" &amp;(COUNTIF(OFFSET(B$1,0,0,ROW()-1,1),CONCATENATE(VLOOKUP("*ID",C:D,2,FALSE),"C",COUNTIF(OFFSET(A$1,0,0,ROW(),1), "*conditie")*10)&amp; "T*") +1) * 10</f>
        <v>NPRE02C100T10</v>
      </c>
      <c r="C476" s="295" t="s">
        <v>537</v>
      </c>
      <c r="D476" s="295"/>
      <c r="E476" s="295"/>
      <c r="F476" s="147" t="s">
        <v>141</v>
      </c>
      <c r="G476" s="147" t="s">
        <v>19</v>
      </c>
      <c r="H476" s="147" t="s">
        <v>197</v>
      </c>
    </row>
    <row r="477" spans="1:8" s="148" customFormat="1" hidden="1" outlineLevel="2" x14ac:dyDescent="0.2">
      <c r="A477" s="110"/>
      <c r="B477" s="122"/>
      <c r="C477" s="149"/>
      <c r="D477" s="149"/>
      <c r="E477" s="149"/>
    </row>
    <row r="478" spans="1:8" s="148" customFormat="1" hidden="1" outlineLevel="2" x14ac:dyDescent="0.2">
      <c r="A478" s="110" t="s">
        <v>109</v>
      </c>
      <c r="B478" s="131"/>
      <c r="C478" s="149"/>
      <c r="D478" s="149"/>
      <c r="E478" s="149"/>
    </row>
    <row r="479" spans="1:8" s="148" customFormat="1" hidden="1" outlineLevel="2" x14ac:dyDescent="0.2">
      <c r="A479" s="110"/>
      <c r="B479" s="122"/>
      <c r="C479" s="149"/>
      <c r="D479" s="149"/>
      <c r="E479" s="149"/>
    </row>
    <row r="480" spans="1:8" s="148" customFormat="1" hidden="1" outlineLevel="2" x14ac:dyDescent="0.2">
      <c r="A480" s="110" t="s">
        <v>111</v>
      </c>
      <c r="B480" s="131" t="s">
        <v>538</v>
      </c>
      <c r="C480" s="149"/>
      <c r="D480" s="149"/>
      <c r="E480" s="149"/>
    </row>
    <row r="481" spans="1:8" s="148" customFormat="1" hidden="1" outlineLevel="2" x14ac:dyDescent="0.2">
      <c r="A481" s="110"/>
      <c r="B481" s="122"/>
      <c r="C481" s="149"/>
      <c r="D481" s="149"/>
      <c r="E481" s="149"/>
    </row>
    <row r="482" spans="1:8" s="148" customFormat="1" hidden="1" outlineLevel="2" x14ac:dyDescent="0.2">
      <c r="A482" s="110"/>
      <c r="B482" s="123"/>
      <c r="C482" s="123"/>
      <c r="D482" s="123"/>
      <c r="E482" s="124"/>
      <c r="F482" s="123"/>
      <c r="G482" s="123"/>
    </row>
    <row r="483" spans="1:8" s="148" customFormat="1" hidden="1" outlineLevel="2" x14ac:dyDescent="0.2">
      <c r="A483" s="110" t="s">
        <v>32</v>
      </c>
      <c r="B483" s="125" t="s">
        <v>227</v>
      </c>
      <c r="C483" s="125"/>
      <c r="D483" s="125"/>
      <c r="E483" s="125"/>
      <c r="F483" s="125"/>
      <c r="G483" s="125"/>
    </row>
    <row r="484" spans="1:8" s="148" customFormat="1" hidden="1" outlineLevel="2" x14ac:dyDescent="0.2">
      <c r="A484" s="110"/>
      <c r="B484" s="122"/>
      <c r="C484" s="149"/>
      <c r="D484" s="149"/>
      <c r="E484" s="149"/>
    </row>
    <row r="485" spans="1:8" s="148" customFormat="1" hidden="1" outlineLevel="2" x14ac:dyDescent="0.2">
      <c r="A485" s="111" t="s">
        <v>33</v>
      </c>
      <c r="B485" s="122" t="s">
        <v>194</v>
      </c>
      <c r="C485" s="149"/>
      <c r="D485" s="149"/>
      <c r="E485" s="149"/>
    </row>
    <row r="486" spans="1:8" s="148" customFormat="1" hidden="1" outlineLevel="2" x14ac:dyDescent="0.2">
      <c r="A486" s="110"/>
      <c r="B486" s="122"/>
      <c r="C486" s="149"/>
      <c r="D486" s="149"/>
      <c r="E486" s="149"/>
    </row>
    <row r="487" spans="1:8" s="148" customFormat="1" hidden="1" outlineLevel="2" x14ac:dyDescent="0.2">
      <c r="A487" s="110" t="s">
        <v>138</v>
      </c>
      <c r="B487" s="199" t="s">
        <v>838</v>
      </c>
      <c r="C487" s="149"/>
      <c r="D487" s="149"/>
      <c r="E487" s="149"/>
    </row>
    <row r="488" spans="1:8" s="123" customFormat="1" hidden="1" outlineLevel="2" x14ac:dyDescent="0.2">
      <c r="A488" s="126"/>
      <c r="B488" s="200" t="s">
        <v>2141</v>
      </c>
    </row>
    <row r="489" spans="1:8" s="123" customFormat="1" hidden="1" outlineLevel="2" x14ac:dyDescent="0.2">
      <c r="A489" s="110" t="s">
        <v>40</v>
      </c>
      <c r="B489" s="129" t="s">
        <v>2654</v>
      </c>
    </row>
    <row r="490" spans="1:8" s="123" customFormat="1" hidden="1" outlineLevel="2" x14ac:dyDescent="0.2">
      <c r="A490" s="126"/>
    </row>
    <row r="491" spans="1:8" s="99" customFormat="1" x14ac:dyDescent="0.2">
      <c r="A491" s="146" t="s">
        <v>158</v>
      </c>
      <c r="B491" s="145" t="str">
        <f ca="1">CONCATENATE(VLOOKUP("*ID",C:D,2,FALSE),"C",COUNTIF(OFFSET(A$1,0,0,ROW(),1), "*conditie")*10)</f>
        <v>NPRE02C110</v>
      </c>
      <c r="C491" s="296" t="s">
        <v>287</v>
      </c>
      <c r="D491" s="297"/>
      <c r="E491" s="297"/>
      <c r="F491" s="146" t="s">
        <v>141</v>
      </c>
      <c r="G491" s="146" t="s">
        <v>19</v>
      </c>
      <c r="H491" s="146" t="s">
        <v>197</v>
      </c>
    </row>
    <row r="492" spans="1:8" s="99" customFormat="1" outlineLevel="1" x14ac:dyDescent="0.2">
      <c r="A492" s="110"/>
      <c r="B492" s="118"/>
      <c r="C492" s="102"/>
    </row>
    <row r="493" spans="1:8" s="99" customFormat="1" outlineLevel="1" x14ac:dyDescent="0.2">
      <c r="A493" s="110" t="s">
        <v>55</v>
      </c>
      <c r="B493" s="129"/>
      <c r="C493" s="132"/>
    </row>
    <row r="494" spans="1:8" s="99" customFormat="1" outlineLevel="1" x14ac:dyDescent="0.2">
      <c r="A494" s="110"/>
      <c r="B494" s="118"/>
      <c r="C494" s="102"/>
    </row>
    <row r="495" spans="1:8" s="88" customFormat="1" outlineLevel="1" collapsed="1" x14ac:dyDescent="0.2">
      <c r="A495" s="147" t="s">
        <v>159</v>
      </c>
      <c r="B495" s="147" t="str">
        <f ca="1">CONCATENATE(VLOOKUP("*ID",C:D,2,FALSE),"C",COUNTIF(OFFSET(A$1,0,0,ROW(),1), "*conditie")*10)&amp; "T" &amp;(COUNTIF(OFFSET(B$1,0,0,ROW()-1,1),CONCATENATE(VLOOKUP("*ID",C:D,2,FALSE),"C",COUNTIF(OFFSET(A$1,0,0,ROW(),1), "*conditie")*10)&amp; "T*") +1) * 10</f>
        <v>NPRE02C110T10</v>
      </c>
      <c r="C495" s="295" t="s">
        <v>540</v>
      </c>
      <c r="D495" s="295"/>
      <c r="E495" s="295"/>
      <c r="F495" s="147" t="s">
        <v>141</v>
      </c>
      <c r="G495" s="147" t="s">
        <v>19</v>
      </c>
      <c r="H495" s="147" t="s">
        <v>197</v>
      </c>
    </row>
    <row r="496" spans="1:8" s="148" customFormat="1" hidden="1" outlineLevel="2" x14ac:dyDescent="0.2">
      <c r="A496" s="110"/>
      <c r="B496" s="122"/>
      <c r="C496" s="149"/>
      <c r="D496" s="149"/>
      <c r="E496" s="149"/>
    </row>
    <row r="497" spans="1:8" s="148" customFormat="1" hidden="1" outlineLevel="2" x14ac:dyDescent="0.2">
      <c r="A497" s="110" t="s">
        <v>109</v>
      </c>
      <c r="B497" s="131" t="s">
        <v>541</v>
      </c>
      <c r="C497" s="149"/>
      <c r="D497" s="149"/>
      <c r="E497" s="149"/>
    </row>
    <row r="498" spans="1:8" s="148" customFormat="1" hidden="1" outlineLevel="2" x14ac:dyDescent="0.2">
      <c r="A498" s="110"/>
      <c r="B498" s="122"/>
      <c r="C498" s="149"/>
      <c r="D498" s="149"/>
      <c r="E498" s="149"/>
    </row>
    <row r="499" spans="1:8" s="148" customFormat="1" hidden="1" outlineLevel="2" x14ac:dyDescent="0.2">
      <c r="A499" s="110" t="s">
        <v>111</v>
      </c>
      <c r="B499" s="131" t="s">
        <v>542</v>
      </c>
      <c r="C499" s="149"/>
      <c r="D499" s="149"/>
      <c r="E499" s="149"/>
    </row>
    <row r="500" spans="1:8" s="148" customFormat="1" hidden="1" outlineLevel="2" x14ac:dyDescent="0.2">
      <c r="A500" s="110"/>
      <c r="B500" s="122"/>
      <c r="C500" s="149"/>
      <c r="D500" s="149"/>
      <c r="E500" s="149"/>
    </row>
    <row r="501" spans="1:8" s="148" customFormat="1" hidden="1" outlineLevel="2" x14ac:dyDescent="0.2">
      <c r="A501" s="110"/>
      <c r="B501" s="123"/>
      <c r="C501" s="123"/>
      <c r="D501" s="123"/>
      <c r="E501" s="124"/>
      <c r="F501" s="123"/>
      <c r="G501" s="123"/>
    </row>
    <row r="502" spans="1:8" s="148" customFormat="1" hidden="1" outlineLevel="2" x14ac:dyDescent="0.2">
      <c r="A502" s="110" t="s">
        <v>32</v>
      </c>
      <c r="B502" s="125" t="s">
        <v>227</v>
      </c>
      <c r="C502" s="125"/>
      <c r="D502" s="125"/>
      <c r="E502" s="125"/>
      <c r="F502" s="125"/>
      <c r="G502" s="125"/>
    </row>
    <row r="503" spans="1:8" s="148" customFormat="1" hidden="1" outlineLevel="2" x14ac:dyDescent="0.2">
      <c r="A503" s="110"/>
      <c r="B503" s="122"/>
      <c r="C503" s="149"/>
      <c r="D503" s="149"/>
      <c r="E503" s="149"/>
    </row>
    <row r="504" spans="1:8" s="148" customFormat="1" hidden="1" outlineLevel="2" x14ac:dyDescent="0.2">
      <c r="A504" s="111" t="s">
        <v>33</v>
      </c>
      <c r="B504" s="122" t="s">
        <v>194</v>
      </c>
      <c r="C504" s="149"/>
      <c r="D504" s="149"/>
      <c r="E504" s="149"/>
    </row>
    <row r="505" spans="1:8" s="148" customFormat="1" hidden="1" outlineLevel="2" x14ac:dyDescent="0.2">
      <c r="A505" s="110"/>
      <c r="B505" s="122"/>
      <c r="C505" s="149"/>
      <c r="D505" s="149"/>
      <c r="E505" s="149"/>
    </row>
    <row r="506" spans="1:8" s="148" customFormat="1" hidden="1" outlineLevel="2" x14ac:dyDescent="0.2">
      <c r="A506" s="110" t="s">
        <v>138</v>
      </c>
      <c r="B506" s="199" t="s">
        <v>291</v>
      </c>
      <c r="C506" s="149"/>
      <c r="D506" s="149"/>
      <c r="E506" s="149"/>
    </row>
    <row r="507" spans="1:8" s="123" customFormat="1" hidden="1" outlineLevel="2" x14ac:dyDescent="0.2">
      <c r="A507" s="126"/>
      <c r="B507" s="167" t="s">
        <v>2506</v>
      </c>
    </row>
    <row r="508" spans="1:8" s="123" customFormat="1" hidden="1" outlineLevel="2" x14ac:dyDescent="0.2">
      <c r="A508" s="110" t="s">
        <v>40</v>
      </c>
      <c r="B508" s="129" t="s">
        <v>2655</v>
      </c>
    </row>
    <row r="509" spans="1:8" s="123" customFormat="1" hidden="1" outlineLevel="2" x14ac:dyDescent="0.2">
      <c r="A509" s="126"/>
    </row>
    <row r="510" spans="1:8" s="88" customFormat="1" outlineLevel="1" collapsed="1" x14ac:dyDescent="0.2">
      <c r="A510" s="147" t="s">
        <v>159</v>
      </c>
      <c r="B510" s="147" t="str">
        <f ca="1">CONCATENATE(VLOOKUP("*ID",C:D,2,FALSE),"C",COUNTIF(OFFSET(A$1,0,0,ROW(),1), "*conditie")*10)&amp; "T" &amp;(COUNTIF(OFFSET(B$1,0,0,ROW()-1,1),CONCATENATE(VLOOKUP("*ID",C:D,2,FALSE),"C",COUNTIF(OFFSET(A$1,0,0,ROW(),1), "*conditie")*10)&amp; "T*") +1) * 10</f>
        <v>NPRE02C110T20</v>
      </c>
      <c r="C510" s="295" t="s">
        <v>543</v>
      </c>
      <c r="D510" s="295"/>
      <c r="E510" s="295"/>
      <c r="F510" s="147" t="s">
        <v>141</v>
      </c>
      <c r="G510" s="147" t="s">
        <v>19</v>
      </c>
      <c r="H510" s="147" t="s">
        <v>197</v>
      </c>
    </row>
    <row r="511" spans="1:8" s="148" customFormat="1" hidden="1" outlineLevel="2" x14ac:dyDescent="0.2">
      <c r="A511" s="110"/>
      <c r="B511" s="122"/>
      <c r="C511" s="149"/>
      <c r="D511" s="149"/>
      <c r="E511" s="149"/>
    </row>
    <row r="512" spans="1:8" s="148" customFormat="1" hidden="1" outlineLevel="2" x14ac:dyDescent="0.2">
      <c r="A512" s="110" t="s">
        <v>109</v>
      </c>
      <c r="B512" s="131" t="s">
        <v>544</v>
      </c>
      <c r="C512" s="149"/>
      <c r="D512" s="149"/>
      <c r="E512" s="149"/>
    </row>
    <row r="513" spans="1:8" s="148" customFormat="1" hidden="1" outlineLevel="2" x14ac:dyDescent="0.2">
      <c r="A513" s="110"/>
      <c r="B513" s="122"/>
      <c r="C513" s="149"/>
      <c r="D513" s="149"/>
      <c r="E513" s="149"/>
    </row>
    <row r="514" spans="1:8" s="148" customFormat="1" hidden="1" outlineLevel="2" x14ac:dyDescent="0.2">
      <c r="A514" s="110" t="s">
        <v>111</v>
      </c>
      <c r="B514" s="131" t="s">
        <v>629</v>
      </c>
      <c r="C514" s="149"/>
      <c r="D514" s="149"/>
      <c r="E514" s="149"/>
    </row>
    <row r="515" spans="1:8" s="148" customFormat="1" hidden="1" outlineLevel="2" x14ac:dyDescent="0.2">
      <c r="A515" s="110"/>
      <c r="B515" s="122"/>
      <c r="C515" s="149"/>
      <c r="D515" s="149"/>
      <c r="E515" s="149"/>
    </row>
    <row r="516" spans="1:8" s="148" customFormat="1" hidden="1" outlineLevel="2" x14ac:dyDescent="0.2">
      <c r="A516" s="110"/>
      <c r="B516" s="123"/>
      <c r="C516" s="123"/>
      <c r="D516" s="123"/>
      <c r="E516" s="124"/>
      <c r="F516" s="123"/>
      <c r="G516" s="123"/>
    </row>
    <row r="517" spans="1:8" s="148" customFormat="1" hidden="1" outlineLevel="2" x14ac:dyDescent="0.2">
      <c r="A517" s="110" t="s">
        <v>32</v>
      </c>
      <c r="B517" s="125" t="s">
        <v>227</v>
      </c>
      <c r="C517" s="125"/>
      <c r="D517" s="125"/>
      <c r="E517" s="125"/>
      <c r="F517" s="125"/>
      <c r="G517" s="125"/>
    </row>
    <row r="518" spans="1:8" s="148" customFormat="1" hidden="1" outlineLevel="2" x14ac:dyDescent="0.2">
      <c r="A518" s="110"/>
      <c r="B518" s="122"/>
      <c r="C518" s="149"/>
      <c r="D518" s="149"/>
      <c r="E518" s="149"/>
    </row>
    <row r="519" spans="1:8" s="148" customFormat="1" hidden="1" outlineLevel="2" x14ac:dyDescent="0.2">
      <c r="A519" s="111" t="s">
        <v>33</v>
      </c>
      <c r="B519" s="122" t="s">
        <v>194</v>
      </c>
      <c r="C519" s="149"/>
      <c r="D519" s="149"/>
      <c r="E519" s="149"/>
    </row>
    <row r="520" spans="1:8" s="148" customFormat="1" hidden="1" outlineLevel="2" x14ac:dyDescent="0.2">
      <c r="A520" s="110"/>
      <c r="B520" s="122"/>
      <c r="C520" s="149"/>
      <c r="D520" s="149"/>
      <c r="E520" s="149"/>
    </row>
    <row r="521" spans="1:8" s="148" customFormat="1" hidden="1" outlineLevel="2" x14ac:dyDescent="0.2">
      <c r="A521" s="110" t="s">
        <v>138</v>
      </c>
      <c r="B521" s="199" t="s">
        <v>291</v>
      </c>
      <c r="C521" s="149"/>
      <c r="D521" s="149"/>
      <c r="E521" s="149"/>
    </row>
    <row r="522" spans="1:8" s="123" customFormat="1" hidden="1" outlineLevel="2" x14ac:dyDescent="0.2">
      <c r="A522" s="126"/>
      <c r="B522" s="167" t="s">
        <v>2506</v>
      </c>
    </row>
    <row r="523" spans="1:8" s="123" customFormat="1" hidden="1" outlineLevel="2" x14ac:dyDescent="0.2">
      <c r="A523" s="110" t="s">
        <v>40</v>
      </c>
      <c r="B523" s="129" t="s">
        <v>2655</v>
      </c>
    </row>
    <row r="524" spans="1:8" s="123" customFormat="1" hidden="1" outlineLevel="2" x14ac:dyDescent="0.2">
      <c r="A524" s="126"/>
    </row>
    <row r="525" spans="1:8" s="88" customFormat="1" outlineLevel="1" collapsed="1" x14ac:dyDescent="0.2">
      <c r="A525" s="147" t="s">
        <v>159</v>
      </c>
      <c r="B525" s="147" t="str">
        <f ca="1">CONCATENATE(VLOOKUP("*ID",C:D,2,FALSE),"C",COUNTIF(OFFSET(A$1,0,0,ROW(),1), "*conditie")*10)&amp; "T" &amp;(COUNTIF(OFFSET(B$1,0,0,ROW()-1,1),CONCATENATE(VLOOKUP("*ID",C:D,2,FALSE),"C",COUNTIF(OFFSET(A$1,0,0,ROW(),1), "*conditie")*10)&amp; "T*") +1) * 10</f>
        <v>NPRE02C110T30</v>
      </c>
      <c r="C525" s="295" t="s">
        <v>545</v>
      </c>
      <c r="D525" s="295"/>
      <c r="E525" s="295"/>
      <c r="F525" s="147" t="s">
        <v>141</v>
      </c>
      <c r="G525" s="147" t="s">
        <v>19</v>
      </c>
      <c r="H525" s="147" t="s">
        <v>197</v>
      </c>
    </row>
    <row r="526" spans="1:8" s="148" customFormat="1" hidden="1" outlineLevel="2" x14ac:dyDescent="0.2">
      <c r="A526" s="110"/>
      <c r="B526" s="122"/>
      <c r="C526" s="149"/>
      <c r="D526" s="149"/>
      <c r="E526" s="149"/>
    </row>
    <row r="527" spans="1:8" s="148" customFormat="1" hidden="1" outlineLevel="2" x14ac:dyDescent="0.2">
      <c r="A527" s="110" t="s">
        <v>109</v>
      </c>
      <c r="B527" s="131" t="s">
        <v>546</v>
      </c>
      <c r="C527" s="149"/>
      <c r="D527" s="149"/>
      <c r="E527" s="149"/>
    </row>
    <row r="528" spans="1:8" s="148" customFormat="1" hidden="1" outlineLevel="2" x14ac:dyDescent="0.2">
      <c r="A528" s="110"/>
      <c r="B528" s="122"/>
      <c r="C528" s="149"/>
      <c r="D528" s="149"/>
      <c r="E528" s="149"/>
    </row>
    <row r="529" spans="1:8" s="123" customFormat="1" hidden="1" outlineLevel="2" x14ac:dyDescent="0.2">
      <c r="A529" s="110" t="s">
        <v>111</v>
      </c>
      <c r="B529" s="127" t="s">
        <v>630</v>
      </c>
    </row>
    <row r="530" spans="1:8" s="148" customFormat="1" hidden="1" outlineLevel="2" x14ac:dyDescent="0.2">
      <c r="A530" s="110"/>
      <c r="B530" s="122"/>
      <c r="C530" s="149"/>
      <c r="D530" s="149"/>
      <c r="E530" s="149"/>
    </row>
    <row r="531" spans="1:8" s="148" customFormat="1" hidden="1" outlineLevel="2" x14ac:dyDescent="0.2">
      <c r="A531" s="110"/>
      <c r="B531" s="123"/>
      <c r="C531" s="123"/>
      <c r="D531" s="123"/>
      <c r="E531" s="124"/>
      <c r="F531" s="123"/>
      <c r="G531" s="123"/>
    </row>
    <row r="532" spans="1:8" s="148" customFormat="1" hidden="1" outlineLevel="2" x14ac:dyDescent="0.2">
      <c r="A532" s="110" t="s">
        <v>32</v>
      </c>
      <c r="B532" s="125" t="s">
        <v>227</v>
      </c>
      <c r="C532" s="125"/>
      <c r="D532" s="125"/>
      <c r="E532" s="125"/>
      <c r="F532" s="125"/>
      <c r="G532" s="125"/>
    </row>
    <row r="533" spans="1:8" s="148" customFormat="1" hidden="1" outlineLevel="2" x14ac:dyDescent="0.2">
      <c r="A533" s="110"/>
      <c r="B533" s="122"/>
      <c r="C533" s="149"/>
      <c r="D533" s="149"/>
      <c r="E533" s="149"/>
    </row>
    <row r="534" spans="1:8" s="148" customFormat="1" hidden="1" outlineLevel="2" x14ac:dyDescent="0.2">
      <c r="A534" s="111" t="s">
        <v>33</v>
      </c>
      <c r="B534" s="122" t="s">
        <v>194</v>
      </c>
      <c r="C534" s="149"/>
      <c r="D534" s="149"/>
      <c r="E534" s="149"/>
    </row>
    <row r="535" spans="1:8" s="148" customFormat="1" hidden="1" outlineLevel="2" x14ac:dyDescent="0.2">
      <c r="A535" s="110"/>
      <c r="B535" s="122"/>
      <c r="C535" s="149"/>
      <c r="D535" s="149"/>
      <c r="E535" s="149"/>
    </row>
    <row r="536" spans="1:8" s="148" customFormat="1" hidden="1" outlineLevel="2" x14ac:dyDescent="0.2">
      <c r="A536" s="110" t="s">
        <v>138</v>
      </c>
      <c r="B536" s="199" t="s">
        <v>291</v>
      </c>
      <c r="C536" s="149"/>
      <c r="D536" s="149"/>
      <c r="E536" s="149"/>
    </row>
    <row r="537" spans="1:8" s="123" customFormat="1" hidden="1" outlineLevel="2" x14ac:dyDescent="0.2">
      <c r="A537" s="126"/>
      <c r="B537" s="167" t="s">
        <v>2506</v>
      </c>
    </row>
    <row r="538" spans="1:8" s="123" customFormat="1" hidden="1" outlineLevel="2" x14ac:dyDescent="0.2">
      <c r="A538" s="110" t="s">
        <v>40</v>
      </c>
      <c r="B538" s="129" t="s">
        <v>2655</v>
      </c>
    </row>
    <row r="539" spans="1:8" s="123" customFormat="1" hidden="1" outlineLevel="2" x14ac:dyDescent="0.2">
      <c r="A539" s="126"/>
    </row>
    <row r="540" spans="1:8" s="99" customFormat="1" x14ac:dyDescent="0.2">
      <c r="A540" s="146" t="s">
        <v>158</v>
      </c>
      <c r="B540" s="145" t="str">
        <f ca="1">CONCATENATE(VLOOKUP("*ID",C:D,2,FALSE),"C",COUNTIF(OFFSET(A$1,0,0,ROW(),1), "*conditie")*10)</f>
        <v>NPRE02C120</v>
      </c>
      <c r="C540" s="296" t="s">
        <v>547</v>
      </c>
      <c r="D540" s="297"/>
      <c r="E540" s="297"/>
      <c r="F540" s="146" t="s">
        <v>141</v>
      </c>
      <c r="G540" s="146" t="s">
        <v>19</v>
      </c>
      <c r="H540" s="146" t="s">
        <v>197</v>
      </c>
    </row>
    <row r="541" spans="1:8" s="99" customFormat="1" outlineLevel="1" x14ac:dyDescent="0.2">
      <c r="A541" s="110"/>
      <c r="B541" s="118"/>
      <c r="C541" s="102"/>
    </row>
    <row r="542" spans="1:8" s="99" customFormat="1" outlineLevel="1" x14ac:dyDescent="0.2">
      <c r="A542" s="110" t="s">
        <v>55</v>
      </c>
      <c r="B542" s="129"/>
      <c r="C542" s="132"/>
    </row>
    <row r="543" spans="1:8" s="99" customFormat="1" outlineLevel="1" x14ac:dyDescent="0.2">
      <c r="A543" s="110"/>
      <c r="B543" s="118"/>
      <c r="C543" s="102"/>
    </row>
    <row r="544" spans="1:8" s="88" customFormat="1" outlineLevel="1" collapsed="1" x14ac:dyDescent="0.2">
      <c r="A544" s="147" t="s">
        <v>159</v>
      </c>
      <c r="B544" s="147" t="str">
        <f ca="1">CONCATENATE(VLOOKUP("*ID",C:D,2,FALSE),"C",COUNTIF(OFFSET(A$1,0,0,ROW(),1), "*conditie")*10)&amp; "T" &amp;(COUNTIF(OFFSET(B$1,0,0,ROW()-1,1),CONCATENATE(VLOOKUP("*ID",C:D,2,FALSE),"C",COUNTIF(OFFSET(A$1,0,0,ROW(),1), "*conditie")*10)&amp; "T*") +1) * 10</f>
        <v>NPRE02C120T10</v>
      </c>
      <c r="C544" s="295" t="s">
        <v>548</v>
      </c>
      <c r="D544" s="295"/>
      <c r="E544" s="295"/>
      <c r="F544" s="147" t="s">
        <v>141</v>
      </c>
      <c r="G544" s="147" t="s">
        <v>19</v>
      </c>
      <c r="H544" s="147" t="s">
        <v>197</v>
      </c>
    </row>
    <row r="545" spans="1:8" s="148" customFormat="1" hidden="1" outlineLevel="2" x14ac:dyDescent="0.2">
      <c r="A545" s="110"/>
      <c r="B545" s="122"/>
      <c r="C545" s="149"/>
      <c r="D545" s="149"/>
      <c r="E545" s="149"/>
    </row>
    <row r="546" spans="1:8" s="148" customFormat="1" hidden="1" outlineLevel="2" x14ac:dyDescent="0.2">
      <c r="A546" s="110" t="s">
        <v>109</v>
      </c>
      <c r="B546" s="131" t="s">
        <v>548</v>
      </c>
      <c r="C546" s="149"/>
      <c r="D546" s="149"/>
      <c r="E546" s="149"/>
    </row>
    <row r="547" spans="1:8" s="148" customFormat="1" hidden="1" outlineLevel="2" x14ac:dyDescent="0.2">
      <c r="A547" s="110"/>
      <c r="B547" s="122"/>
      <c r="C547" s="149"/>
      <c r="D547" s="149"/>
      <c r="E547" s="149"/>
    </row>
    <row r="548" spans="1:8" s="123" customFormat="1" hidden="1" outlineLevel="2" x14ac:dyDescent="0.2">
      <c r="A548" s="110" t="s">
        <v>111</v>
      </c>
      <c r="B548" s="127" t="s">
        <v>300</v>
      </c>
    </row>
    <row r="549" spans="1:8" s="148" customFormat="1" hidden="1" outlineLevel="2" x14ac:dyDescent="0.2">
      <c r="A549" s="110"/>
      <c r="B549" s="122"/>
      <c r="C549" s="149"/>
      <c r="D549" s="149"/>
      <c r="E549" s="149"/>
    </row>
    <row r="550" spans="1:8" s="148" customFormat="1" hidden="1" outlineLevel="2" x14ac:dyDescent="0.2">
      <c r="A550" s="110"/>
      <c r="B550" s="123"/>
      <c r="C550" s="123"/>
      <c r="D550" s="123"/>
      <c r="E550" s="124"/>
      <c r="F550" s="123"/>
      <c r="G550" s="123"/>
    </row>
    <row r="551" spans="1:8" s="148" customFormat="1" hidden="1" outlineLevel="2" x14ac:dyDescent="0.2">
      <c r="A551" s="110" t="s">
        <v>32</v>
      </c>
      <c r="B551" s="125" t="s">
        <v>227</v>
      </c>
      <c r="C551" s="125"/>
      <c r="D551" s="125"/>
      <c r="E551" s="125"/>
      <c r="F551" s="125"/>
      <c r="G551" s="125"/>
    </row>
    <row r="552" spans="1:8" s="148" customFormat="1" hidden="1" outlineLevel="2" x14ac:dyDescent="0.2">
      <c r="A552" s="110"/>
      <c r="B552" s="122"/>
      <c r="C552" s="149"/>
      <c r="D552" s="149"/>
      <c r="E552" s="149"/>
    </row>
    <row r="553" spans="1:8" s="148" customFormat="1" hidden="1" outlineLevel="2" x14ac:dyDescent="0.2">
      <c r="A553" s="111" t="s">
        <v>33</v>
      </c>
      <c r="B553" s="122" t="s">
        <v>194</v>
      </c>
      <c r="C553" s="149"/>
      <c r="D553" s="149"/>
      <c r="E553" s="149"/>
    </row>
    <row r="554" spans="1:8" s="148" customFormat="1" hidden="1" outlineLevel="2" x14ac:dyDescent="0.2">
      <c r="A554" s="110"/>
      <c r="B554" s="122"/>
      <c r="C554" s="149"/>
      <c r="D554" s="149"/>
      <c r="E554" s="149"/>
    </row>
    <row r="555" spans="1:8" s="148" customFormat="1" hidden="1" outlineLevel="2" x14ac:dyDescent="0.2">
      <c r="A555" s="110" t="s">
        <v>138</v>
      </c>
      <c r="B555" s="131" t="s">
        <v>301</v>
      </c>
      <c r="C555" s="149"/>
      <c r="D555" s="149"/>
      <c r="E555" s="149"/>
    </row>
    <row r="556" spans="1:8" s="123" customFormat="1" hidden="1" outlineLevel="2" x14ac:dyDescent="0.2">
      <c r="A556" s="126"/>
    </row>
    <row r="557" spans="1:8" s="123" customFormat="1" hidden="1" outlineLevel="2" x14ac:dyDescent="0.2">
      <c r="A557" s="110" t="s">
        <v>40</v>
      </c>
      <c r="B557" s="129" t="s">
        <v>2588</v>
      </c>
    </row>
    <row r="558" spans="1:8" s="123" customFormat="1" hidden="1" outlineLevel="2" x14ac:dyDescent="0.2">
      <c r="A558" s="126"/>
    </row>
    <row r="559" spans="1:8" s="88" customFormat="1" outlineLevel="1" collapsed="1" x14ac:dyDescent="0.2">
      <c r="A559" s="147" t="s">
        <v>159</v>
      </c>
      <c r="B559" s="147" t="str">
        <f ca="1">CONCATENATE(VLOOKUP("*ID",C:D,2,FALSE),"C",COUNTIF(OFFSET(A$1,0,0,ROW(),1), "*conditie")*10)&amp; "T" &amp;(COUNTIF(OFFSET(B$1,0,0,ROW()-1,1),CONCATENATE(VLOOKUP("*ID",C:D,2,FALSE),"C",COUNTIF(OFFSET(A$1,0,0,ROW(),1), "*conditie")*10)&amp; "T*") +1) * 10</f>
        <v>NPRE02C120T20</v>
      </c>
      <c r="C559" s="295" t="s">
        <v>549</v>
      </c>
      <c r="D559" s="295"/>
      <c r="E559" s="295"/>
      <c r="F559" s="147" t="s">
        <v>141</v>
      </c>
      <c r="G559" s="147" t="s">
        <v>19</v>
      </c>
      <c r="H559" s="147" t="s">
        <v>197</v>
      </c>
    </row>
    <row r="560" spans="1:8" s="148" customFormat="1" hidden="1" outlineLevel="2" x14ac:dyDescent="0.2">
      <c r="A560" s="110"/>
      <c r="B560" s="122"/>
      <c r="C560" s="149"/>
      <c r="D560" s="149"/>
      <c r="E560" s="149"/>
    </row>
    <row r="561" spans="1:8" s="148" customFormat="1" hidden="1" outlineLevel="2" x14ac:dyDescent="0.2">
      <c r="A561" s="110" t="s">
        <v>109</v>
      </c>
      <c r="B561" s="131" t="s">
        <v>549</v>
      </c>
      <c r="C561" s="149"/>
      <c r="D561" s="149"/>
      <c r="E561" s="149"/>
    </row>
    <row r="562" spans="1:8" s="148" customFormat="1" hidden="1" outlineLevel="2" x14ac:dyDescent="0.2">
      <c r="A562" s="110"/>
      <c r="B562" s="122"/>
      <c r="C562" s="149"/>
      <c r="D562" s="149"/>
      <c r="E562" s="149"/>
    </row>
    <row r="563" spans="1:8" s="148" customFormat="1" hidden="1" outlineLevel="2" x14ac:dyDescent="0.2">
      <c r="A563" s="110" t="s">
        <v>111</v>
      </c>
      <c r="B563" s="131" t="s">
        <v>300</v>
      </c>
      <c r="C563" s="149"/>
      <c r="D563" s="149"/>
      <c r="E563" s="149"/>
    </row>
    <row r="564" spans="1:8" s="148" customFormat="1" hidden="1" outlineLevel="2" x14ac:dyDescent="0.2">
      <c r="A564" s="110"/>
      <c r="B564" s="122"/>
      <c r="C564" s="149"/>
      <c r="D564" s="149"/>
      <c r="E564" s="149"/>
    </row>
    <row r="565" spans="1:8" s="148" customFormat="1" hidden="1" outlineLevel="2" x14ac:dyDescent="0.2">
      <c r="A565" s="110"/>
      <c r="B565" s="123"/>
      <c r="C565" s="123"/>
      <c r="D565" s="123"/>
      <c r="E565" s="124"/>
      <c r="F565" s="123"/>
      <c r="G565" s="123"/>
    </row>
    <row r="566" spans="1:8" s="148" customFormat="1" hidden="1" outlineLevel="2" x14ac:dyDescent="0.2">
      <c r="A566" s="110" t="s">
        <v>32</v>
      </c>
      <c r="B566" s="125" t="s">
        <v>227</v>
      </c>
      <c r="C566" s="125"/>
      <c r="D566" s="125"/>
      <c r="E566" s="125"/>
      <c r="F566" s="125"/>
      <c r="G566" s="125"/>
    </row>
    <row r="567" spans="1:8" s="148" customFormat="1" hidden="1" outlineLevel="2" x14ac:dyDescent="0.2">
      <c r="A567" s="110"/>
      <c r="B567" s="122"/>
      <c r="C567" s="149"/>
      <c r="D567" s="149"/>
      <c r="E567" s="149"/>
    </row>
    <row r="568" spans="1:8" s="148" customFormat="1" hidden="1" outlineLevel="2" x14ac:dyDescent="0.2">
      <c r="A568" s="111" t="s">
        <v>33</v>
      </c>
      <c r="B568" s="122" t="s">
        <v>194</v>
      </c>
      <c r="C568" s="149"/>
      <c r="D568" s="149"/>
      <c r="E568" s="149"/>
    </row>
    <row r="569" spans="1:8" s="148" customFormat="1" hidden="1" outlineLevel="2" x14ac:dyDescent="0.2">
      <c r="A569" s="110"/>
      <c r="B569" s="122"/>
      <c r="C569" s="149"/>
      <c r="D569" s="149"/>
      <c r="E569" s="149"/>
    </row>
    <row r="570" spans="1:8" s="148" customFormat="1" hidden="1" outlineLevel="2" x14ac:dyDescent="0.2">
      <c r="A570" s="110" t="s">
        <v>138</v>
      </c>
      <c r="B570" s="131" t="s">
        <v>301</v>
      </c>
      <c r="C570" s="149"/>
      <c r="D570" s="149"/>
      <c r="E570" s="149"/>
    </row>
    <row r="571" spans="1:8" s="123" customFormat="1" hidden="1" outlineLevel="2" x14ac:dyDescent="0.2">
      <c r="A571" s="126"/>
    </row>
    <row r="572" spans="1:8" s="123" customFormat="1" hidden="1" outlineLevel="2" x14ac:dyDescent="0.2">
      <c r="A572" s="110" t="s">
        <v>40</v>
      </c>
      <c r="B572" s="129" t="s">
        <v>2588</v>
      </c>
    </row>
    <row r="573" spans="1:8" s="123" customFormat="1" hidden="1" outlineLevel="2" x14ac:dyDescent="0.2">
      <c r="A573" s="126"/>
      <c r="B573" s="123" t="e">
        <f>+ INFO BIJZ_CONV_LB024</f>
        <v>#NAME?</v>
      </c>
    </row>
    <row r="574" spans="1:8" s="88" customFormat="1" outlineLevel="1" collapsed="1" x14ac:dyDescent="0.2">
      <c r="A574" s="147" t="s">
        <v>159</v>
      </c>
      <c r="B574" s="147" t="str">
        <f ca="1">CONCATENATE(VLOOKUP("*ID",C:D,2,FALSE),"C",COUNTIF(OFFSET(A$1,0,0,ROW(),1), "*conditie")*10)&amp; "T" &amp;(COUNTIF(OFFSET(B$1,0,0,ROW()-1,1),CONCATENATE(VLOOKUP("*ID",C:D,2,FALSE),"C",COUNTIF(OFFSET(A$1,0,0,ROW(),1), "*conditie")*10)&amp; "T*") +1) * 10</f>
        <v>NPRE02C120T30</v>
      </c>
      <c r="C574" s="295" t="s">
        <v>550</v>
      </c>
      <c r="D574" s="295"/>
      <c r="E574" s="295"/>
      <c r="F574" s="147" t="s">
        <v>141</v>
      </c>
      <c r="G574" s="147" t="s">
        <v>19</v>
      </c>
      <c r="H574" s="147" t="s">
        <v>197</v>
      </c>
    </row>
    <row r="575" spans="1:8" s="148" customFormat="1" hidden="1" outlineLevel="2" x14ac:dyDescent="0.2">
      <c r="A575" s="110"/>
      <c r="B575" s="122"/>
      <c r="C575" s="149"/>
      <c r="D575" s="149"/>
      <c r="E575" s="149"/>
    </row>
    <row r="576" spans="1:8" s="148" customFormat="1" hidden="1" outlineLevel="2" x14ac:dyDescent="0.2">
      <c r="A576" s="110" t="s">
        <v>109</v>
      </c>
      <c r="B576" s="131" t="s">
        <v>550</v>
      </c>
      <c r="C576" s="149"/>
      <c r="D576" s="149"/>
      <c r="E576" s="149"/>
    </row>
    <row r="577" spans="1:8" s="148" customFormat="1" hidden="1" outlineLevel="2" x14ac:dyDescent="0.2">
      <c r="A577" s="110"/>
      <c r="B577" s="122"/>
      <c r="C577" s="149"/>
      <c r="D577" s="149"/>
      <c r="E577" s="149"/>
    </row>
    <row r="578" spans="1:8" s="148" customFormat="1" hidden="1" outlineLevel="2" x14ac:dyDescent="0.2">
      <c r="A578" s="110" t="s">
        <v>111</v>
      </c>
      <c r="B578" s="131" t="s">
        <v>631</v>
      </c>
      <c r="C578" s="149"/>
      <c r="D578" s="149"/>
      <c r="E578" s="149"/>
    </row>
    <row r="579" spans="1:8" s="148" customFormat="1" hidden="1" outlineLevel="2" x14ac:dyDescent="0.2">
      <c r="A579" s="110"/>
      <c r="B579" s="122"/>
      <c r="C579" s="149"/>
      <c r="D579" s="149"/>
      <c r="E579" s="149"/>
    </row>
    <row r="580" spans="1:8" s="148" customFormat="1" hidden="1" outlineLevel="2" x14ac:dyDescent="0.2">
      <c r="A580" s="110"/>
      <c r="B580" s="123"/>
      <c r="C580" s="123"/>
      <c r="D580" s="123"/>
      <c r="E580" s="124"/>
      <c r="F580" s="123"/>
      <c r="G580" s="123"/>
    </row>
    <row r="581" spans="1:8" s="148" customFormat="1" hidden="1" outlineLevel="2" x14ac:dyDescent="0.2">
      <c r="A581" s="110" t="s">
        <v>32</v>
      </c>
      <c r="B581" s="125" t="s">
        <v>227</v>
      </c>
      <c r="C581" s="125"/>
      <c r="D581" s="125"/>
      <c r="E581" s="125"/>
      <c r="F581" s="125"/>
      <c r="G581" s="125"/>
    </row>
    <row r="582" spans="1:8" s="148" customFormat="1" hidden="1" outlineLevel="2" x14ac:dyDescent="0.2">
      <c r="A582" s="110"/>
      <c r="B582" s="122"/>
      <c r="C582" s="149"/>
      <c r="D582" s="149"/>
      <c r="E582" s="149"/>
    </row>
    <row r="583" spans="1:8" s="148" customFormat="1" hidden="1" outlineLevel="2" x14ac:dyDescent="0.2">
      <c r="A583" s="111" t="s">
        <v>33</v>
      </c>
      <c r="B583" s="122" t="s">
        <v>194</v>
      </c>
      <c r="C583" s="149"/>
      <c r="D583" s="149"/>
      <c r="E583" s="149"/>
    </row>
    <row r="584" spans="1:8" s="148" customFormat="1" hidden="1" outlineLevel="2" x14ac:dyDescent="0.2">
      <c r="A584" s="110"/>
      <c r="B584" s="122"/>
      <c r="C584" s="149"/>
      <c r="D584" s="149"/>
      <c r="E584" s="149"/>
    </row>
    <row r="585" spans="1:8" s="148" customFormat="1" hidden="1" outlineLevel="2" x14ac:dyDescent="0.2">
      <c r="A585" s="110" t="s">
        <v>138</v>
      </c>
      <c r="B585" s="131" t="s">
        <v>304</v>
      </c>
      <c r="C585" s="149"/>
      <c r="D585" s="149"/>
      <c r="E585" s="149"/>
    </row>
    <row r="586" spans="1:8" s="123" customFormat="1" hidden="1" outlineLevel="2" x14ac:dyDescent="0.2">
      <c r="A586" s="126"/>
    </row>
    <row r="587" spans="1:8" s="123" customFormat="1" hidden="1" outlineLevel="2" x14ac:dyDescent="0.2">
      <c r="A587" s="110" t="s">
        <v>40</v>
      </c>
      <c r="B587" s="129" t="s">
        <v>234</v>
      </c>
    </row>
    <row r="588" spans="1:8" s="123" customFormat="1" hidden="1" outlineLevel="2" x14ac:dyDescent="0.2">
      <c r="A588" s="126"/>
    </row>
    <row r="589" spans="1:8" s="88" customFormat="1" outlineLevel="1" collapsed="1" x14ac:dyDescent="0.2">
      <c r="A589" s="147" t="s">
        <v>159</v>
      </c>
      <c r="B589" s="147" t="str">
        <f ca="1">CONCATENATE(VLOOKUP("*ID",C:D,2,FALSE),"C",COUNTIF(OFFSET(A$1,0,0,ROW(),1), "*conditie")*10)&amp; "T" &amp;(COUNTIF(OFFSET(B$1,0,0,ROW()-1,1),CONCATENATE(VLOOKUP("*ID",C:D,2,FALSE),"C",COUNTIF(OFFSET(A$1,0,0,ROW(),1), "*conditie")*10)&amp; "T*") +1) * 10</f>
        <v>NPRE02C120T40</v>
      </c>
      <c r="C589" s="295" t="s">
        <v>551</v>
      </c>
      <c r="D589" s="295"/>
      <c r="E589" s="295"/>
      <c r="F589" s="147" t="s">
        <v>141</v>
      </c>
      <c r="G589" s="147" t="s">
        <v>19</v>
      </c>
      <c r="H589" s="147" t="s">
        <v>197</v>
      </c>
    </row>
    <row r="590" spans="1:8" s="148" customFormat="1" hidden="1" outlineLevel="2" x14ac:dyDescent="0.2">
      <c r="A590" s="110"/>
      <c r="B590" s="122"/>
      <c r="C590" s="149"/>
      <c r="D590" s="149"/>
      <c r="E590" s="149"/>
    </row>
    <row r="591" spans="1:8" s="148" customFormat="1" hidden="1" outlineLevel="2" x14ac:dyDescent="0.2">
      <c r="A591" s="110" t="s">
        <v>109</v>
      </c>
      <c r="B591" s="131"/>
      <c r="C591" s="149"/>
      <c r="D591" s="149"/>
      <c r="E591" s="149"/>
    </row>
    <row r="592" spans="1:8" s="148" customFormat="1" hidden="1" outlineLevel="2" x14ac:dyDescent="0.2">
      <c r="A592" s="110"/>
      <c r="B592" s="122"/>
      <c r="C592" s="149"/>
      <c r="D592" s="149"/>
      <c r="E592" s="149"/>
    </row>
    <row r="593" spans="1:8" s="148" customFormat="1" hidden="1" outlineLevel="2" x14ac:dyDescent="0.2">
      <c r="A593" s="110" t="s">
        <v>111</v>
      </c>
      <c r="B593" s="131"/>
      <c r="C593" s="149"/>
      <c r="D593" s="149"/>
      <c r="E593" s="149"/>
    </row>
    <row r="594" spans="1:8" s="148" customFormat="1" hidden="1" outlineLevel="2" x14ac:dyDescent="0.2">
      <c r="A594" s="110"/>
      <c r="B594" s="122"/>
      <c r="C594" s="149"/>
      <c r="D594" s="149"/>
      <c r="E594" s="149"/>
    </row>
    <row r="595" spans="1:8" s="148" customFormat="1" hidden="1" outlineLevel="2" x14ac:dyDescent="0.2">
      <c r="A595" s="110"/>
      <c r="B595" s="123"/>
      <c r="C595" s="123"/>
      <c r="D595" s="123"/>
      <c r="E595" s="124"/>
      <c r="F595" s="123"/>
      <c r="G595" s="123"/>
    </row>
    <row r="596" spans="1:8" s="148" customFormat="1" hidden="1" outlineLevel="2" x14ac:dyDescent="0.2">
      <c r="A596" s="110" t="s">
        <v>32</v>
      </c>
      <c r="B596" s="125" t="s">
        <v>227</v>
      </c>
      <c r="C596" s="125"/>
      <c r="D596" s="125"/>
      <c r="E596" s="125"/>
      <c r="F596" s="125"/>
      <c r="G596" s="125"/>
    </row>
    <row r="597" spans="1:8" s="148" customFormat="1" hidden="1" outlineLevel="2" x14ac:dyDescent="0.2">
      <c r="A597" s="110"/>
      <c r="B597" s="122"/>
      <c r="C597" s="149"/>
      <c r="D597" s="149"/>
      <c r="E597" s="149"/>
    </row>
    <row r="598" spans="1:8" s="148" customFormat="1" hidden="1" outlineLevel="2" x14ac:dyDescent="0.2">
      <c r="A598" s="111" t="s">
        <v>33</v>
      </c>
      <c r="B598" s="122" t="s">
        <v>194</v>
      </c>
      <c r="C598" s="149"/>
      <c r="D598" s="149"/>
      <c r="E598" s="149"/>
    </row>
    <row r="599" spans="1:8" s="148" customFormat="1" hidden="1" outlineLevel="2" x14ac:dyDescent="0.2">
      <c r="A599" s="110"/>
      <c r="B599" s="122"/>
      <c r="C599" s="149"/>
      <c r="D599" s="149"/>
      <c r="E599" s="149"/>
    </row>
    <row r="600" spans="1:8" s="148" customFormat="1" hidden="1" outlineLevel="2" x14ac:dyDescent="0.2">
      <c r="A600" s="110" t="s">
        <v>138</v>
      </c>
      <c r="B600" s="131" t="s">
        <v>234</v>
      </c>
      <c r="C600" s="149"/>
      <c r="D600" s="149"/>
      <c r="E600" s="149"/>
    </row>
    <row r="601" spans="1:8" s="123" customFormat="1" hidden="1" outlineLevel="2" x14ac:dyDescent="0.2">
      <c r="A601" s="126"/>
    </row>
    <row r="602" spans="1:8" s="123" customFormat="1" hidden="1" outlineLevel="2" x14ac:dyDescent="0.2">
      <c r="A602" s="110" t="s">
        <v>40</v>
      </c>
      <c r="B602" s="129" t="s">
        <v>234</v>
      </c>
    </row>
    <row r="603" spans="1:8" s="123" customFormat="1" hidden="1" outlineLevel="2" x14ac:dyDescent="0.2">
      <c r="A603" s="126"/>
    </row>
    <row r="604" spans="1:8" s="99" customFormat="1" x14ac:dyDescent="0.2">
      <c r="A604" s="146" t="s">
        <v>158</v>
      </c>
      <c r="B604" s="145" t="str">
        <f ca="1">CONCATENATE(VLOOKUP("*ID",C:D,2,FALSE),"C",COUNTIF(OFFSET(A$1,0,0,ROW(),1), "*conditie")*10)</f>
        <v>NPRE02C130</v>
      </c>
      <c r="C604" s="296" t="s">
        <v>306</v>
      </c>
      <c r="D604" s="297"/>
      <c r="E604" s="297"/>
      <c r="F604" s="146" t="s">
        <v>141</v>
      </c>
      <c r="G604" s="146" t="s">
        <v>19</v>
      </c>
      <c r="H604" s="146" t="s">
        <v>197</v>
      </c>
    </row>
    <row r="605" spans="1:8" s="99" customFormat="1" outlineLevel="1" x14ac:dyDescent="0.2">
      <c r="A605" s="110"/>
      <c r="B605" s="118"/>
      <c r="C605" s="102"/>
    </row>
    <row r="606" spans="1:8" s="99" customFormat="1" outlineLevel="1" x14ac:dyDescent="0.2">
      <c r="A606" s="110" t="s">
        <v>55</v>
      </c>
      <c r="B606" s="129"/>
      <c r="C606" s="132"/>
    </row>
    <row r="607" spans="1:8" s="99" customFormat="1" outlineLevel="1" x14ac:dyDescent="0.2">
      <c r="A607" s="110"/>
      <c r="B607" s="118"/>
      <c r="C607" s="102"/>
    </row>
    <row r="608" spans="1:8" s="88" customFormat="1" outlineLevel="1" collapsed="1" x14ac:dyDescent="0.2">
      <c r="A608" s="147" t="s">
        <v>159</v>
      </c>
      <c r="B608" s="147" t="str">
        <f ca="1">CONCATENATE(VLOOKUP("*ID",C:D,2,FALSE),"C",COUNTIF(OFFSET(A$1,0,0,ROW(),1), "*conditie")*10)&amp; "T" &amp;(COUNTIF(OFFSET(B$1,0,0,ROW()-1,1),CONCATENATE(VLOOKUP("*ID",C:D,2,FALSE),"C",COUNTIF(OFFSET(A$1,0,0,ROW(),1), "*conditie")*10)&amp; "T*") +1) * 10</f>
        <v>NPRE02C130T10</v>
      </c>
      <c r="C608" s="295" t="s">
        <v>552</v>
      </c>
      <c r="D608" s="295"/>
      <c r="E608" s="295"/>
      <c r="F608" s="147" t="s">
        <v>141</v>
      </c>
      <c r="G608" s="147" t="s">
        <v>19</v>
      </c>
      <c r="H608" s="147" t="s">
        <v>197</v>
      </c>
    </row>
    <row r="609" spans="1:8" s="148" customFormat="1" hidden="1" outlineLevel="2" x14ac:dyDescent="0.2">
      <c r="A609" s="110"/>
      <c r="B609" s="122"/>
      <c r="C609" s="149"/>
      <c r="D609" s="149"/>
      <c r="E609" s="149"/>
    </row>
    <row r="610" spans="1:8" s="148" customFormat="1" hidden="1" outlineLevel="2" x14ac:dyDescent="0.2">
      <c r="A610" s="110" t="s">
        <v>109</v>
      </c>
      <c r="B610" s="131" t="s">
        <v>632</v>
      </c>
      <c r="C610" s="149"/>
      <c r="D610" s="149"/>
      <c r="E610" s="149"/>
    </row>
    <row r="611" spans="1:8" s="148" customFormat="1" hidden="1" outlineLevel="2" x14ac:dyDescent="0.2">
      <c r="A611" s="110"/>
      <c r="B611" s="122"/>
      <c r="C611" s="149"/>
      <c r="D611" s="149"/>
      <c r="E611" s="149"/>
    </row>
    <row r="612" spans="1:8" s="123" customFormat="1" hidden="1" outlineLevel="2" x14ac:dyDescent="0.2">
      <c r="A612" s="110" t="s">
        <v>111</v>
      </c>
      <c r="B612" s="127" t="s">
        <v>553</v>
      </c>
    </row>
    <row r="613" spans="1:8" s="148" customFormat="1" hidden="1" outlineLevel="2" x14ac:dyDescent="0.2">
      <c r="A613" s="110"/>
      <c r="B613" s="122"/>
      <c r="C613" s="149"/>
      <c r="D613" s="149"/>
      <c r="E613" s="149"/>
    </row>
    <row r="614" spans="1:8" s="148" customFormat="1" hidden="1" outlineLevel="2" x14ac:dyDescent="0.2">
      <c r="A614" s="110"/>
      <c r="B614" s="123"/>
      <c r="C614" s="123"/>
      <c r="D614" s="123"/>
      <c r="E614" s="124"/>
      <c r="F614" s="123"/>
      <c r="G614" s="123"/>
    </row>
    <row r="615" spans="1:8" s="148" customFormat="1" hidden="1" outlineLevel="2" x14ac:dyDescent="0.2">
      <c r="A615" s="110" t="s">
        <v>32</v>
      </c>
      <c r="B615" s="125" t="s">
        <v>227</v>
      </c>
      <c r="C615" s="125"/>
      <c r="D615" s="125"/>
      <c r="E615" s="125"/>
      <c r="F615" s="125"/>
      <c r="G615" s="125"/>
    </row>
    <row r="616" spans="1:8" s="148" customFormat="1" hidden="1" outlineLevel="2" x14ac:dyDescent="0.2">
      <c r="A616" s="110"/>
      <c r="B616" s="122"/>
      <c r="C616" s="149"/>
      <c r="D616" s="149"/>
      <c r="E616" s="149"/>
    </row>
    <row r="617" spans="1:8" s="148" customFormat="1" hidden="1" outlineLevel="2" x14ac:dyDescent="0.2">
      <c r="A617" s="111" t="s">
        <v>33</v>
      </c>
      <c r="B617" s="122" t="s">
        <v>194</v>
      </c>
      <c r="C617" s="149"/>
      <c r="D617" s="149"/>
      <c r="E617" s="149"/>
    </row>
    <row r="618" spans="1:8" s="148" customFormat="1" hidden="1" outlineLevel="2" x14ac:dyDescent="0.2">
      <c r="A618" s="110"/>
      <c r="B618" s="122"/>
      <c r="C618" s="149"/>
      <c r="D618" s="149"/>
      <c r="E618" s="149"/>
    </row>
    <row r="619" spans="1:8" s="148" customFormat="1" hidden="1" outlineLevel="2" x14ac:dyDescent="0.2">
      <c r="A619" s="110" t="s">
        <v>138</v>
      </c>
      <c r="B619" s="131" t="s">
        <v>309</v>
      </c>
      <c r="C619" s="149"/>
      <c r="D619" s="149"/>
      <c r="E619" s="149"/>
    </row>
    <row r="620" spans="1:8" s="123" customFormat="1" hidden="1" outlineLevel="2" x14ac:dyDescent="0.2">
      <c r="A620" s="126"/>
    </row>
    <row r="621" spans="1:8" s="123" customFormat="1" hidden="1" outlineLevel="2" x14ac:dyDescent="0.2">
      <c r="A621" s="110" t="s">
        <v>40</v>
      </c>
      <c r="B621" s="129" t="s">
        <v>2656</v>
      </c>
    </row>
    <row r="622" spans="1:8" s="123" customFormat="1" hidden="1" outlineLevel="2" x14ac:dyDescent="0.2">
      <c r="A622" s="126"/>
    </row>
    <row r="623" spans="1:8" s="88" customFormat="1" outlineLevel="1" collapsed="1" x14ac:dyDescent="0.2">
      <c r="A623" s="147" t="s">
        <v>159</v>
      </c>
      <c r="B623" s="147" t="str">
        <f ca="1">CONCATENATE(VLOOKUP("*ID",C:D,2,FALSE),"C",COUNTIF(OFFSET(A$1,0,0,ROW(),1), "*conditie")*10)&amp; "T" &amp;(COUNTIF(OFFSET(B$1,0,0,ROW()-1,1),CONCATENATE(VLOOKUP("*ID",C:D,2,FALSE),"C",COUNTIF(OFFSET(A$1,0,0,ROW(),1), "*conditie")*10)&amp; "T*") +1) * 10</f>
        <v>NPRE02C130T20</v>
      </c>
      <c r="C623" s="295" t="s">
        <v>554</v>
      </c>
      <c r="D623" s="295"/>
      <c r="E623" s="295"/>
      <c r="F623" s="147" t="s">
        <v>141</v>
      </c>
      <c r="G623" s="147" t="s">
        <v>19</v>
      </c>
      <c r="H623" s="147" t="s">
        <v>197</v>
      </c>
    </row>
    <row r="624" spans="1:8" s="148" customFormat="1" hidden="1" outlineLevel="2" x14ac:dyDescent="0.2">
      <c r="A624" s="110"/>
      <c r="B624" s="122"/>
      <c r="C624" s="149"/>
      <c r="D624" s="149"/>
      <c r="E624" s="149"/>
    </row>
    <row r="625" spans="1:8" s="148" customFormat="1" hidden="1" outlineLevel="2" x14ac:dyDescent="0.2">
      <c r="A625" s="110" t="s">
        <v>109</v>
      </c>
      <c r="B625" s="131" t="s">
        <v>555</v>
      </c>
      <c r="C625" s="149"/>
      <c r="D625" s="149"/>
      <c r="E625" s="149"/>
    </row>
    <row r="626" spans="1:8" s="148" customFormat="1" hidden="1" outlineLevel="2" x14ac:dyDescent="0.2">
      <c r="A626" s="110"/>
      <c r="B626" s="122"/>
      <c r="C626" s="149"/>
      <c r="D626" s="149"/>
      <c r="E626" s="149"/>
    </row>
    <row r="627" spans="1:8" s="148" customFormat="1" hidden="1" outlineLevel="2" x14ac:dyDescent="0.2">
      <c r="A627" s="110" t="s">
        <v>111</v>
      </c>
      <c r="B627" s="131" t="s">
        <v>633</v>
      </c>
      <c r="C627" s="149"/>
      <c r="D627" s="149"/>
      <c r="E627" s="149"/>
    </row>
    <row r="628" spans="1:8" s="148" customFormat="1" hidden="1" outlineLevel="2" x14ac:dyDescent="0.2">
      <c r="A628" s="110"/>
      <c r="B628" s="122"/>
      <c r="C628" s="149"/>
      <c r="D628" s="149"/>
      <c r="E628" s="149"/>
    </row>
    <row r="629" spans="1:8" s="148" customFormat="1" hidden="1" outlineLevel="2" x14ac:dyDescent="0.2">
      <c r="A629" s="110"/>
      <c r="B629" s="123"/>
      <c r="C629" s="123"/>
      <c r="D629" s="123"/>
      <c r="E629" s="124"/>
      <c r="F629" s="123"/>
      <c r="G629" s="123"/>
    </row>
    <row r="630" spans="1:8" s="148" customFormat="1" hidden="1" outlineLevel="2" x14ac:dyDescent="0.2">
      <c r="A630" s="110" t="s">
        <v>32</v>
      </c>
      <c r="B630" s="125" t="s">
        <v>227</v>
      </c>
      <c r="C630" s="125"/>
      <c r="D630" s="125"/>
      <c r="E630" s="125"/>
      <c r="F630" s="125"/>
      <c r="G630" s="125"/>
    </row>
    <row r="631" spans="1:8" s="148" customFormat="1" hidden="1" outlineLevel="2" x14ac:dyDescent="0.2">
      <c r="A631" s="110"/>
      <c r="B631" s="122"/>
      <c r="C631" s="149"/>
      <c r="D631" s="149"/>
      <c r="E631" s="149"/>
    </row>
    <row r="632" spans="1:8" s="148" customFormat="1" hidden="1" outlineLevel="2" x14ac:dyDescent="0.2">
      <c r="A632" s="111" t="s">
        <v>33</v>
      </c>
      <c r="B632" s="122" t="s">
        <v>194</v>
      </c>
      <c r="C632" s="149"/>
      <c r="D632" s="149"/>
      <c r="E632" s="149"/>
    </row>
    <row r="633" spans="1:8" s="148" customFormat="1" hidden="1" outlineLevel="2" x14ac:dyDescent="0.2">
      <c r="A633" s="110"/>
      <c r="B633" s="122"/>
      <c r="C633" s="149"/>
      <c r="D633" s="149"/>
      <c r="E633" s="149"/>
    </row>
    <row r="634" spans="1:8" s="148" customFormat="1" hidden="1" outlineLevel="2" x14ac:dyDescent="0.2">
      <c r="A634" s="110" t="s">
        <v>138</v>
      </c>
      <c r="B634" s="131" t="s">
        <v>309</v>
      </c>
      <c r="C634" s="149"/>
      <c r="D634" s="149"/>
      <c r="E634" s="149"/>
    </row>
    <row r="635" spans="1:8" s="123" customFormat="1" hidden="1" outlineLevel="2" x14ac:dyDescent="0.2">
      <c r="A635" s="126"/>
    </row>
    <row r="636" spans="1:8" s="123" customFormat="1" hidden="1" outlineLevel="2" x14ac:dyDescent="0.2">
      <c r="A636" s="110" t="s">
        <v>40</v>
      </c>
      <c r="B636" s="129" t="s">
        <v>2656</v>
      </c>
    </row>
    <row r="637" spans="1:8" s="123" customFormat="1" hidden="1" outlineLevel="2" x14ac:dyDescent="0.2">
      <c r="A637" s="126"/>
    </row>
    <row r="638" spans="1:8" s="88" customFormat="1" outlineLevel="1" collapsed="1" x14ac:dyDescent="0.2">
      <c r="A638" s="147" t="s">
        <v>159</v>
      </c>
      <c r="B638" s="147" t="str">
        <f ca="1">CONCATENATE(VLOOKUP("*ID",C:D,2,FALSE),"C",COUNTIF(OFFSET(A$1,0,0,ROW(),1), "*conditie")*10)&amp; "T" &amp;(COUNTIF(OFFSET(B$1,0,0,ROW()-1,1),CONCATENATE(VLOOKUP("*ID",C:D,2,FALSE),"C",COUNTIF(OFFSET(A$1,0,0,ROW(),1), "*conditie")*10)&amp; "T*") +1) * 10</f>
        <v>NPRE02C130T30</v>
      </c>
      <c r="C638" s="295" t="s">
        <v>556</v>
      </c>
      <c r="D638" s="295"/>
      <c r="E638" s="295"/>
      <c r="F638" s="147" t="s">
        <v>141</v>
      </c>
      <c r="G638" s="147" t="s">
        <v>19</v>
      </c>
      <c r="H638" s="147" t="s">
        <v>197</v>
      </c>
    </row>
    <row r="639" spans="1:8" s="148" customFormat="1" hidden="1" outlineLevel="2" x14ac:dyDescent="0.2">
      <c r="A639" s="110"/>
      <c r="B639" s="122"/>
      <c r="C639" s="149"/>
      <c r="D639" s="149"/>
      <c r="E639" s="149"/>
    </row>
    <row r="640" spans="1:8" s="148" customFormat="1" hidden="1" outlineLevel="2" x14ac:dyDescent="0.2">
      <c r="A640" s="110" t="s">
        <v>109</v>
      </c>
      <c r="B640" s="131" t="s">
        <v>557</v>
      </c>
      <c r="C640" s="149"/>
      <c r="D640" s="149"/>
      <c r="E640" s="149"/>
    </row>
    <row r="641" spans="1:8" s="148" customFormat="1" hidden="1" outlineLevel="2" x14ac:dyDescent="0.2">
      <c r="A641" s="110"/>
      <c r="B641" s="122"/>
      <c r="C641" s="149"/>
      <c r="D641" s="149"/>
      <c r="E641" s="149"/>
    </row>
    <row r="642" spans="1:8" s="123" customFormat="1" hidden="1" outlineLevel="2" x14ac:dyDescent="0.2">
      <c r="A642" s="110" t="s">
        <v>111</v>
      </c>
      <c r="B642" s="127" t="s">
        <v>558</v>
      </c>
    </row>
    <row r="643" spans="1:8" s="148" customFormat="1" hidden="1" outlineLevel="2" x14ac:dyDescent="0.2">
      <c r="A643" s="110"/>
      <c r="B643" s="122"/>
      <c r="C643" s="149"/>
      <c r="D643" s="149"/>
      <c r="E643" s="149"/>
    </row>
    <row r="644" spans="1:8" s="148" customFormat="1" hidden="1" outlineLevel="2" x14ac:dyDescent="0.2">
      <c r="A644" s="110"/>
      <c r="B644" s="123"/>
      <c r="C644" s="123"/>
      <c r="D644" s="123"/>
      <c r="E644" s="124"/>
      <c r="F644" s="123"/>
      <c r="G644" s="123"/>
    </row>
    <row r="645" spans="1:8" s="148" customFormat="1" hidden="1" outlineLevel="2" x14ac:dyDescent="0.2">
      <c r="A645" s="110" t="s">
        <v>32</v>
      </c>
      <c r="B645" s="125" t="s">
        <v>227</v>
      </c>
      <c r="C645" s="125"/>
      <c r="D645" s="125"/>
      <c r="E645" s="125"/>
      <c r="F645" s="125"/>
      <c r="G645" s="125"/>
    </row>
    <row r="646" spans="1:8" s="148" customFormat="1" hidden="1" outlineLevel="2" x14ac:dyDescent="0.2">
      <c r="A646" s="110"/>
      <c r="B646" s="122"/>
      <c r="C646" s="149"/>
      <c r="D646" s="149"/>
      <c r="E646" s="149"/>
    </row>
    <row r="647" spans="1:8" s="148" customFormat="1" hidden="1" outlineLevel="2" x14ac:dyDescent="0.2">
      <c r="A647" s="111" t="s">
        <v>33</v>
      </c>
      <c r="B647" s="122" t="s">
        <v>194</v>
      </c>
      <c r="C647" s="149"/>
      <c r="D647" s="149"/>
      <c r="E647" s="149"/>
    </row>
    <row r="648" spans="1:8" s="148" customFormat="1" hidden="1" outlineLevel="2" x14ac:dyDescent="0.2">
      <c r="A648" s="110"/>
      <c r="B648" s="122"/>
      <c r="C648" s="149"/>
      <c r="D648" s="149"/>
      <c r="E648" s="149"/>
    </row>
    <row r="649" spans="1:8" s="148" customFormat="1" hidden="1" outlineLevel="2" x14ac:dyDescent="0.2">
      <c r="A649" s="110" t="s">
        <v>138</v>
      </c>
      <c r="B649" s="131" t="s">
        <v>309</v>
      </c>
      <c r="C649" s="149"/>
      <c r="D649" s="149"/>
      <c r="E649" s="149"/>
    </row>
    <row r="650" spans="1:8" s="123" customFormat="1" hidden="1" outlineLevel="2" x14ac:dyDescent="0.2">
      <c r="A650" s="126"/>
    </row>
    <row r="651" spans="1:8" s="123" customFormat="1" hidden="1" outlineLevel="2" x14ac:dyDescent="0.2">
      <c r="A651" s="110" t="s">
        <v>40</v>
      </c>
      <c r="B651" s="129" t="s">
        <v>2657</v>
      </c>
    </row>
    <row r="652" spans="1:8" s="123" customFormat="1" hidden="1" outlineLevel="2" x14ac:dyDescent="0.2">
      <c r="A652" s="126"/>
    </row>
    <row r="653" spans="1:8" s="99" customFormat="1" x14ac:dyDescent="0.2">
      <c r="A653" s="146" t="s">
        <v>158</v>
      </c>
      <c r="B653" s="145" t="str">
        <f ca="1">CONCATENATE(VLOOKUP("*ID",C:D,2,FALSE),"C",COUNTIF(OFFSET(A$1,0,0,ROW(),1), "*conditie")*10)</f>
        <v>NPRE02C140</v>
      </c>
      <c r="C653" s="296" t="s">
        <v>314</v>
      </c>
      <c r="D653" s="297"/>
      <c r="E653" s="297"/>
      <c r="F653" s="146" t="s">
        <v>141</v>
      </c>
      <c r="G653" s="146" t="s">
        <v>19</v>
      </c>
      <c r="H653" s="146" t="s">
        <v>197</v>
      </c>
    </row>
    <row r="654" spans="1:8" s="99" customFormat="1" outlineLevel="1" x14ac:dyDescent="0.2">
      <c r="A654" s="110"/>
      <c r="B654" s="118"/>
      <c r="C654" s="102"/>
    </row>
    <row r="655" spans="1:8" s="99" customFormat="1" outlineLevel="1" x14ac:dyDescent="0.2">
      <c r="A655" s="110" t="s">
        <v>55</v>
      </c>
      <c r="B655" s="129"/>
      <c r="C655" s="132"/>
    </row>
    <row r="656" spans="1:8" s="99" customFormat="1" outlineLevel="1" x14ac:dyDescent="0.2">
      <c r="A656" s="110"/>
      <c r="B656" s="118"/>
      <c r="C656" s="102"/>
    </row>
    <row r="657" spans="1:8" s="88" customFormat="1" outlineLevel="1" collapsed="1" x14ac:dyDescent="0.2">
      <c r="A657" s="147" t="s">
        <v>159</v>
      </c>
      <c r="B657" s="147" t="str">
        <f ca="1">CONCATENATE(VLOOKUP("*ID",C:D,2,FALSE),"C",COUNTIF(OFFSET(A$1,0,0,ROW(),1), "*conditie")*10)&amp; "T" &amp;(COUNTIF(OFFSET(B$1,0,0,ROW()-1,1),CONCATENATE(VLOOKUP("*ID",C:D,2,FALSE),"C",COUNTIF(OFFSET(A$1,0,0,ROW(),1), "*conditie")*10)&amp; "T*") +1) * 10</f>
        <v>NPRE02C140T10</v>
      </c>
      <c r="C657" s="295" t="s">
        <v>559</v>
      </c>
      <c r="D657" s="295"/>
      <c r="E657" s="295"/>
      <c r="F657" s="147" t="s">
        <v>141</v>
      </c>
      <c r="G657" s="147" t="s">
        <v>19</v>
      </c>
      <c r="H657" s="147" t="s">
        <v>197</v>
      </c>
    </row>
    <row r="658" spans="1:8" s="148" customFormat="1" hidden="1" outlineLevel="2" x14ac:dyDescent="0.2">
      <c r="A658" s="110"/>
      <c r="B658" s="122"/>
      <c r="C658" s="149"/>
      <c r="D658" s="149"/>
      <c r="E658" s="149"/>
    </row>
    <row r="659" spans="1:8" s="148" customFormat="1" hidden="1" outlineLevel="2" x14ac:dyDescent="0.2">
      <c r="A659" s="110" t="s">
        <v>109</v>
      </c>
      <c r="B659" s="131" t="s">
        <v>560</v>
      </c>
      <c r="C659" s="149"/>
      <c r="D659" s="149"/>
      <c r="E659" s="149"/>
    </row>
    <row r="660" spans="1:8" s="148" customFormat="1" hidden="1" outlineLevel="2" x14ac:dyDescent="0.2">
      <c r="A660" s="110"/>
      <c r="B660" s="122"/>
      <c r="C660" s="149"/>
      <c r="D660" s="149"/>
      <c r="E660" s="149"/>
    </row>
    <row r="661" spans="1:8" s="148" customFormat="1" hidden="1" outlineLevel="2" x14ac:dyDescent="0.2">
      <c r="A661" s="110" t="s">
        <v>111</v>
      </c>
      <c r="B661" s="131" t="s">
        <v>553</v>
      </c>
      <c r="C661" s="149"/>
      <c r="D661" s="149"/>
      <c r="E661" s="149"/>
    </row>
    <row r="662" spans="1:8" s="148" customFormat="1" hidden="1" outlineLevel="2" x14ac:dyDescent="0.2">
      <c r="A662" s="110"/>
      <c r="B662" s="122"/>
      <c r="C662" s="149"/>
      <c r="D662" s="149"/>
      <c r="E662" s="149"/>
    </row>
    <row r="663" spans="1:8" s="148" customFormat="1" hidden="1" outlineLevel="2" x14ac:dyDescent="0.2">
      <c r="A663" s="110"/>
      <c r="B663" s="123"/>
      <c r="C663" s="123"/>
      <c r="D663" s="123"/>
      <c r="E663" s="124"/>
      <c r="F663" s="123"/>
      <c r="G663" s="123"/>
    </row>
    <row r="664" spans="1:8" s="148" customFormat="1" hidden="1" outlineLevel="2" x14ac:dyDescent="0.2">
      <c r="A664" s="110" t="s">
        <v>32</v>
      </c>
      <c r="B664" s="125" t="s">
        <v>227</v>
      </c>
      <c r="C664" s="125"/>
      <c r="D664" s="125"/>
      <c r="E664" s="125"/>
      <c r="F664" s="125"/>
      <c r="G664" s="125"/>
    </row>
    <row r="665" spans="1:8" s="148" customFormat="1" hidden="1" outlineLevel="2" x14ac:dyDescent="0.2">
      <c r="A665" s="110"/>
      <c r="B665" s="122"/>
      <c r="C665" s="149"/>
      <c r="D665" s="149"/>
      <c r="E665" s="149"/>
    </row>
    <row r="666" spans="1:8" s="148" customFormat="1" hidden="1" outlineLevel="2" x14ac:dyDescent="0.2">
      <c r="A666" s="111" t="s">
        <v>33</v>
      </c>
      <c r="B666" s="122" t="s">
        <v>194</v>
      </c>
      <c r="C666" s="149"/>
      <c r="D666" s="149"/>
      <c r="E666" s="149"/>
    </row>
    <row r="667" spans="1:8" s="148" customFormat="1" hidden="1" outlineLevel="2" x14ac:dyDescent="0.2">
      <c r="A667" s="110"/>
      <c r="B667" s="122"/>
      <c r="C667" s="149"/>
      <c r="D667" s="149"/>
      <c r="E667" s="149"/>
    </row>
    <row r="668" spans="1:8" s="148" customFormat="1" hidden="1" outlineLevel="2" x14ac:dyDescent="0.2">
      <c r="A668" s="110" t="s">
        <v>138</v>
      </c>
      <c r="B668" s="131" t="s">
        <v>317</v>
      </c>
      <c r="C668" s="149"/>
      <c r="D668" s="149"/>
      <c r="E668" s="149"/>
    </row>
    <row r="669" spans="1:8" s="123" customFormat="1" hidden="1" outlineLevel="2" x14ac:dyDescent="0.2">
      <c r="A669" s="126"/>
    </row>
    <row r="670" spans="1:8" s="123" customFormat="1" hidden="1" outlineLevel="2" x14ac:dyDescent="0.2">
      <c r="A670" s="110" t="s">
        <v>40</v>
      </c>
      <c r="B670" s="129" t="s">
        <v>2598</v>
      </c>
    </row>
    <row r="671" spans="1:8" s="123" customFormat="1" hidden="1" outlineLevel="2" x14ac:dyDescent="0.2">
      <c r="A671" s="126"/>
    </row>
    <row r="672" spans="1:8" s="88" customFormat="1" outlineLevel="1" collapsed="1" x14ac:dyDescent="0.2">
      <c r="A672" s="147" t="s">
        <v>159</v>
      </c>
      <c r="B672" s="147" t="str">
        <f ca="1">CONCATENATE(VLOOKUP("*ID",C:D,2,FALSE),"C",COUNTIF(OFFSET(A$1,0,0,ROW(),1), "*conditie")*10)&amp; "T" &amp;(COUNTIF(OFFSET(B$1,0,0,ROW()-1,1),CONCATENATE(VLOOKUP("*ID",C:D,2,FALSE),"C",COUNTIF(OFFSET(A$1,0,0,ROW(),1), "*conditie")*10)&amp; "T*") +1) * 10</f>
        <v>NPRE02C140T20</v>
      </c>
      <c r="C672" s="295" t="s">
        <v>561</v>
      </c>
      <c r="D672" s="295"/>
      <c r="E672" s="295"/>
      <c r="F672" s="147" t="s">
        <v>141</v>
      </c>
      <c r="G672" s="147" t="s">
        <v>19</v>
      </c>
      <c r="H672" s="147" t="s">
        <v>197</v>
      </c>
    </row>
    <row r="673" spans="1:8" s="148" customFormat="1" hidden="1" outlineLevel="2" x14ac:dyDescent="0.2">
      <c r="A673" s="110"/>
      <c r="B673" s="122"/>
      <c r="C673" s="149"/>
      <c r="D673" s="149"/>
      <c r="E673" s="149"/>
    </row>
    <row r="674" spans="1:8" s="148" customFormat="1" hidden="1" outlineLevel="2" x14ac:dyDescent="0.2">
      <c r="A674" s="110" t="s">
        <v>109</v>
      </c>
      <c r="B674" s="131" t="s">
        <v>562</v>
      </c>
      <c r="C674" s="149"/>
      <c r="D674" s="149"/>
      <c r="E674" s="149"/>
    </row>
    <row r="675" spans="1:8" s="148" customFormat="1" hidden="1" outlineLevel="2" x14ac:dyDescent="0.2">
      <c r="A675" s="110"/>
      <c r="B675" s="122"/>
      <c r="C675" s="149"/>
      <c r="D675" s="149"/>
      <c r="E675" s="149"/>
    </row>
    <row r="676" spans="1:8" s="148" customFormat="1" hidden="1" outlineLevel="2" x14ac:dyDescent="0.2">
      <c r="A676" s="110" t="s">
        <v>111</v>
      </c>
      <c r="B676" s="131" t="s">
        <v>563</v>
      </c>
      <c r="C676" s="149"/>
      <c r="D676" s="149"/>
      <c r="E676" s="149"/>
    </row>
    <row r="677" spans="1:8" s="148" customFormat="1" hidden="1" outlineLevel="2" x14ac:dyDescent="0.2">
      <c r="A677" s="110"/>
      <c r="B677" s="122"/>
      <c r="C677" s="149"/>
      <c r="D677" s="149"/>
      <c r="E677" s="149"/>
    </row>
    <row r="678" spans="1:8" s="148" customFormat="1" hidden="1" outlineLevel="2" x14ac:dyDescent="0.2">
      <c r="A678" s="110"/>
      <c r="B678" s="123"/>
      <c r="C678" s="123"/>
      <c r="D678" s="123"/>
      <c r="E678" s="124"/>
      <c r="F678" s="123"/>
      <c r="G678" s="123"/>
    </row>
    <row r="679" spans="1:8" s="148" customFormat="1" hidden="1" outlineLevel="2" x14ac:dyDescent="0.2">
      <c r="A679" s="110" t="s">
        <v>32</v>
      </c>
      <c r="B679" s="125" t="s">
        <v>227</v>
      </c>
      <c r="C679" s="125"/>
      <c r="D679" s="125"/>
      <c r="E679" s="125"/>
      <c r="F679" s="125"/>
      <c r="G679" s="125"/>
    </row>
    <row r="680" spans="1:8" s="148" customFormat="1" hidden="1" outlineLevel="2" x14ac:dyDescent="0.2">
      <c r="A680" s="110"/>
      <c r="B680" s="122"/>
      <c r="C680" s="149"/>
      <c r="D680" s="149"/>
      <c r="E680" s="149"/>
    </row>
    <row r="681" spans="1:8" s="148" customFormat="1" hidden="1" outlineLevel="2" x14ac:dyDescent="0.2">
      <c r="A681" s="111" t="s">
        <v>33</v>
      </c>
      <c r="B681" s="122" t="s">
        <v>194</v>
      </c>
      <c r="C681" s="149"/>
      <c r="D681" s="149"/>
      <c r="E681" s="149"/>
    </row>
    <row r="682" spans="1:8" s="148" customFormat="1" hidden="1" outlineLevel="2" x14ac:dyDescent="0.2">
      <c r="A682" s="110"/>
      <c r="B682" s="122"/>
      <c r="C682" s="149"/>
      <c r="D682" s="149"/>
      <c r="E682" s="149"/>
    </row>
    <row r="683" spans="1:8" s="148" customFormat="1" hidden="1" outlineLevel="2" x14ac:dyDescent="0.2">
      <c r="A683" s="110" t="s">
        <v>138</v>
      </c>
      <c r="B683" s="131" t="s">
        <v>317</v>
      </c>
      <c r="C683" s="149"/>
      <c r="D683" s="149"/>
      <c r="E683" s="149"/>
    </row>
    <row r="684" spans="1:8" s="123" customFormat="1" hidden="1" outlineLevel="2" x14ac:dyDescent="0.2">
      <c r="A684" s="126"/>
    </row>
    <row r="685" spans="1:8" s="123" customFormat="1" hidden="1" outlineLevel="2" x14ac:dyDescent="0.2">
      <c r="A685" s="110" t="s">
        <v>40</v>
      </c>
      <c r="B685" s="129" t="s">
        <v>2598</v>
      </c>
    </row>
    <row r="686" spans="1:8" s="123" customFormat="1" hidden="1" outlineLevel="2" x14ac:dyDescent="0.2">
      <c r="A686" s="126"/>
    </row>
    <row r="687" spans="1:8" s="88" customFormat="1" outlineLevel="1" collapsed="1" x14ac:dyDescent="0.2">
      <c r="A687" s="147" t="s">
        <v>159</v>
      </c>
      <c r="B687" s="147" t="str">
        <f ca="1">CONCATENATE(VLOOKUP("*ID",C:D,2,FALSE),"C",COUNTIF(OFFSET(A$1,0,0,ROW(),1), "*conditie")*10)&amp; "T" &amp;(COUNTIF(OFFSET(B$1,0,0,ROW()-1,1),CONCATENATE(VLOOKUP("*ID",C:D,2,FALSE),"C",COUNTIF(OFFSET(A$1,0,0,ROW(),1), "*conditie")*10)&amp; "T*") +1) * 10</f>
        <v>NPRE02C140T30</v>
      </c>
      <c r="C687" s="295" t="s">
        <v>564</v>
      </c>
      <c r="D687" s="295"/>
      <c r="E687" s="295"/>
      <c r="F687" s="147" t="s">
        <v>141</v>
      </c>
      <c r="G687" s="147" t="s">
        <v>19</v>
      </c>
      <c r="H687" s="147" t="s">
        <v>197</v>
      </c>
    </row>
    <row r="688" spans="1:8" s="148" customFormat="1" hidden="1" outlineLevel="2" x14ac:dyDescent="0.2">
      <c r="A688" s="110"/>
      <c r="B688" s="122"/>
      <c r="C688" s="149"/>
      <c r="D688" s="149"/>
      <c r="E688" s="149"/>
    </row>
    <row r="689" spans="1:8" s="148" customFormat="1" hidden="1" outlineLevel="2" x14ac:dyDescent="0.2">
      <c r="A689" s="110" t="s">
        <v>109</v>
      </c>
      <c r="B689" s="131" t="s">
        <v>565</v>
      </c>
      <c r="C689" s="149"/>
      <c r="D689" s="149"/>
      <c r="E689" s="149"/>
    </row>
    <row r="690" spans="1:8" s="148" customFormat="1" hidden="1" outlineLevel="2" x14ac:dyDescent="0.2">
      <c r="A690" s="110"/>
      <c r="B690" s="122"/>
      <c r="C690" s="149"/>
      <c r="D690" s="149"/>
      <c r="E690" s="149"/>
    </row>
    <row r="691" spans="1:8" s="123" customFormat="1" hidden="1" outlineLevel="2" x14ac:dyDescent="0.2">
      <c r="A691" s="110" t="s">
        <v>111</v>
      </c>
      <c r="B691" s="127" t="s">
        <v>566</v>
      </c>
    </row>
    <row r="692" spans="1:8" s="148" customFormat="1" hidden="1" outlineLevel="2" x14ac:dyDescent="0.2">
      <c r="A692" s="110"/>
      <c r="B692" s="122"/>
      <c r="C692" s="149"/>
      <c r="D692" s="149"/>
      <c r="E692" s="149"/>
    </row>
    <row r="693" spans="1:8" s="148" customFormat="1" hidden="1" outlineLevel="2" x14ac:dyDescent="0.2">
      <c r="A693" s="110"/>
      <c r="B693" s="123"/>
      <c r="C693" s="123"/>
      <c r="D693" s="123"/>
      <c r="E693" s="124"/>
      <c r="F693" s="123"/>
      <c r="G693" s="123"/>
    </row>
    <row r="694" spans="1:8" s="148" customFormat="1" hidden="1" outlineLevel="2" x14ac:dyDescent="0.2">
      <c r="A694" s="110" t="s">
        <v>32</v>
      </c>
      <c r="B694" s="125" t="s">
        <v>227</v>
      </c>
      <c r="C694" s="125"/>
      <c r="D694" s="125"/>
      <c r="E694" s="125"/>
      <c r="F694" s="125"/>
      <c r="G694" s="125"/>
    </row>
    <row r="695" spans="1:8" s="148" customFormat="1" hidden="1" outlineLevel="2" x14ac:dyDescent="0.2">
      <c r="A695" s="110"/>
      <c r="B695" s="122"/>
      <c r="C695" s="149"/>
      <c r="D695" s="149"/>
      <c r="E695" s="149"/>
    </row>
    <row r="696" spans="1:8" s="148" customFormat="1" hidden="1" outlineLevel="2" x14ac:dyDescent="0.2">
      <c r="A696" s="111" t="s">
        <v>33</v>
      </c>
      <c r="B696" s="122" t="s">
        <v>194</v>
      </c>
      <c r="C696" s="149"/>
      <c r="D696" s="149"/>
      <c r="E696" s="149"/>
    </row>
    <row r="697" spans="1:8" s="148" customFormat="1" hidden="1" outlineLevel="2" x14ac:dyDescent="0.2">
      <c r="A697" s="110"/>
      <c r="B697" s="122"/>
      <c r="C697" s="149"/>
      <c r="D697" s="149"/>
      <c r="E697" s="149"/>
    </row>
    <row r="698" spans="1:8" s="148" customFormat="1" hidden="1" outlineLevel="2" x14ac:dyDescent="0.2">
      <c r="A698" s="110" t="s">
        <v>138</v>
      </c>
      <c r="B698" s="131" t="s">
        <v>317</v>
      </c>
      <c r="C698" s="149"/>
      <c r="D698" s="149"/>
      <c r="E698" s="149"/>
    </row>
    <row r="699" spans="1:8" s="123" customFormat="1" hidden="1" outlineLevel="2" x14ac:dyDescent="0.2">
      <c r="A699" s="126"/>
    </row>
    <row r="700" spans="1:8" s="123" customFormat="1" hidden="1" outlineLevel="2" x14ac:dyDescent="0.2">
      <c r="A700" s="110" t="s">
        <v>40</v>
      </c>
      <c r="B700" s="129" t="s">
        <v>2599</v>
      </c>
    </row>
    <row r="701" spans="1:8" s="123" customFormat="1" hidden="1" outlineLevel="2" x14ac:dyDescent="0.2">
      <c r="A701" s="126"/>
    </row>
    <row r="702" spans="1:8" s="99" customFormat="1" x14ac:dyDescent="0.2">
      <c r="A702" s="146" t="s">
        <v>158</v>
      </c>
      <c r="B702" s="145" t="str">
        <f ca="1">CONCATENATE(VLOOKUP("*ID",C:D,2,FALSE),"C",COUNTIF(OFFSET(A$1,0,0,ROW(),1), "*conditie")*10)</f>
        <v>NPRE02C150</v>
      </c>
      <c r="C702" s="296" t="s">
        <v>324</v>
      </c>
      <c r="D702" s="297"/>
      <c r="E702" s="297"/>
      <c r="F702" s="146" t="s">
        <v>141</v>
      </c>
      <c r="G702" s="146" t="s">
        <v>19</v>
      </c>
      <c r="H702" s="146" t="s">
        <v>197</v>
      </c>
    </row>
    <row r="703" spans="1:8" s="99" customFormat="1" outlineLevel="1" x14ac:dyDescent="0.2">
      <c r="A703" s="110"/>
      <c r="B703" s="118"/>
      <c r="C703" s="102"/>
    </row>
    <row r="704" spans="1:8" s="99" customFormat="1" outlineLevel="1" x14ac:dyDescent="0.2">
      <c r="A704" s="110" t="s">
        <v>55</v>
      </c>
      <c r="B704" s="129"/>
      <c r="C704" s="132"/>
    </row>
    <row r="705" spans="1:8" s="99" customFormat="1" outlineLevel="1" x14ac:dyDescent="0.2">
      <c r="A705" s="110"/>
      <c r="B705" s="118"/>
      <c r="C705" s="102"/>
    </row>
    <row r="706" spans="1:8" s="88" customFormat="1" outlineLevel="1" collapsed="1" x14ac:dyDescent="0.2">
      <c r="A706" s="147" t="s">
        <v>159</v>
      </c>
      <c r="B706" s="147" t="str">
        <f ca="1">CONCATENATE(VLOOKUP("*ID",C:D,2,FALSE),"C",COUNTIF(OFFSET(A$1,0,0,ROW(),1), "*conditie")*10)&amp; "T" &amp;(COUNTIF(OFFSET(B$1,0,0,ROW()-1,1),CONCATENATE(VLOOKUP("*ID",C:D,2,FALSE),"C",COUNTIF(OFFSET(A$1,0,0,ROW(),1), "*conditie")*10)&amp; "T*") +1) * 10</f>
        <v>NPRE02C150T10</v>
      </c>
      <c r="C706" s="295" t="s">
        <v>567</v>
      </c>
      <c r="D706" s="295"/>
      <c r="E706" s="295"/>
      <c r="F706" s="147" t="s">
        <v>141</v>
      </c>
      <c r="G706" s="147" t="s">
        <v>19</v>
      </c>
      <c r="H706" s="147" t="s">
        <v>197</v>
      </c>
    </row>
    <row r="707" spans="1:8" s="148" customFormat="1" hidden="1" outlineLevel="2" x14ac:dyDescent="0.2">
      <c r="A707" s="110"/>
      <c r="B707" s="122"/>
      <c r="C707" s="149"/>
      <c r="D707" s="149"/>
      <c r="E707" s="149"/>
    </row>
    <row r="708" spans="1:8" s="148" customFormat="1" hidden="1" outlineLevel="2" x14ac:dyDescent="0.2">
      <c r="A708" s="110" t="s">
        <v>109</v>
      </c>
      <c r="B708" s="131" t="s">
        <v>568</v>
      </c>
      <c r="C708" s="149"/>
      <c r="D708" s="149"/>
      <c r="E708" s="149"/>
    </row>
    <row r="709" spans="1:8" s="148" customFormat="1" hidden="1" outlineLevel="2" x14ac:dyDescent="0.2">
      <c r="A709" s="110"/>
      <c r="B709" s="122"/>
      <c r="C709" s="149"/>
      <c r="D709" s="149"/>
      <c r="E709" s="149"/>
    </row>
    <row r="710" spans="1:8" s="148" customFormat="1" hidden="1" outlineLevel="2" x14ac:dyDescent="0.2">
      <c r="A710" s="110" t="s">
        <v>111</v>
      </c>
      <c r="B710" s="131" t="s">
        <v>553</v>
      </c>
      <c r="C710" s="149"/>
      <c r="D710" s="149"/>
      <c r="E710" s="149"/>
    </row>
    <row r="711" spans="1:8" s="148" customFormat="1" hidden="1" outlineLevel="2" x14ac:dyDescent="0.2">
      <c r="A711" s="110"/>
      <c r="B711" s="122"/>
      <c r="C711" s="149"/>
      <c r="D711" s="149"/>
      <c r="E711" s="149"/>
    </row>
    <row r="712" spans="1:8" s="148" customFormat="1" hidden="1" outlineLevel="2" x14ac:dyDescent="0.2">
      <c r="A712" s="110"/>
      <c r="B712" s="123"/>
      <c r="C712" s="123"/>
      <c r="D712" s="123"/>
      <c r="E712" s="124"/>
      <c r="F712" s="123"/>
      <c r="G712" s="123"/>
    </row>
    <row r="713" spans="1:8" s="148" customFormat="1" hidden="1" outlineLevel="2" x14ac:dyDescent="0.2">
      <c r="A713" s="110" t="s">
        <v>32</v>
      </c>
      <c r="B713" s="125" t="s">
        <v>227</v>
      </c>
      <c r="C713" s="125"/>
      <c r="D713" s="125"/>
      <c r="E713" s="125"/>
      <c r="F713" s="125"/>
      <c r="G713" s="125"/>
    </row>
    <row r="714" spans="1:8" s="148" customFormat="1" hidden="1" outlineLevel="2" x14ac:dyDescent="0.2">
      <c r="A714" s="110"/>
      <c r="B714" s="122"/>
      <c r="C714" s="149"/>
      <c r="D714" s="149"/>
      <c r="E714" s="149"/>
    </row>
    <row r="715" spans="1:8" s="148" customFormat="1" hidden="1" outlineLevel="2" x14ac:dyDescent="0.2">
      <c r="A715" s="111" t="s">
        <v>33</v>
      </c>
      <c r="B715" s="122" t="s">
        <v>194</v>
      </c>
      <c r="C715" s="149"/>
      <c r="D715" s="149"/>
      <c r="E715" s="149"/>
    </row>
    <row r="716" spans="1:8" s="148" customFormat="1" hidden="1" outlineLevel="2" x14ac:dyDescent="0.2">
      <c r="A716" s="110"/>
      <c r="B716" s="122"/>
      <c r="C716" s="149"/>
      <c r="D716" s="149"/>
      <c r="E716" s="149"/>
    </row>
    <row r="717" spans="1:8" s="148" customFormat="1" hidden="1" outlineLevel="2" x14ac:dyDescent="0.2">
      <c r="A717" s="110" t="s">
        <v>138</v>
      </c>
      <c r="B717" s="131" t="s">
        <v>327</v>
      </c>
      <c r="C717" s="149"/>
      <c r="D717" s="149"/>
      <c r="E717" s="149"/>
    </row>
    <row r="718" spans="1:8" s="123" customFormat="1" hidden="1" outlineLevel="2" x14ac:dyDescent="0.2">
      <c r="A718" s="126"/>
    </row>
    <row r="719" spans="1:8" s="123" customFormat="1" hidden="1" outlineLevel="2" x14ac:dyDescent="0.2">
      <c r="A719" s="110" t="s">
        <v>40</v>
      </c>
      <c r="B719" s="129" t="s">
        <v>2614</v>
      </c>
    </row>
    <row r="720" spans="1:8" s="123" customFormat="1" hidden="1" outlineLevel="2" x14ac:dyDescent="0.2">
      <c r="A720" s="126"/>
      <c r="B720" s="236" t="s">
        <v>2658</v>
      </c>
    </row>
    <row r="721" spans="1:8" s="88" customFormat="1" outlineLevel="1" collapsed="1" x14ac:dyDescent="0.2">
      <c r="A721" s="147" t="s">
        <v>159</v>
      </c>
      <c r="B721" s="147" t="str">
        <f ca="1">CONCATENATE(VLOOKUP("*ID",C:D,2,FALSE),"C",COUNTIF(OFFSET(A$1,0,0,ROW(),1), "*conditie")*10)&amp; "T" &amp;(COUNTIF(OFFSET(B$1,0,0,ROW()-1,1),CONCATENATE(VLOOKUP("*ID",C:D,2,FALSE),"C",COUNTIF(OFFSET(A$1,0,0,ROW(),1), "*conditie")*10)&amp; "T*") +1) * 10</f>
        <v>NPRE02C150T20</v>
      </c>
      <c r="C721" s="295" t="s">
        <v>569</v>
      </c>
      <c r="D721" s="295"/>
      <c r="E721" s="295"/>
      <c r="F721" s="147" t="s">
        <v>141</v>
      </c>
      <c r="G721" s="147" t="s">
        <v>19</v>
      </c>
      <c r="H721" s="147" t="s">
        <v>197</v>
      </c>
    </row>
    <row r="722" spans="1:8" s="148" customFormat="1" hidden="1" outlineLevel="2" x14ac:dyDescent="0.2">
      <c r="A722" s="110"/>
      <c r="B722" s="122"/>
      <c r="C722" s="149"/>
      <c r="D722" s="149"/>
      <c r="E722" s="149"/>
    </row>
    <row r="723" spans="1:8" s="148" customFormat="1" hidden="1" outlineLevel="2" x14ac:dyDescent="0.2">
      <c r="A723" s="110" t="s">
        <v>109</v>
      </c>
      <c r="B723" s="131" t="s">
        <v>570</v>
      </c>
      <c r="C723" s="149"/>
      <c r="D723" s="149"/>
      <c r="E723" s="149"/>
    </row>
    <row r="724" spans="1:8" s="148" customFormat="1" hidden="1" outlineLevel="2" x14ac:dyDescent="0.2">
      <c r="A724" s="110"/>
      <c r="B724" s="122"/>
      <c r="C724" s="149"/>
      <c r="D724" s="149"/>
      <c r="E724" s="149"/>
    </row>
    <row r="725" spans="1:8" s="123" customFormat="1" hidden="1" outlineLevel="2" x14ac:dyDescent="0.2">
      <c r="A725" s="110" t="s">
        <v>111</v>
      </c>
      <c r="B725" s="127" t="s">
        <v>571</v>
      </c>
    </row>
    <row r="726" spans="1:8" s="148" customFormat="1" hidden="1" outlineLevel="2" x14ac:dyDescent="0.2">
      <c r="A726" s="110"/>
      <c r="B726" s="122"/>
      <c r="C726" s="149"/>
      <c r="D726" s="149"/>
      <c r="E726" s="149"/>
    </row>
    <row r="727" spans="1:8" s="148" customFormat="1" hidden="1" outlineLevel="2" x14ac:dyDescent="0.2">
      <c r="A727" s="110"/>
      <c r="B727" s="123"/>
      <c r="C727" s="123"/>
      <c r="D727" s="123"/>
      <c r="E727" s="124"/>
      <c r="F727" s="123"/>
      <c r="G727" s="123"/>
    </row>
    <row r="728" spans="1:8" s="148" customFormat="1" hidden="1" outlineLevel="2" x14ac:dyDescent="0.2">
      <c r="A728" s="110" t="s">
        <v>32</v>
      </c>
      <c r="B728" s="125" t="s">
        <v>227</v>
      </c>
      <c r="C728" s="125"/>
      <c r="D728" s="125"/>
      <c r="E728" s="125"/>
      <c r="F728" s="125"/>
      <c r="G728" s="125"/>
    </row>
    <row r="729" spans="1:8" s="148" customFormat="1" hidden="1" outlineLevel="2" x14ac:dyDescent="0.2">
      <c r="A729" s="110"/>
      <c r="B729" s="122"/>
      <c r="C729" s="149"/>
      <c r="D729" s="149"/>
      <c r="E729" s="149"/>
    </row>
    <row r="730" spans="1:8" s="148" customFormat="1" hidden="1" outlineLevel="2" x14ac:dyDescent="0.2">
      <c r="A730" s="111" t="s">
        <v>33</v>
      </c>
      <c r="B730" s="122" t="s">
        <v>194</v>
      </c>
      <c r="C730" s="149"/>
      <c r="D730" s="149"/>
      <c r="E730" s="149"/>
    </row>
    <row r="731" spans="1:8" s="148" customFormat="1" hidden="1" outlineLevel="2" x14ac:dyDescent="0.2">
      <c r="A731" s="110"/>
      <c r="B731" s="122"/>
      <c r="C731" s="149"/>
      <c r="D731" s="149"/>
      <c r="E731" s="149"/>
    </row>
    <row r="732" spans="1:8" s="148" customFormat="1" hidden="1" outlineLevel="2" x14ac:dyDescent="0.2">
      <c r="A732" s="110" t="s">
        <v>138</v>
      </c>
      <c r="B732" s="131" t="s">
        <v>327</v>
      </c>
      <c r="C732" s="149"/>
      <c r="D732" s="149"/>
      <c r="E732" s="149"/>
    </row>
    <row r="733" spans="1:8" s="123" customFormat="1" hidden="1" outlineLevel="2" x14ac:dyDescent="0.2">
      <c r="A733" s="126"/>
    </row>
    <row r="734" spans="1:8" s="123" customFormat="1" hidden="1" outlineLevel="2" x14ac:dyDescent="0.2">
      <c r="A734" s="110" t="s">
        <v>40</v>
      </c>
      <c r="B734" s="129" t="s">
        <v>2614</v>
      </c>
    </row>
    <row r="735" spans="1:8" s="123" customFormat="1" hidden="1" outlineLevel="2" x14ac:dyDescent="0.2">
      <c r="A735" s="126"/>
      <c r="B735" s="236" t="s">
        <v>2658</v>
      </c>
    </row>
    <row r="736" spans="1:8" s="88" customFormat="1" outlineLevel="1" collapsed="1" x14ac:dyDescent="0.2">
      <c r="A736" s="147" t="s">
        <v>159</v>
      </c>
      <c r="B736" s="147" t="str">
        <f ca="1">CONCATENATE(VLOOKUP("*ID",C:D,2,FALSE),"C",COUNTIF(OFFSET(A$1,0,0,ROW(),1), "*conditie")*10)&amp; "T" &amp;(COUNTIF(OFFSET(B$1,0,0,ROW()-1,1),CONCATENATE(VLOOKUP("*ID",C:D,2,FALSE),"C",COUNTIF(OFFSET(A$1,0,0,ROW(),1), "*conditie")*10)&amp; "T*") +1) * 10</f>
        <v>NPRE02C150T30</v>
      </c>
      <c r="C736" s="295" t="s">
        <v>572</v>
      </c>
      <c r="D736" s="295"/>
      <c r="E736" s="295"/>
      <c r="F736" s="147" t="s">
        <v>141</v>
      </c>
      <c r="G736" s="147" t="s">
        <v>19</v>
      </c>
      <c r="H736" s="147" t="s">
        <v>197</v>
      </c>
    </row>
    <row r="737" spans="1:8" s="148" customFormat="1" hidden="1" outlineLevel="2" x14ac:dyDescent="0.2">
      <c r="A737" s="110"/>
      <c r="B737" s="122"/>
      <c r="C737" s="149"/>
      <c r="D737" s="149"/>
      <c r="E737" s="149"/>
    </row>
    <row r="738" spans="1:8" s="148" customFormat="1" hidden="1" outlineLevel="2" x14ac:dyDescent="0.2">
      <c r="A738" s="110" t="s">
        <v>109</v>
      </c>
      <c r="B738" s="131" t="s">
        <v>573</v>
      </c>
      <c r="C738" s="149"/>
      <c r="D738" s="149"/>
      <c r="E738" s="149"/>
    </row>
    <row r="739" spans="1:8" s="148" customFormat="1" hidden="1" outlineLevel="2" x14ac:dyDescent="0.2">
      <c r="A739" s="110"/>
      <c r="B739" s="122"/>
      <c r="C739" s="149"/>
      <c r="D739" s="149"/>
      <c r="E739" s="149"/>
    </row>
    <row r="740" spans="1:8" s="123" customFormat="1" hidden="1" outlineLevel="2" x14ac:dyDescent="0.2">
      <c r="A740" s="110" t="s">
        <v>111</v>
      </c>
      <c r="B740" s="127" t="s">
        <v>574</v>
      </c>
    </row>
    <row r="741" spans="1:8" s="148" customFormat="1" hidden="1" outlineLevel="2" x14ac:dyDescent="0.2">
      <c r="A741" s="110"/>
      <c r="B741" s="122"/>
      <c r="C741" s="149"/>
      <c r="D741" s="149"/>
      <c r="E741" s="149"/>
    </row>
    <row r="742" spans="1:8" s="148" customFormat="1" hidden="1" outlineLevel="2" x14ac:dyDescent="0.2">
      <c r="A742" s="110"/>
      <c r="B742" s="123"/>
      <c r="C742" s="123"/>
      <c r="D742" s="123"/>
      <c r="E742" s="124"/>
      <c r="F742" s="123"/>
      <c r="G742" s="123"/>
    </row>
    <row r="743" spans="1:8" s="148" customFormat="1" hidden="1" outlineLevel="2" x14ac:dyDescent="0.2">
      <c r="A743" s="110" t="s">
        <v>32</v>
      </c>
      <c r="B743" s="125" t="s">
        <v>227</v>
      </c>
      <c r="C743" s="125"/>
      <c r="D743" s="125"/>
      <c r="E743" s="125"/>
      <c r="F743" s="125"/>
      <c r="G743" s="125"/>
    </row>
    <row r="744" spans="1:8" s="148" customFormat="1" hidden="1" outlineLevel="2" x14ac:dyDescent="0.2">
      <c r="A744" s="110"/>
      <c r="B744" s="122"/>
      <c r="C744" s="149"/>
      <c r="D744" s="149"/>
      <c r="E744" s="149"/>
    </row>
    <row r="745" spans="1:8" s="148" customFormat="1" hidden="1" outlineLevel="2" x14ac:dyDescent="0.2">
      <c r="A745" s="111" t="s">
        <v>33</v>
      </c>
      <c r="B745" s="122" t="s">
        <v>194</v>
      </c>
      <c r="C745" s="149"/>
      <c r="D745" s="149"/>
      <c r="E745" s="149"/>
    </row>
    <row r="746" spans="1:8" s="148" customFormat="1" hidden="1" outlineLevel="2" x14ac:dyDescent="0.2">
      <c r="A746" s="110"/>
      <c r="B746" s="122"/>
      <c r="C746" s="149"/>
      <c r="D746" s="149"/>
      <c r="E746" s="149"/>
    </row>
    <row r="747" spans="1:8" s="148" customFormat="1" hidden="1" outlineLevel="2" x14ac:dyDescent="0.2">
      <c r="A747" s="110" t="s">
        <v>138</v>
      </c>
      <c r="B747" s="131" t="s">
        <v>327</v>
      </c>
      <c r="C747" s="149"/>
      <c r="D747" s="149"/>
      <c r="E747" s="149"/>
    </row>
    <row r="748" spans="1:8" s="123" customFormat="1" hidden="1" outlineLevel="2" x14ac:dyDescent="0.2">
      <c r="A748" s="126"/>
    </row>
    <row r="749" spans="1:8" s="123" customFormat="1" hidden="1" outlineLevel="2" x14ac:dyDescent="0.2">
      <c r="A749" s="110" t="s">
        <v>40</v>
      </c>
      <c r="B749" s="129" t="s">
        <v>2659</v>
      </c>
    </row>
    <row r="750" spans="1:8" s="123" customFormat="1" hidden="1" outlineLevel="2" x14ac:dyDescent="0.2">
      <c r="A750" s="126"/>
      <c r="B750" s="236" t="s">
        <v>2658</v>
      </c>
    </row>
    <row r="751" spans="1:8" s="99" customFormat="1" x14ac:dyDescent="0.2">
      <c r="A751" s="146" t="s">
        <v>158</v>
      </c>
      <c r="B751" s="145" t="str">
        <f ca="1">CONCATENATE(VLOOKUP("*ID",C:D,2,FALSE),"C",COUNTIF(OFFSET(A$1,0,0,ROW(),1), "*conditie")*10)</f>
        <v>NPRE02C160</v>
      </c>
      <c r="C751" s="296" t="s">
        <v>334</v>
      </c>
      <c r="D751" s="297"/>
      <c r="E751" s="297"/>
      <c r="F751" s="146" t="s">
        <v>141</v>
      </c>
      <c r="G751" s="146" t="s">
        <v>19</v>
      </c>
      <c r="H751" s="146" t="s">
        <v>197</v>
      </c>
    </row>
    <row r="752" spans="1:8" s="99" customFormat="1" outlineLevel="1" x14ac:dyDescent="0.2">
      <c r="A752" s="110"/>
      <c r="B752" s="118"/>
      <c r="C752" s="102"/>
    </row>
    <row r="753" spans="1:8" s="99" customFormat="1" outlineLevel="1" x14ac:dyDescent="0.2">
      <c r="A753" s="110" t="s">
        <v>55</v>
      </c>
      <c r="B753" s="129"/>
      <c r="C753" s="132"/>
    </row>
    <row r="754" spans="1:8" s="99" customFormat="1" outlineLevel="1" x14ac:dyDescent="0.2">
      <c r="A754" s="110"/>
      <c r="B754" s="118"/>
      <c r="C754" s="102"/>
    </row>
    <row r="755" spans="1:8" s="88" customFormat="1" outlineLevel="1" collapsed="1" x14ac:dyDescent="0.2">
      <c r="A755" s="147" t="s">
        <v>159</v>
      </c>
      <c r="B755" s="147" t="str">
        <f ca="1">CONCATENATE(VLOOKUP("*ID",C:D,2,FALSE),"C",COUNTIF(OFFSET(A$1,0,0,ROW(),1), "*conditie")*10)&amp; "T" &amp;(COUNTIF(OFFSET(B$1,0,0,ROW()-1,1),CONCATENATE(VLOOKUP("*ID",C:D,2,FALSE),"C",COUNTIF(OFFSET(A$1,0,0,ROW(),1), "*conditie")*10)&amp; "T*") +1) * 10</f>
        <v>NPRE02C160T10</v>
      </c>
      <c r="C755" s="295" t="s">
        <v>575</v>
      </c>
      <c r="D755" s="295"/>
      <c r="E755" s="295"/>
      <c r="F755" s="147" t="s">
        <v>141</v>
      </c>
      <c r="G755" s="147" t="s">
        <v>19</v>
      </c>
      <c r="H755" s="147" t="s">
        <v>197</v>
      </c>
    </row>
    <row r="756" spans="1:8" s="148" customFormat="1" hidden="1" outlineLevel="2" x14ac:dyDescent="0.2">
      <c r="A756" s="110"/>
      <c r="B756" s="122"/>
      <c r="C756" s="149"/>
      <c r="D756" s="149"/>
      <c r="E756" s="149"/>
    </row>
    <row r="757" spans="1:8" s="148" customFormat="1" hidden="1" outlineLevel="2" x14ac:dyDescent="0.2">
      <c r="A757" s="110" t="s">
        <v>109</v>
      </c>
      <c r="B757" s="131" t="s">
        <v>576</v>
      </c>
      <c r="C757" s="149"/>
      <c r="D757" s="149"/>
      <c r="E757" s="149"/>
    </row>
    <row r="758" spans="1:8" s="148" customFormat="1" hidden="1" outlineLevel="2" x14ac:dyDescent="0.2">
      <c r="A758" s="110"/>
      <c r="B758" s="122"/>
      <c r="C758" s="149"/>
      <c r="D758" s="149"/>
      <c r="E758" s="149"/>
    </row>
    <row r="759" spans="1:8" s="148" customFormat="1" hidden="1" outlineLevel="2" x14ac:dyDescent="0.2">
      <c r="A759" s="110" t="s">
        <v>111</v>
      </c>
      <c r="B759" s="131" t="s">
        <v>553</v>
      </c>
      <c r="C759" s="149"/>
      <c r="D759" s="149"/>
      <c r="E759" s="149"/>
    </row>
    <row r="760" spans="1:8" s="148" customFormat="1" hidden="1" outlineLevel="2" x14ac:dyDescent="0.2">
      <c r="A760" s="110"/>
      <c r="B760" s="122"/>
      <c r="C760" s="149"/>
      <c r="D760" s="149"/>
      <c r="E760" s="149"/>
    </row>
    <row r="761" spans="1:8" s="148" customFormat="1" hidden="1" outlineLevel="2" x14ac:dyDescent="0.2">
      <c r="A761" s="110"/>
      <c r="B761" s="123"/>
      <c r="C761" s="123"/>
      <c r="D761" s="123"/>
      <c r="E761" s="124"/>
      <c r="F761" s="123"/>
      <c r="G761" s="123"/>
    </row>
    <row r="762" spans="1:8" s="148" customFormat="1" hidden="1" outlineLevel="2" x14ac:dyDescent="0.2">
      <c r="A762" s="110" t="s">
        <v>32</v>
      </c>
      <c r="B762" s="125" t="s">
        <v>227</v>
      </c>
      <c r="C762" s="125"/>
      <c r="D762" s="125"/>
      <c r="E762" s="125"/>
      <c r="F762" s="125"/>
      <c r="G762" s="125"/>
    </row>
    <row r="763" spans="1:8" s="148" customFormat="1" hidden="1" outlineLevel="2" x14ac:dyDescent="0.2">
      <c r="A763" s="110"/>
      <c r="B763" s="122"/>
      <c r="C763" s="149"/>
      <c r="D763" s="149"/>
      <c r="E763" s="149"/>
    </row>
    <row r="764" spans="1:8" s="148" customFormat="1" hidden="1" outlineLevel="2" x14ac:dyDescent="0.2">
      <c r="A764" s="111" t="s">
        <v>33</v>
      </c>
      <c r="B764" s="122" t="s">
        <v>194</v>
      </c>
      <c r="C764" s="149"/>
      <c r="D764" s="149"/>
      <c r="E764" s="149"/>
    </row>
    <row r="765" spans="1:8" s="148" customFormat="1" hidden="1" outlineLevel="2" x14ac:dyDescent="0.2">
      <c r="A765" s="110"/>
      <c r="B765" s="122"/>
      <c r="C765" s="149"/>
      <c r="D765" s="149"/>
      <c r="E765" s="149"/>
    </row>
    <row r="766" spans="1:8" s="148" customFormat="1" hidden="1" outlineLevel="2" x14ac:dyDescent="0.2">
      <c r="A766" s="110" t="s">
        <v>138</v>
      </c>
      <c r="B766" s="131" t="s">
        <v>337</v>
      </c>
      <c r="C766" s="149"/>
      <c r="D766" s="149"/>
      <c r="E766" s="149"/>
    </row>
    <row r="767" spans="1:8" s="123" customFormat="1" hidden="1" outlineLevel="2" x14ac:dyDescent="0.2">
      <c r="A767" s="126"/>
    </row>
    <row r="768" spans="1:8" s="123" customFormat="1" hidden="1" outlineLevel="2" x14ac:dyDescent="0.2">
      <c r="A768" s="110" t="s">
        <v>40</v>
      </c>
      <c r="B768" s="129" t="s">
        <v>2604</v>
      </c>
    </row>
    <row r="769" spans="1:8" s="123" customFormat="1" hidden="1" outlineLevel="2" x14ac:dyDescent="0.2">
      <c r="A769" s="126"/>
    </row>
    <row r="770" spans="1:8" s="88" customFormat="1" outlineLevel="1" collapsed="1" x14ac:dyDescent="0.2">
      <c r="A770" s="147" t="s">
        <v>159</v>
      </c>
      <c r="B770" s="147" t="str">
        <f ca="1">CONCATENATE(VLOOKUP("*ID",C:D,2,FALSE),"C",COUNTIF(OFFSET(A$1,0,0,ROW(),1), "*conditie")*10)&amp; "T" &amp;(COUNTIF(OFFSET(B$1,0,0,ROW()-1,1),CONCATENATE(VLOOKUP("*ID",C:D,2,FALSE),"C",COUNTIF(OFFSET(A$1,0,0,ROW(),1), "*conditie")*10)&amp; "T*") +1) * 10</f>
        <v>NPRE02C160T20</v>
      </c>
      <c r="C770" s="295" t="s">
        <v>577</v>
      </c>
      <c r="D770" s="295"/>
      <c r="E770" s="295"/>
      <c r="F770" s="147" t="s">
        <v>141</v>
      </c>
      <c r="G770" s="147" t="s">
        <v>19</v>
      </c>
      <c r="H770" s="147" t="s">
        <v>197</v>
      </c>
    </row>
    <row r="771" spans="1:8" s="148" customFormat="1" hidden="1" outlineLevel="2" x14ac:dyDescent="0.2">
      <c r="A771" s="110"/>
      <c r="B771" s="122"/>
      <c r="C771" s="149"/>
      <c r="D771" s="149"/>
      <c r="E771" s="149"/>
    </row>
    <row r="772" spans="1:8" s="148" customFormat="1" hidden="1" outlineLevel="2" x14ac:dyDescent="0.2">
      <c r="A772" s="110" t="s">
        <v>109</v>
      </c>
      <c r="B772" s="131" t="s">
        <v>578</v>
      </c>
      <c r="C772" s="149"/>
      <c r="D772" s="149"/>
      <c r="E772" s="149"/>
    </row>
    <row r="773" spans="1:8" s="148" customFormat="1" hidden="1" outlineLevel="2" x14ac:dyDescent="0.2">
      <c r="A773" s="110"/>
      <c r="B773" s="122"/>
      <c r="C773" s="149"/>
      <c r="D773" s="149"/>
      <c r="E773" s="149"/>
    </row>
    <row r="774" spans="1:8" s="148" customFormat="1" hidden="1" outlineLevel="2" x14ac:dyDescent="0.2">
      <c r="A774" s="110" t="s">
        <v>111</v>
      </c>
      <c r="B774" s="131" t="s">
        <v>579</v>
      </c>
      <c r="C774" s="149"/>
      <c r="D774" s="149"/>
      <c r="E774" s="149"/>
    </row>
    <row r="775" spans="1:8" s="148" customFormat="1" hidden="1" outlineLevel="2" x14ac:dyDescent="0.2">
      <c r="A775" s="110"/>
      <c r="B775" s="122"/>
      <c r="C775" s="149"/>
      <c r="D775" s="149"/>
      <c r="E775" s="149"/>
    </row>
    <row r="776" spans="1:8" s="148" customFormat="1" hidden="1" outlineLevel="2" x14ac:dyDescent="0.2">
      <c r="A776" s="110"/>
      <c r="B776" s="123"/>
      <c r="C776" s="123"/>
      <c r="D776" s="123"/>
      <c r="E776" s="124"/>
      <c r="F776" s="123"/>
      <c r="G776" s="123"/>
    </row>
    <row r="777" spans="1:8" s="148" customFormat="1" hidden="1" outlineLevel="2" x14ac:dyDescent="0.2">
      <c r="A777" s="110" t="s">
        <v>32</v>
      </c>
      <c r="B777" s="125" t="s">
        <v>227</v>
      </c>
      <c r="C777" s="125"/>
      <c r="D777" s="125"/>
      <c r="E777" s="125"/>
      <c r="F777" s="125"/>
      <c r="G777" s="125"/>
    </row>
    <row r="778" spans="1:8" s="148" customFormat="1" hidden="1" outlineLevel="2" x14ac:dyDescent="0.2">
      <c r="A778" s="110"/>
      <c r="B778" s="122"/>
      <c r="C778" s="149"/>
      <c r="D778" s="149"/>
      <c r="E778" s="149"/>
    </row>
    <row r="779" spans="1:8" s="148" customFormat="1" hidden="1" outlineLevel="2" x14ac:dyDescent="0.2">
      <c r="A779" s="111" t="s">
        <v>33</v>
      </c>
      <c r="B779" s="122" t="s">
        <v>194</v>
      </c>
      <c r="C779" s="149"/>
      <c r="D779" s="149"/>
      <c r="E779" s="149"/>
    </row>
    <row r="780" spans="1:8" s="148" customFormat="1" hidden="1" outlineLevel="2" x14ac:dyDescent="0.2">
      <c r="A780" s="110"/>
      <c r="B780" s="122"/>
      <c r="C780" s="149"/>
      <c r="D780" s="149"/>
      <c r="E780" s="149"/>
    </row>
    <row r="781" spans="1:8" s="148" customFormat="1" hidden="1" outlineLevel="2" x14ac:dyDescent="0.2">
      <c r="A781" s="110" t="s">
        <v>138</v>
      </c>
      <c r="B781" s="131" t="s">
        <v>337</v>
      </c>
      <c r="C781" s="149"/>
      <c r="D781" s="149"/>
      <c r="E781" s="149"/>
    </row>
    <row r="782" spans="1:8" s="123" customFormat="1" hidden="1" outlineLevel="2" x14ac:dyDescent="0.2">
      <c r="A782" s="126"/>
    </row>
    <row r="783" spans="1:8" s="123" customFormat="1" hidden="1" outlineLevel="2" x14ac:dyDescent="0.2">
      <c r="A783" s="110" t="s">
        <v>40</v>
      </c>
      <c r="B783" s="129" t="s">
        <v>2604</v>
      </c>
    </row>
    <row r="784" spans="1:8" s="123" customFormat="1" hidden="1" outlineLevel="2" x14ac:dyDescent="0.2">
      <c r="A784" s="126"/>
    </row>
    <row r="785" spans="1:8" s="88" customFormat="1" outlineLevel="1" collapsed="1" x14ac:dyDescent="0.2">
      <c r="A785" s="147" t="s">
        <v>159</v>
      </c>
      <c r="B785" s="147" t="str">
        <f ca="1">CONCATENATE(VLOOKUP("*ID",C:D,2,FALSE),"C",COUNTIF(OFFSET(A$1,0,0,ROW(),1), "*conditie")*10)&amp; "T" &amp;(COUNTIF(OFFSET(B$1,0,0,ROW()-1,1),CONCATENATE(VLOOKUP("*ID",C:D,2,FALSE),"C",COUNTIF(OFFSET(A$1,0,0,ROW(),1), "*conditie")*10)&amp; "T*") +1) * 10</f>
        <v>NPRE02C160T30</v>
      </c>
      <c r="C785" s="295" t="s">
        <v>580</v>
      </c>
      <c r="D785" s="295"/>
      <c r="E785" s="295"/>
      <c r="F785" s="147" t="s">
        <v>141</v>
      </c>
      <c r="G785" s="147" t="s">
        <v>19</v>
      </c>
      <c r="H785" s="147" t="s">
        <v>197</v>
      </c>
    </row>
    <row r="786" spans="1:8" s="148" customFormat="1" hidden="1" outlineLevel="2" x14ac:dyDescent="0.2">
      <c r="A786" s="110"/>
      <c r="B786" s="122"/>
      <c r="C786" s="149"/>
      <c r="D786" s="149"/>
      <c r="E786" s="149"/>
    </row>
    <row r="787" spans="1:8" s="148" customFormat="1" hidden="1" outlineLevel="2" x14ac:dyDescent="0.2">
      <c r="A787" s="110" t="s">
        <v>109</v>
      </c>
      <c r="B787" s="131" t="s">
        <v>581</v>
      </c>
      <c r="C787" s="149"/>
      <c r="D787" s="149"/>
      <c r="E787" s="149"/>
    </row>
    <row r="788" spans="1:8" s="148" customFormat="1" hidden="1" outlineLevel="2" x14ac:dyDescent="0.2">
      <c r="A788" s="110"/>
      <c r="B788" s="122"/>
      <c r="C788" s="149"/>
      <c r="D788" s="149"/>
      <c r="E788" s="149"/>
    </row>
    <row r="789" spans="1:8" s="148" customFormat="1" hidden="1" outlineLevel="2" x14ac:dyDescent="0.2">
      <c r="A789" s="110" t="s">
        <v>111</v>
      </c>
      <c r="B789" s="131" t="s">
        <v>582</v>
      </c>
      <c r="C789" s="149"/>
      <c r="D789" s="149"/>
      <c r="E789" s="149"/>
    </row>
    <row r="790" spans="1:8" s="148" customFormat="1" hidden="1" outlineLevel="2" x14ac:dyDescent="0.2">
      <c r="A790" s="110"/>
      <c r="B790" s="122"/>
      <c r="C790" s="149"/>
      <c r="D790" s="149"/>
      <c r="E790" s="149"/>
    </row>
    <row r="791" spans="1:8" s="148" customFormat="1" hidden="1" outlineLevel="2" x14ac:dyDescent="0.2">
      <c r="A791" s="110"/>
      <c r="B791" s="123"/>
      <c r="C791" s="123"/>
      <c r="D791" s="123"/>
      <c r="E791" s="124"/>
      <c r="F791" s="123"/>
      <c r="G791" s="123"/>
    </row>
    <row r="792" spans="1:8" s="148" customFormat="1" hidden="1" outlineLevel="2" x14ac:dyDescent="0.2">
      <c r="A792" s="110" t="s">
        <v>32</v>
      </c>
      <c r="B792" s="125" t="s">
        <v>227</v>
      </c>
      <c r="C792" s="125"/>
      <c r="D792" s="125"/>
      <c r="E792" s="125"/>
      <c r="F792" s="125"/>
      <c r="G792" s="125"/>
    </row>
    <row r="793" spans="1:8" s="148" customFormat="1" hidden="1" outlineLevel="2" x14ac:dyDescent="0.2">
      <c r="A793" s="110"/>
      <c r="B793" s="122"/>
      <c r="C793" s="149"/>
      <c r="D793" s="149"/>
      <c r="E793" s="149"/>
    </row>
    <row r="794" spans="1:8" s="148" customFormat="1" hidden="1" outlineLevel="2" x14ac:dyDescent="0.2">
      <c r="A794" s="111" t="s">
        <v>33</v>
      </c>
      <c r="B794" s="122" t="s">
        <v>194</v>
      </c>
      <c r="C794" s="149"/>
      <c r="D794" s="149"/>
      <c r="E794" s="149"/>
    </row>
    <row r="795" spans="1:8" s="148" customFormat="1" hidden="1" outlineLevel="2" x14ac:dyDescent="0.2">
      <c r="A795" s="110"/>
      <c r="B795" s="122"/>
      <c r="C795" s="149"/>
      <c r="D795" s="149"/>
      <c r="E795" s="149"/>
    </row>
    <row r="796" spans="1:8" s="148" customFormat="1" hidden="1" outlineLevel="2" x14ac:dyDescent="0.2">
      <c r="A796" s="110" t="s">
        <v>138</v>
      </c>
      <c r="B796" s="131" t="s">
        <v>337</v>
      </c>
      <c r="C796" s="149"/>
      <c r="D796" s="149"/>
      <c r="E796" s="149"/>
    </row>
    <row r="797" spans="1:8" s="123" customFormat="1" hidden="1" outlineLevel="2" x14ac:dyDescent="0.2">
      <c r="A797" s="126"/>
    </row>
    <row r="798" spans="1:8" s="123" customFormat="1" hidden="1" outlineLevel="2" x14ac:dyDescent="0.2">
      <c r="A798" s="110" t="s">
        <v>40</v>
      </c>
      <c r="B798" s="129" t="s">
        <v>2606</v>
      </c>
    </row>
    <row r="799" spans="1:8" s="123" customFormat="1" hidden="1" outlineLevel="2" x14ac:dyDescent="0.2">
      <c r="A799" s="126"/>
    </row>
    <row r="800" spans="1:8" s="99" customFormat="1" x14ac:dyDescent="0.2">
      <c r="A800" s="146" t="s">
        <v>158</v>
      </c>
      <c r="B800" s="145" t="str">
        <f ca="1">CONCATENATE(VLOOKUP("*ID",C:D,2,FALSE),"C",COUNTIF(OFFSET(A$1,0,0,ROW(),1), "*conditie")*10)</f>
        <v>NPRE02C170</v>
      </c>
      <c r="C800" s="296" t="s">
        <v>344</v>
      </c>
      <c r="D800" s="297"/>
      <c r="E800" s="297"/>
      <c r="F800" s="146" t="s">
        <v>141</v>
      </c>
      <c r="G800" s="146" t="s">
        <v>19</v>
      </c>
      <c r="H800" s="146" t="s">
        <v>197</v>
      </c>
    </row>
    <row r="801" spans="1:8" s="99" customFormat="1" outlineLevel="1" x14ac:dyDescent="0.2">
      <c r="A801" s="110"/>
      <c r="B801" s="118"/>
      <c r="C801" s="102"/>
    </row>
    <row r="802" spans="1:8" s="99" customFormat="1" outlineLevel="1" x14ac:dyDescent="0.2">
      <c r="A802" s="110" t="s">
        <v>55</v>
      </c>
      <c r="B802" s="129"/>
      <c r="C802" s="132"/>
    </row>
    <row r="803" spans="1:8" s="99" customFormat="1" outlineLevel="1" x14ac:dyDescent="0.2">
      <c r="A803" s="110"/>
      <c r="B803" s="118"/>
      <c r="C803" s="102"/>
    </row>
    <row r="804" spans="1:8" s="88" customFormat="1" outlineLevel="1" collapsed="1" x14ac:dyDescent="0.2">
      <c r="A804" s="147" t="s">
        <v>159</v>
      </c>
      <c r="B804" s="147" t="str">
        <f ca="1">CONCATENATE(VLOOKUP("*ID",C:D,2,FALSE),"C",COUNTIF(OFFSET(A$1,0,0,ROW(),1), "*conditie")*10)&amp; "T" &amp;(COUNTIF(OFFSET(B$1,0,0,ROW()-1,1),CONCATENATE(VLOOKUP("*ID",C:D,2,FALSE),"C",COUNTIF(OFFSET(A$1,0,0,ROW(),1), "*conditie")*10)&amp; "T*") +1) * 10</f>
        <v>NPRE02C170T10</v>
      </c>
      <c r="C804" s="295" t="s">
        <v>345</v>
      </c>
      <c r="D804" s="295"/>
      <c r="E804" s="295"/>
      <c r="F804" s="147" t="s">
        <v>141</v>
      </c>
      <c r="G804" s="147" t="s">
        <v>19</v>
      </c>
      <c r="H804" s="147" t="s">
        <v>197</v>
      </c>
    </row>
    <row r="805" spans="1:8" s="148" customFormat="1" hidden="1" outlineLevel="2" x14ac:dyDescent="0.2">
      <c r="A805" s="110"/>
      <c r="B805" s="122"/>
      <c r="C805" s="149"/>
      <c r="D805" s="149"/>
      <c r="E805" s="149"/>
    </row>
    <row r="806" spans="1:8" s="148" customFormat="1" hidden="1" outlineLevel="2" x14ac:dyDescent="0.2">
      <c r="A806" s="110" t="s">
        <v>109</v>
      </c>
      <c r="B806" s="131" t="s">
        <v>583</v>
      </c>
      <c r="C806" s="149"/>
      <c r="D806" s="149"/>
      <c r="E806" s="149"/>
    </row>
    <row r="807" spans="1:8" s="148" customFormat="1" hidden="1" outlineLevel="2" x14ac:dyDescent="0.2">
      <c r="A807" s="110"/>
      <c r="B807" s="122"/>
      <c r="C807" s="149"/>
      <c r="D807" s="149"/>
      <c r="E807" s="149"/>
    </row>
    <row r="808" spans="1:8" s="123" customFormat="1" hidden="1" outlineLevel="2" x14ac:dyDescent="0.2">
      <c r="A808" s="110" t="s">
        <v>111</v>
      </c>
      <c r="B808" s="127" t="s">
        <v>553</v>
      </c>
    </row>
    <row r="809" spans="1:8" s="148" customFormat="1" hidden="1" outlineLevel="2" x14ac:dyDescent="0.2">
      <c r="A809" s="110"/>
      <c r="B809" s="122"/>
      <c r="C809" s="149"/>
      <c r="D809" s="149"/>
      <c r="E809" s="149"/>
    </row>
    <row r="810" spans="1:8" s="148" customFormat="1" hidden="1" outlineLevel="2" x14ac:dyDescent="0.2">
      <c r="A810" s="110"/>
      <c r="B810" s="123"/>
      <c r="C810" s="123"/>
      <c r="D810" s="123"/>
      <c r="E810" s="124"/>
      <c r="F810" s="123"/>
      <c r="G810" s="123"/>
    </row>
    <row r="811" spans="1:8" s="148" customFormat="1" hidden="1" outlineLevel="2" x14ac:dyDescent="0.2">
      <c r="A811" s="110" t="s">
        <v>32</v>
      </c>
      <c r="B811" s="125" t="s">
        <v>227</v>
      </c>
      <c r="C811" s="125"/>
      <c r="D811" s="125"/>
      <c r="E811" s="125"/>
      <c r="F811" s="125"/>
      <c r="G811" s="125"/>
    </row>
    <row r="812" spans="1:8" s="148" customFormat="1" hidden="1" outlineLevel="2" x14ac:dyDescent="0.2">
      <c r="A812" s="110"/>
      <c r="B812" s="122"/>
      <c r="C812" s="149"/>
      <c r="D812" s="149"/>
      <c r="E812" s="149"/>
    </row>
    <row r="813" spans="1:8" s="148" customFormat="1" hidden="1" outlineLevel="2" x14ac:dyDescent="0.2">
      <c r="A813" s="111" t="s">
        <v>33</v>
      </c>
      <c r="B813" s="122" t="s">
        <v>194</v>
      </c>
      <c r="C813" s="149"/>
      <c r="D813" s="149"/>
      <c r="E813" s="149"/>
    </row>
    <row r="814" spans="1:8" s="148" customFormat="1" hidden="1" outlineLevel="2" x14ac:dyDescent="0.2">
      <c r="A814" s="110"/>
      <c r="B814" s="122"/>
      <c r="C814" s="149"/>
      <c r="D814" s="149"/>
      <c r="E814" s="149"/>
    </row>
    <row r="815" spans="1:8" s="148" customFormat="1" hidden="1" outlineLevel="2" x14ac:dyDescent="0.2">
      <c r="A815" s="110" t="s">
        <v>138</v>
      </c>
      <c r="B815" s="131" t="s">
        <v>347</v>
      </c>
      <c r="C815" s="149"/>
      <c r="D815" s="149"/>
      <c r="E815" s="149"/>
    </row>
    <row r="816" spans="1:8" s="123" customFormat="1" hidden="1" outlineLevel="2" x14ac:dyDescent="0.2">
      <c r="A816" s="126"/>
    </row>
    <row r="817" spans="1:8" s="123" customFormat="1" hidden="1" outlineLevel="2" x14ac:dyDescent="0.2">
      <c r="A817" s="110" t="s">
        <v>40</v>
      </c>
      <c r="B817" s="129" t="s">
        <v>2660</v>
      </c>
    </row>
    <row r="818" spans="1:8" s="123" customFormat="1" hidden="1" outlineLevel="2" x14ac:dyDescent="0.2">
      <c r="A818" s="126"/>
    </row>
    <row r="819" spans="1:8" s="88" customFormat="1" outlineLevel="1" collapsed="1" x14ac:dyDescent="0.2">
      <c r="A819" s="150" t="s">
        <v>159</v>
      </c>
      <c r="B819" s="150" t="str">
        <f ca="1">CONCATENATE(VLOOKUP("*ID",C:D,2,FALSE),"C",COUNTIF(OFFSET(A$1,0,0,ROW(),1), "*conditie")*10)&amp; "T" &amp;(COUNTIF(OFFSET(B$1,0,0,ROW()-1,1),CONCATENATE(VLOOKUP("*ID",C:D,2,FALSE),"C",COUNTIF(OFFSET(A$1,0,0,ROW(),1), "*conditie")*10)&amp; "T*") +1) * 10</f>
        <v>NPRE02C170T20</v>
      </c>
      <c r="C819" s="295" t="s">
        <v>634</v>
      </c>
      <c r="D819" s="295"/>
      <c r="E819" s="295"/>
      <c r="F819" s="150" t="s">
        <v>141</v>
      </c>
      <c r="G819" s="150" t="s">
        <v>19</v>
      </c>
      <c r="H819" s="150" t="s">
        <v>197</v>
      </c>
    </row>
    <row r="820" spans="1:8" s="151" customFormat="1" hidden="1" outlineLevel="2" x14ac:dyDescent="0.2">
      <c r="A820" s="110"/>
      <c r="B820" s="122"/>
      <c r="C820" s="152"/>
      <c r="D820" s="152"/>
      <c r="E820" s="152"/>
    </row>
    <row r="821" spans="1:8" s="151" customFormat="1" hidden="1" outlineLevel="2" x14ac:dyDescent="0.2">
      <c r="A821" s="110" t="s">
        <v>109</v>
      </c>
      <c r="B821" s="131" t="s">
        <v>635</v>
      </c>
      <c r="C821" s="152"/>
      <c r="D821" s="152"/>
      <c r="E821" s="152"/>
    </row>
    <row r="822" spans="1:8" s="151" customFormat="1" hidden="1" outlineLevel="2" x14ac:dyDescent="0.2">
      <c r="A822" s="110"/>
      <c r="B822" s="122"/>
      <c r="C822" s="152"/>
      <c r="D822" s="152"/>
      <c r="E822" s="152"/>
    </row>
    <row r="823" spans="1:8" s="123" customFormat="1" hidden="1" outlineLevel="2" x14ac:dyDescent="0.2">
      <c r="A823" s="110" t="s">
        <v>111</v>
      </c>
      <c r="B823" s="127" t="s">
        <v>553</v>
      </c>
    </row>
    <row r="824" spans="1:8" s="151" customFormat="1" hidden="1" outlineLevel="2" x14ac:dyDescent="0.2">
      <c r="A824" s="110"/>
      <c r="B824" s="122"/>
      <c r="C824" s="152"/>
      <c r="D824" s="152"/>
      <c r="E824" s="152"/>
    </row>
    <row r="825" spans="1:8" s="151" customFormat="1" hidden="1" outlineLevel="2" x14ac:dyDescent="0.2">
      <c r="A825" s="110"/>
      <c r="B825" s="123"/>
      <c r="C825" s="123"/>
      <c r="D825" s="123"/>
      <c r="E825" s="124"/>
      <c r="F825" s="123"/>
      <c r="G825" s="123"/>
    </row>
    <row r="826" spans="1:8" s="151" customFormat="1" hidden="1" outlineLevel="2" x14ac:dyDescent="0.2">
      <c r="A826" s="110" t="s">
        <v>32</v>
      </c>
      <c r="B826" s="125" t="s">
        <v>227</v>
      </c>
      <c r="C826" s="125"/>
      <c r="D826" s="125"/>
      <c r="E826" s="125"/>
      <c r="F826" s="125"/>
      <c r="G826" s="125"/>
    </row>
    <row r="827" spans="1:8" s="151" customFormat="1" hidden="1" outlineLevel="2" x14ac:dyDescent="0.2">
      <c r="A827" s="110"/>
      <c r="B827" s="122"/>
      <c r="C827" s="152"/>
      <c r="D827" s="152"/>
      <c r="E827" s="152"/>
    </row>
    <row r="828" spans="1:8" s="151" customFormat="1" hidden="1" outlineLevel="2" x14ac:dyDescent="0.2">
      <c r="A828" s="111" t="s">
        <v>33</v>
      </c>
      <c r="B828" s="122" t="s">
        <v>194</v>
      </c>
      <c r="C828" s="152"/>
      <c r="D828" s="152"/>
      <c r="E828" s="152"/>
    </row>
    <row r="829" spans="1:8" s="151" customFormat="1" hidden="1" outlineLevel="2" x14ac:dyDescent="0.2">
      <c r="A829" s="110"/>
      <c r="B829" s="122"/>
      <c r="C829" s="152"/>
      <c r="D829" s="152"/>
      <c r="E829" s="152"/>
    </row>
    <row r="830" spans="1:8" s="151" customFormat="1" hidden="1" outlineLevel="2" x14ac:dyDescent="0.2">
      <c r="A830" s="110" t="s">
        <v>138</v>
      </c>
      <c r="B830" s="131" t="s">
        <v>347</v>
      </c>
      <c r="C830" s="152"/>
      <c r="D830" s="152"/>
      <c r="E830" s="152"/>
    </row>
    <row r="831" spans="1:8" s="123" customFormat="1" hidden="1" outlineLevel="2" x14ac:dyDescent="0.2">
      <c r="A831" s="126"/>
    </row>
    <row r="832" spans="1:8" s="123" customFormat="1" hidden="1" outlineLevel="2" x14ac:dyDescent="0.2">
      <c r="A832" s="110" t="s">
        <v>40</v>
      </c>
      <c r="B832" s="129" t="s">
        <v>2607</v>
      </c>
    </row>
    <row r="833" spans="1:8" s="123" customFormat="1" hidden="1" outlineLevel="2" x14ac:dyDescent="0.2">
      <c r="A833" s="126"/>
    </row>
    <row r="834" spans="1:8" s="99" customFormat="1" x14ac:dyDescent="0.2">
      <c r="A834" s="146" t="s">
        <v>158</v>
      </c>
      <c r="B834" s="145" t="str">
        <f ca="1">CONCATENATE(VLOOKUP("*ID",C:D,2,FALSE),"C",COUNTIF(OFFSET(A$1,0,0,ROW(),1), "*conditie")*10)</f>
        <v>NPRE02C180</v>
      </c>
      <c r="C834" s="296" t="s">
        <v>584</v>
      </c>
      <c r="D834" s="297"/>
      <c r="E834" s="297"/>
      <c r="F834" s="146" t="s">
        <v>141</v>
      </c>
      <c r="G834" s="146" t="s">
        <v>19</v>
      </c>
      <c r="H834" s="146" t="s">
        <v>197</v>
      </c>
    </row>
    <row r="835" spans="1:8" s="99" customFormat="1" outlineLevel="1" x14ac:dyDescent="0.2">
      <c r="A835" s="110"/>
      <c r="B835" s="118"/>
      <c r="C835" s="102"/>
    </row>
    <row r="836" spans="1:8" s="99" customFormat="1" outlineLevel="1" x14ac:dyDescent="0.2">
      <c r="A836" s="110" t="s">
        <v>55</v>
      </c>
      <c r="B836" s="129"/>
      <c r="C836" s="132"/>
    </row>
    <row r="837" spans="1:8" s="99" customFormat="1" outlineLevel="1" x14ac:dyDescent="0.2">
      <c r="A837" s="110"/>
      <c r="B837" s="118"/>
      <c r="C837" s="102"/>
    </row>
    <row r="838" spans="1:8" s="88" customFormat="1" outlineLevel="1" collapsed="1" x14ac:dyDescent="0.2">
      <c r="A838" s="147" t="s">
        <v>159</v>
      </c>
      <c r="B838" s="147" t="str">
        <f ca="1">CONCATENATE(VLOOKUP("*ID",C:D,2,FALSE),"C",COUNTIF(OFFSET(A$1,0,0,ROW(),1), "*conditie")*10)&amp; "T" &amp;(COUNTIF(OFFSET(B$1,0,0,ROW()-1,1),CONCATENATE(VLOOKUP("*ID",C:D,2,FALSE),"C",COUNTIF(OFFSET(A$1,0,0,ROW(),1), "*conditie")*10)&amp; "T*") +1) * 10</f>
        <v>NPRE02C180T10</v>
      </c>
      <c r="C838" s="295" t="s">
        <v>637</v>
      </c>
      <c r="D838" s="295"/>
      <c r="E838" s="295"/>
      <c r="F838" s="147" t="s">
        <v>141</v>
      </c>
      <c r="G838" s="147" t="s">
        <v>19</v>
      </c>
      <c r="H838" s="147" t="s">
        <v>197</v>
      </c>
    </row>
    <row r="839" spans="1:8" s="148" customFormat="1" hidden="1" outlineLevel="2" x14ac:dyDescent="0.2">
      <c r="A839" s="110"/>
      <c r="B839" s="122"/>
      <c r="C839" s="149"/>
      <c r="D839" s="149"/>
      <c r="E839" s="149"/>
    </row>
    <row r="840" spans="1:8" s="148" customFormat="1" hidden="1" outlineLevel="2" x14ac:dyDescent="0.2">
      <c r="A840" s="110" t="s">
        <v>109</v>
      </c>
      <c r="B840" s="131" t="s">
        <v>638</v>
      </c>
      <c r="C840" s="149"/>
      <c r="D840" s="149"/>
      <c r="E840" s="149"/>
    </row>
    <row r="841" spans="1:8" s="148" customFormat="1" hidden="1" outlineLevel="2" x14ac:dyDescent="0.2">
      <c r="A841" s="110"/>
      <c r="B841" s="122"/>
      <c r="C841" s="149"/>
      <c r="D841" s="149"/>
      <c r="E841" s="149"/>
    </row>
    <row r="842" spans="1:8" s="148" customFormat="1" hidden="1" outlineLevel="2" x14ac:dyDescent="0.2">
      <c r="A842" s="110" t="s">
        <v>111</v>
      </c>
      <c r="B842" s="131" t="s">
        <v>553</v>
      </c>
      <c r="C842" s="149"/>
      <c r="D842" s="149"/>
      <c r="E842" s="149"/>
    </row>
    <row r="843" spans="1:8" s="148" customFormat="1" hidden="1" outlineLevel="2" x14ac:dyDescent="0.2">
      <c r="A843" s="110"/>
      <c r="B843" s="122"/>
      <c r="C843" s="149"/>
      <c r="D843" s="149"/>
      <c r="E843" s="149"/>
    </row>
    <row r="844" spans="1:8" s="148" customFormat="1" hidden="1" outlineLevel="2" x14ac:dyDescent="0.2">
      <c r="A844" s="110"/>
      <c r="B844" s="123"/>
      <c r="C844" s="123"/>
      <c r="D844" s="123"/>
      <c r="E844" s="124"/>
      <c r="F844" s="123"/>
      <c r="G844" s="123"/>
    </row>
    <row r="845" spans="1:8" s="148" customFormat="1" hidden="1" outlineLevel="2" x14ac:dyDescent="0.2">
      <c r="A845" s="110" t="s">
        <v>32</v>
      </c>
      <c r="B845" s="125" t="s">
        <v>227</v>
      </c>
      <c r="C845" s="125"/>
      <c r="D845" s="125"/>
      <c r="E845" s="125"/>
      <c r="F845" s="125"/>
      <c r="G845" s="125"/>
    </row>
    <row r="846" spans="1:8" s="148" customFormat="1" hidden="1" outlineLevel="2" x14ac:dyDescent="0.2">
      <c r="A846" s="110"/>
      <c r="B846" s="122"/>
      <c r="C846" s="149"/>
      <c r="D846" s="149"/>
      <c r="E846" s="149"/>
    </row>
    <row r="847" spans="1:8" s="148" customFormat="1" hidden="1" outlineLevel="2" x14ac:dyDescent="0.2">
      <c r="A847" s="111" t="s">
        <v>33</v>
      </c>
      <c r="B847" s="122" t="s">
        <v>194</v>
      </c>
      <c r="C847" s="149"/>
      <c r="D847" s="149"/>
      <c r="E847" s="149"/>
    </row>
    <row r="848" spans="1:8" s="148" customFormat="1" hidden="1" outlineLevel="2" x14ac:dyDescent="0.2">
      <c r="A848" s="110"/>
      <c r="B848" s="122"/>
      <c r="C848" s="149"/>
      <c r="D848" s="149"/>
      <c r="E848" s="149"/>
    </row>
    <row r="849" spans="1:8" s="148" customFormat="1" hidden="1" outlineLevel="2" x14ac:dyDescent="0.2">
      <c r="A849" s="110" t="s">
        <v>138</v>
      </c>
      <c r="B849" s="131" t="s">
        <v>586</v>
      </c>
      <c r="C849" s="149"/>
      <c r="D849" s="149"/>
      <c r="E849" s="149"/>
    </row>
    <row r="850" spans="1:8" s="123" customFormat="1" hidden="1" outlineLevel="2" x14ac:dyDescent="0.2">
      <c r="A850" s="126"/>
    </row>
    <row r="851" spans="1:8" s="123" customFormat="1" hidden="1" outlineLevel="2" x14ac:dyDescent="0.2">
      <c r="A851" s="110" t="s">
        <v>40</v>
      </c>
      <c r="B851" s="129" t="s">
        <v>2661</v>
      </c>
    </row>
    <row r="852" spans="1:8" s="123" customFormat="1" hidden="1" outlineLevel="2" x14ac:dyDescent="0.2">
      <c r="A852" s="126"/>
    </row>
    <row r="853" spans="1:8" s="88" customFormat="1" outlineLevel="1" collapsed="1" x14ac:dyDescent="0.2">
      <c r="A853" s="150" t="s">
        <v>159</v>
      </c>
      <c r="B853" s="150" t="str">
        <f ca="1">CONCATENATE(VLOOKUP("*ID",C:D,2,FALSE),"C",COUNTIF(OFFSET(A$1,0,0,ROW(),1), "*conditie")*10)&amp; "T" &amp;(COUNTIF(OFFSET(B$1,0,0,ROW()-1,1),CONCATENATE(VLOOKUP("*ID",C:D,2,FALSE),"C",COUNTIF(OFFSET(A$1,0,0,ROW(),1), "*conditie")*10)&amp; "T*") +1) * 10</f>
        <v>NPRE02C180T20</v>
      </c>
      <c r="C853" s="295" t="s">
        <v>636</v>
      </c>
      <c r="D853" s="295"/>
      <c r="E853" s="295"/>
      <c r="F853" s="150" t="s">
        <v>141</v>
      </c>
      <c r="G853" s="150" t="s">
        <v>19</v>
      </c>
      <c r="H853" s="150" t="s">
        <v>197</v>
      </c>
    </row>
    <row r="854" spans="1:8" s="151" customFormat="1" hidden="1" outlineLevel="2" x14ac:dyDescent="0.2">
      <c r="A854" s="110"/>
      <c r="B854" s="122"/>
      <c r="C854" s="152"/>
      <c r="D854" s="152"/>
      <c r="E854" s="152"/>
    </row>
    <row r="855" spans="1:8" s="151" customFormat="1" hidden="1" outlineLevel="2" x14ac:dyDescent="0.2">
      <c r="A855" s="110" t="s">
        <v>109</v>
      </c>
      <c r="B855" s="131" t="s">
        <v>585</v>
      </c>
      <c r="C855" s="152"/>
      <c r="D855" s="152"/>
      <c r="E855" s="152"/>
    </row>
    <row r="856" spans="1:8" s="151" customFormat="1" hidden="1" outlineLevel="2" x14ac:dyDescent="0.2">
      <c r="A856" s="110"/>
      <c r="B856" s="122"/>
      <c r="C856" s="152"/>
      <c r="D856" s="152"/>
      <c r="E856" s="152"/>
    </row>
    <row r="857" spans="1:8" s="151" customFormat="1" hidden="1" outlineLevel="2" x14ac:dyDescent="0.2">
      <c r="A857" s="110" t="s">
        <v>111</v>
      </c>
      <c r="B857" s="131" t="s">
        <v>553</v>
      </c>
      <c r="C857" s="152"/>
      <c r="D857" s="152"/>
      <c r="E857" s="152"/>
    </row>
    <row r="858" spans="1:8" s="151" customFormat="1" hidden="1" outlineLevel="2" x14ac:dyDescent="0.2">
      <c r="A858" s="110"/>
      <c r="B858" s="122"/>
      <c r="C858" s="152"/>
      <c r="D858" s="152"/>
      <c r="E858" s="152"/>
    </row>
    <row r="859" spans="1:8" s="151" customFormat="1" hidden="1" outlineLevel="2" x14ac:dyDescent="0.2">
      <c r="A859" s="110"/>
      <c r="B859" s="123"/>
      <c r="C859" s="123"/>
      <c r="D859" s="123"/>
      <c r="E859" s="124"/>
      <c r="F859" s="123"/>
      <c r="G859" s="123"/>
    </row>
    <row r="860" spans="1:8" s="151" customFormat="1" hidden="1" outlineLevel="2" x14ac:dyDescent="0.2">
      <c r="A860" s="110" t="s">
        <v>32</v>
      </c>
      <c r="B860" s="125" t="s">
        <v>227</v>
      </c>
      <c r="C860" s="125"/>
      <c r="D860" s="125"/>
      <c r="E860" s="125"/>
      <c r="F860" s="125"/>
      <c r="G860" s="125"/>
    </row>
    <row r="861" spans="1:8" s="151" customFormat="1" hidden="1" outlineLevel="2" x14ac:dyDescent="0.2">
      <c r="A861" s="110"/>
      <c r="B861" s="122"/>
      <c r="C861" s="152"/>
      <c r="D861" s="152"/>
      <c r="E861" s="152"/>
    </row>
    <row r="862" spans="1:8" s="151" customFormat="1" hidden="1" outlineLevel="2" x14ac:dyDescent="0.2">
      <c r="A862" s="111" t="s">
        <v>33</v>
      </c>
      <c r="B862" s="122" t="s">
        <v>194</v>
      </c>
      <c r="C862" s="152"/>
      <c r="D862" s="152"/>
      <c r="E862" s="152"/>
    </row>
    <row r="863" spans="1:8" s="151" customFormat="1" hidden="1" outlineLevel="2" x14ac:dyDescent="0.2">
      <c r="A863" s="110"/>
      <c r="B863" s="122"/>
      <c r="C863" s="152"/>
      <c r="D863" s="152"/>
      <c r="E863" s="152"/>
    </row>
    <row r="864" spans="1:8" s="151" customFormat="1" hidden="1" outlineLevel="2" x14ac:dyDescent="0.2">
      <c r="A864" s="110" t="s">
        <v>138</v>
      </c>
      <c r="B864" s="131" t="s">
        <v>586</v>
      </c>
      <c r="C864" s="152"/>
      <c r="D864" s="152"/>
      <c r="E864" s="152"/>
    </row>
    <row r="865" spans="1:8" s="123" customFormat="1" hidden="1" outlineLevel="2" x14ac:dyDescent="0.2">
      <c r="A865" s="126"/>
    </row>
    <row r="866" spans="1:8" s="123" customFormat="1" hidden="1" outlineLevel="2" x14ac:dyDescent="0.2">
      <c r="A866" s="110" t="s">
        <v>40</v>
      </c>
      <c r="B866" s="129" t="s">
        <v>2662</v>
      </c>
    </row>
    <row r="867" spans="1:8" s="123" customFormat="1" hidden="1" outlineLevel="2" x14ac:dyDescent="0.2">
      <c r="A867" s="126"/>
    </row>
    <row r="868" spans="1:8" s="99" customFormat="1" x14ac:dyDescent="0.2">
      <c r="A868" s="146" t="s">
        <v>158</v>
      </c>
      <c r="B868" s="145" t="str">
        <f ca="1">CONCATENATE(VLOOKUP("*ID",C:D,2,FALSE),"C",COUNTIF(OFFSET(A$1,0,0,ROW(),1), "*conditie")*10)</f>
        <v>NPRE02C190</v>
      </c>
      <c r="C868" s="296" t="s">
        <v>2143</v>
      </c>
      <c r="D868" s="297"/>
      <c r="E868" s="297"/>
      <c r="F868" s="146" t="s">
        <v>141</v>
      </c>
      <c r="G868" s="146" t="s">
        <v>19</v>
      </c>
      <c r="H868" s="146" t="s">
        <v>197</v>
      </c>
    </row>
    <row r="869" spans="1:8" s="99" customFormat="1" outlineLevel="1" x14ac:dyDescent="0.2">
      <c r="A869" s="110"/>
      <c r="B869" s="118"/>
      <c r="C869" s="102"/>
    </row>
    <row r="870" spans="1:8" s="99" customFormat="1" outlineLevel="1" x14ac:dyDescent="0.2">
      <c r="A870" s="110" t="s">
        <v>55</v>
      </c>
      <c r="B870" s="129"/>
      <c r="C870" s="132"/>
    </row>
    <row r="871" spans="1:8" s="99" customFormat="1" outlineLevel="1" x14ac:dyDescent="0.2">
      <c r="A871" s="110"/>
      <c r="B871" s="118"/>
      <c r="C871" s="102"/>
    </row>
    <row r="872" spans="1:8" s="88" customFormat="1" outlineLevel="1" collapsed="1" x14ac:dyDescent="0.2">
      <c r="A872" s="147" t="s">
        <v>159</v>
      </c>
      <c r="B872" s="147" t="str">
        <f ca="1">CONCATENATE(VLOOKUP("*ID",C:D,2,FALSE),"C",COUNTIF(OFFSET(A$1,0,0,ROW(),1), "*conditie")*10)&amp; "T" &amp;(COUNTIF(OFFSET(B$1,0,0,ROW()-1,1),CONCATENATE(VLOOKUP("*ID",C:D,2,FALSE),"C",COUNTIF(OFFSET(A$1,0,0,ROW(),1), "*conditie")*10)&amp; "T*") +1) * 10</f>
        <v>NPRE02C190T10</v>
      </c>
      <c r="C872" s="295" t="s">
        <v>2144</v>
      </c>
      <c r="D872" s="295"/>
      <c r="E872" s="295"/>
      <c r="F872" s="147" t="s">
        <v>141</v>
      </c>
      <c r="G872" s="147" t="s">
        <v>19</v>
      </c>
      <c r="H872" s="147" t="s">
        <v>197</v>
      </c>
    </row>
    <row r="873" spans="1:8" s="148" customFormat="1" hidden="1" outlineLevel="2" x14ac:dyDescent="0.2">
      <c r="A873" s="110"/>
      <c r="B873" s="122"/>
      <c r="C873" s="149"/>
      <c r="D873" s="149"/>
      <c r="E873" s="149"/>
    </row>
    <row r="874" spans="1:8" s="148" customFormat="1" hidden="1" outlineLevel="2" x14ac:dyDescent="0.2">
      <c r="A874" s="110" t="s">
        <v>109</v>
      </c>
      <c r="B874" s="131" t="s">
        <v>587</v>
      </c>
      <c r="C874" s="149"/>
      <c r="D874" s="149"/>
      <c r="E874" s="149"/>
    </row>
    <row r="875" spans="1:8" s="148" customFormat="1" hidden="1" outlineLevel="2" x14ac:dyDescent="0.2">
      <c r="A875" s="110"/>
      <c r="B875" s="122"/>
      <c r="C875" s="149"/>
      <c r="D875" s="149"/>
      <c r="E875" s="149"/>
    </row>
    <row r="876" spans="1:8" s="148" customFormat="1" hidden="1" outlineLevel="2" x14ac:dyDescent="0.2">
      <c r="A876" s="110" t="s">
        <v>111</v>
      </c>
      <c r="B876" s="131" t="s">
        <v>553</v>
      </c>
      <c r="C876" s="149"/>
      <c r="D876" s="149"/>
      <c r="E876" s="149"/>
    </row>
    <row r="877" spans="1:8" s="148" customFormat="1" hidden="1" outlineLevel="2" x14ac:dyDescent="0.2">
      <c r="A877" s="110"/>
      <c r="B877" s="122"/>
      <c r="C877" s="149"/>
      <c r="D877" s="149"/>
      <c r="E877" s="149"/>
    </row>
    <row r="878" spans="1:8" s="148" customFormat="1" hidden="1" outlineLevel="2" x14ac:dyDescent="0.2">
      <c r="A878" s="110"/>
      <c r="B878" s="123"/>
      <c r="C878" s="123"/>
      <c r="D878" s="123"/>
      <c r="E878" s="124"/>
      <c r="F878" s="123"/>
      <c r="G878" s="123"/>
    </row>
    <row r="879" spans="1:8" s="148" customFormat="1" hidden="1" outlineLevel="2" x14ac:dyDescent="0.2">
      <c r="A879" s="110" t="s">
        <v>32</v>
      </c>
      <c r="B879" s="125" t="s">
        <v>227</v>
      </c>
      <c r="C879" s="125"/>
      <c r="D879" s="125"/>
      <c r="E879" s="125"/>
      <c r="F879" s="125"/>
      <c r="G879" s="125"/>
    </row>
    <row r="880" spans="1:8" s="148" customFormat="1" hidden="1" outlineLevel="2" x14ac:dyDescent="0.2">
      <c r="A880" s="110"/>
      <c r="B880" s="122"/>
      <c r="C880" s="149"/>
      <c r="D880" s="149"/>
      <c r="E880" s="149"/>
    </row>
    <row r="881" spans="1:8" s="148" customFormat="1" hidden="1" outlineLevel="2" x14ac:dyDescent="0.2">
      <c r="A881" s="111" t="s">
        <v>33</v>
      </c>
      <c r="B881" s="122" t="s">
        <v>194</v>
      </c>
      <c r="C881" s="149"/>
      <c r="D881" s="149"/>
      <c r="E881" s="149"/>
    </row>
    <row r="882" spans="1:8" s="148" customFormat="1" hidden="1" outlineLevel="2" x14ac:dyDescent="0.2">
      <c r="A882" s="110"/>
      <c r="B882" s="122"/>
      <c r="C882" s="149"/>
      <c r="D882" s="149"/>
      <c r="E882" s="149"/>
    </row>
    <row r="883" spans="1:8" s="148" customFormat="1" hidden="1" outlineLevel="2" x14ac:dyDescent="0.2">
      <c r="A883" s="110" t="s">
        <v>138</v>
      </c>
      <c r="B883" s="131" t="s">
        <v>2145</v>
      </c>
      <c r="C883" s="149"/>
      <c r="D883" s="149"/>
      <c r="E883" s="149"/>
    </row>
    <row r="884" spans="1:8" s="123" customFormat="1" hidden="1" outlineLevel="2" x14ac:dyDescent="0.2">
      <c r="A884" s="126"/>
    </row>
    <row r="885" spans="1:8" s="123" customFormat="1" hidden="1" outlineLevel="2" x14ac:dyDescent="0.2">
      <c r="A885" s="110" t="s">
        <v>40</v>
      </c>
      <c r="B885" s="129" t="s">
        <v>2663</v>
      </c>
    </row>
    <row r="886" spans="1:8" s="123" customFormat="1" hidden="1" outlineLevel="2" x14ac:dyDescent="0.2">
      <c r="A886" s="126"/>
    </row>
    <row r="887" spans="1:8" s="88" customFormat="1" outlineLevel="1" collapsed="1" x14ac:dyDescent="0.2">
      <c r="A887" s="150" t="s">
        <v>159</v>
      </c>
      <c r="B887" s="150" t="str">
        <f ca="1">CONCATENATE(VLOOKUP("*ID",C:D,2,FALSE),"C",COUNTIF(OFFSET(A$1,0,0,ROW(),1), "*conditie")*10)&amp; "T" &amp;(COUNTIF(OFFSET(B$1,0,0,ROW()-1,1),CONCATENATE(VLOOKUP("*ID",C:D,2,FALSE),"C",COUNTIF(OFFSET(A$1,0,0,ROW(),1), "*conditie")*10)&amp; "T*") +1) * 10</f>
        <v>NPRE02C190T20</v>
      </c>
      <c r="C887" s="295" t="s">
        <v>2146</v>
      </c>
      <c r="D887" s="295"/>
      <c r="E887" s="295"/>
      <c r="F887" s="150" t="s">
        <v>141</v>
      </c>
      <c r="G887" s="150" t="s">
        <v>19</v>
      </c>
      <c r="H887" s="150" t="s">
        <v>197</v>
      </c>
    </row>
    <row r="888" spans="1:8" s="151" customFormat="1" hidden="1" outlineLevel="2" x14ac:dyDescent="0.2">
      <c r="A888" s="110"/>
      <c r="B888" s="122"/>
      <c r="C888" s="152"/>
      <c r="D888" s="152"/>
      <c r="E888" s="152"/>
    </row>
    <row r="889" spans="1:8" s="151" customFormat="1" hidden="1" outlineLevel="2" x14ac:dyDescent="0.2">
      <c r="A889" s="110" t="s">
        <v>109</v>
      </c>
      <c r="B889" s="131" t="s">
        <v>640</v>
      </c>
      <c r="C889" s="152"/>
      <c r="D889" s="152"/>
      <c r="E889" s="152"/>
    </row>
    <row r="890" spans="1:8" s="151" customFormat="1" hidden="1" outlineLevel="2" x14ac:dyDescent="0.2">
      <c r="A890" s="110"/>
      <c r="B890" s="122"/>
      <c r="C890" s="152"/>
      <c r="D890" s="152"/>
      <c r="E890" s="152"/>
    </row>
    <row r="891" spans="1:8" s="123" customFormat="1" hidden="1" outlineLevel="2" x14ac:dyDescent="0.2">
      <c r="A891" s="110" t="s">
        <v>111</v>
      </c>
      <c r="B891" s="127" t="s">
        <v>553</v>
      </c>
    </row>
    <row r="892" spans="1:8" s="151" customFormat="1" hidden="1" outlineLevel="2" x14ac:dyDescent="0.2">
      <c r="A892" s="110"/>
      <c r="B892" s="122"/>
      <c r="C892" s="152"/>
      <c r="D892" s="152"/>
      <c r="E892" s="152"/>
    </row>
    <row r="893" spans="1:8" s="151" customFormat="1" hidden="1" outlineLevel="2" x14ac:dyDescent="0.2">
      <c r="A893" s="110"/>
      <c r="B893" s="123"/>
      <c r="C893" s="123"/>
      <c r="D893" s="123"/>
      <c r="E893" s="124"/>
      <c r="F893" s="123"/>
      <c r="G893" s="123"/>
    </row>
    <row r="894" spans="1:8" s="151" customFormat="1" hidden="1" outlineLevel="2" x14ac:dyDescent="0.2">
      <c r="A894" s="110" t="s">
        <v>32</v>
      </c>
      <c r="B894" s="125" t="s">
        <v>227</v>
      </c>
      <c r="C894" s="125"/>
      <c r="D894" s="125"/>
      <c r="E894" s="125"/>
      <c r="F894" s="125"/>
      <c r="G894" s="125"/>
    </row>
    <row r="895" spans="1:8" s="151" customFormat="1" hidden="1" outlineLevel="2" x14ac:dyDescent="0.2">
      <c r="A895" s="110"/>
      <c r="B895" s="122"/>
      <c r="C895" s="152"/>
      <c r="D895" s="152"/>
      <c r="E895" s="152"/>
    </row>
    <row r="896" spans="1:8" s="151" customFormat="1" hidden="1" outlineLevel="2" x14ac:dyDescent="0.2">
      <c r="A896" s="111" t="s">
        <v>33</v>
      </c>
      <c r="B896" s="122" t="s">
        <v>194</v>
      </c>
      <c r="C896" s="152"/>
      <c r="D896" s="152"/>
      <c r="E896" s="152"/>
    </row>
    <row r="897" spans="1:8" s="151" customFormat="1" hidden="1" outlineLevel="2" x14ac:dyDescent="0.2">
      <c r="A897" s="110"/>
      <c r="B897" s="122"/>
      <c r="C897" s="152"/>
      <c r="D897" s="152"/>
      <c r="E897" s="152"/>
    </row>
    <row r="898" spans="1:8" s="151" customFormat="1" hidden="1" outlineLevel="2" x14ac:dyDescent="0.2">
      <c r="A898" s="110" t="s">
        <v>138</v>
      </c>
      <c r="B898" s="131" t="s">
        <v>2145</v>
      </c>
      <c r="C898" s="152"/>
      <c r="D898" s="152"/>
      <c r="E898" s="152"/>
    </row>
    <row r="899" spans="1:8" s="123" customFormat="1" hidden="1" outlineLevel="2" x14ac:dyDescent="0.2">
      <c r="A899" s="126"/>
    </row>
    <row r="900" spans="1:8" s="123" customFormat="1" hidden="1" outlineLevel="2" x14ac:dyDescent="0.2">
      <c r="A900" s="110" t="s">
        <v>40</v>
      </c>
      <c r="B900" s="129" t="s">
        <v>2608</v>
      </c>
    </row>
    <row r="901" spans="1:8" s="123" customFormat="1" hidden="1" outlineLevel="2" x14ac:dyDescent="0.2">
      <c r="A901" s="126"/>
    </row>
    <row r="902" spans="1:8" s="99" customFormat="1" x14ac:dyDescent="0.2">
      <c r="A902" s="146" t="s">
        <v>158</v>
      </c>
      <c r="B902" s="145" t="str">
        <f ca="1">CONCATENATE(VLOOKUP("*ID",C:D,2,FALSE),"C",COUNTIF(OFFSET(A$1,0,0,ROW(),1), "*conditie")*10)</f>
        <v>NPRE02C200</v>
      </c>
      <c r="C902" s="296" t="s">
        <v>352</v>
      </c>
      <c r="D902" s="297"/>
      <c r="E902" s="297"/>
      <c r="F902" s="146" t="s">
        <v>141</v>
      </c>
      <c r="G902" s="146" t="s">
        <v>19</v>
      </c>
      <c r="H902" s="146" t="s">
        <v>197</v>
      </c>
    </row>
    <row r="903" spans="1:8" s="99" customFormat="1" outlineLevel="1" x14ac:dyDescent="0.2">
      <c r="A903" s="110"/>
      <c r="B903" s="118"/>
      <c r="C903" s="102"/>
    </row>
    <row r="904" spans="1:8" s="99" customFormat="1" outlineLevel="1" x14ac:dyDescent="0.2">
      <c r="A904" s="110" t="s">
        <v>55</v>
      </c>
      <c r="B904" s="129"/>
      <c r="C904" s="132"/>
    </row>
    <row r="905" spans="1:8" s="99" customFormat="1" outlineLevel="1" x14ac:dyDescent="0.2">
      <c r="A905" s="110"/>
      <c r="B905" s="118"/>
      <c r="C905" s="102"/>
    </row>
    <row r="906" spans="1:8" s="88" customFormat="1" outlineLevel="1" collapsed="1" x14ac:dyDescent="0.2">
      <c r="A906" s="147" t="s">
        <v>159</v>
      </c>
      <c r="B906" s="147" t="str">
        <f ca="1">CONCATENATE(VLOOKUP("*ID",C:D,2,FALSE),"C",COUNTIF(OFFSET(A$1,0,0,ROW(),1), "*conditie")*10)&amp; "T" &amp;(COUNTIF(OFFSET(B$1,0,0,ROW()-1,1),CONCATENATE(VLOOKUP("*ID",C:D,2,FALSE),"C",COUNTIF(OFFSET(A$1,0,0,ROW(),1), "*conditie")*10)&amp; "T*") +1) * 10</f>
        <v>NPRE02C200T10</v>
      </c>
      <c r="C906" s="295" t="s">
        <v>353</v>
      </c>
      <c r="D906" s="295"/>
      <c r="E906" s="295"/>
      <c r="F906" s="147" t="s">
        <v>141</v>
      </c>
      <c r="G906" s="147" t="s">
        <v>19</v>
      </c>
      <c r="H906" s="147" t="s">
        <v>197</v>
      </c>
    </row>
    <row r="907" spans="1:8" s="148" customFormat="1" hidden="1" outlineLevel="2" x14ac:dyDescent="0.2">
      <c r="A907" s="110"/>
      <c r="B907" s="122"/>
      <c r="C907" s="149"/>
      <c r="D907" s="149"/>
      <c r="E907" s="149"/>
    </row>
    <row r="908" spans="1:8" s="148" customFormat="1" hidden="1" outlineLevel="2" x14ac:dyDescent="0.2">
      <c r="A908" s="110" t="s">
        <v>109</v>
      </c>
      <c r="B908" s="131" t="s">
        <v>588</v>
      </c>
      <c r="C908" s="149"/>
      <c r="D908" s="149"/>
      <c r="E908" s="149"/>
    </row>
    <row r="909" spans="1:8" s="148" customFormat="1" hidden="1" outlineLevel="2" x14ac:dyDescent="0.2">
      <c r="A909" s="110"/>
      <c r="B909" s="122"/>
      <c r="C909" s="149"/>
      <c r="D909" s="149"/>
      <c r="E909" s="149"/>
    </row>
    <row r="910" spans="1:8" s="148" customFormat="1" hidden="1" outlineLevel="2" x14ac:dyDescent="0.2">
      <c r="A910" s="110" t="s">
        <v>111</v>
      </c>
      <c r="B910" s="131" t="s">
        <v>553</v>
      </c>
      <c r="C910" s="149"/>
      <c r="D910" s="149"/>
      <c r="E910" s="149"/>
    </row>
    <row r="911" spans="1:8" s="148" customFormat="1" hidden="1" outlineLevel="2" x14ac:dyDescent="0.2">
      <c r="A911" s="110"/>
      <c r="B911" s="122"/>
      <c r="C911" s="149"/>
      <c r="D911" s="149"/>
      <c r="E911" s="149"/>
    </row>
    <row r="912" spans="1:8" s="148" customFormat="1" hidden="1" outlineLevel="2" x14ac:dyDescent="0.2">
      <c r="A912" s="110"/>
      <c r="B912" s="123"/>
      <c r="C912" s="123"/>
      <c r="D912" s="123"/>
      <c r="E912" s="124"/>
      <c r="F912" s="123"/>
      <c r="G912" s="123"/>
    </row>
    <row r="913" spans="1:8" s="148" customFormat="1" hidden="1" outlineLevel="2" x14ac:dyDescent="0.2">
      <c r="A913" s="110" t="s">
        <v>32</v>
      </c>
      <c r="B913" s="125" t="s">
        <v>227</v>
      </c>
      <c r="C913" s="125"/>
      <c r="D913" s="125"/>
      <c r="E913" s="125"/>
      <c r="F913" s="125"/>
      <c r="G913" s="125"/>
    </row>
    <row r="914" spans="1:8" s="148" customFormat="1" hidden="1" outlineLevel="2" x14ac:dyDescent="0.2">
      <c r="A914" s="110"/>
      <c r="B914" s="122"/>
      <c r="C914" s="149"/>
      <c r="D914" s="149"/>
      <c r="E914" s="149"/>
    </row>
    <row r="915" spans="1:8" s="148" customFormat="1" hidden="1" outlineLevel="2" x14ac:dyDescent="0.2">
      <c r="A915" s="111" t="s">
        <v>33</v>
      </c>
      <c r="B915" s="122" t="s">
        <v>194</v>
      </c>
      <c r="C915" s="149"/>
      <c r="D915" s="149"/>
      <c r="E915" s="149"/>
    </row>
    <row r="916" spans="1:8" s="148" customFormat="1" hidden="1" outlineLevel="2" x14ac:dyDescent="0.2">
      <c r="A916" s="110"/>
      <c r="B916" s="122"/>
      <c r="C916" s="149"/>
      <c r="D916" s="149"/>
      <c r="E916" s="149"/>
    </row>
    <row r="917" spans="1:8" s="148" customFormat="1" hidden="1" outlineLevel="2" x14ac:dyDescent="0.2">
      <c r="A917" s="110" t="s">
        <v>138</v>
      </c>
      <c r="B917" s="131" t="s">
        <v>355</v>
      </c>
      <c r="C917" s="149"/>
      <c r="D917" s="149"/>
      <c r="E917" s="149"/>
    </row>
    <row r="918" spans="1:8" s="123" customFormat="1" hidden="1" outlineLevel="2" x14ac:dyDescent="0.2">
      <c r="A918" s="126"/>
    </row>
    <row r="919" spans="1:8" s="148" customFormat="1" hidden="1" outlineLevel="2" x14ac:dyDescent="0.2">
      <c r="A919" s="110" t="s">
        <v>40</v>
      </c>
      <c r="B919" s="202" t="s">
        <v>2147</v>
      </c>
      <c r="C919" s="149"/>
      <c r="D919" s="149"/>
      <c r="E919" s="149"/>
    </row>
    <row r="920" spans="1:8" s="123" customFormat="1" hidden="1" outlineLevel="2" x14ac:dyDescent="0.2">
      <c r="A920" s="126"/>
    </row>
    <row r="921" spans="1:8" s="88" customFormat="1" outlineLevel="1" collapsed="1" x14ac:dyDescent="0.2">
      <c r="A921" s="147" t="s">
        <v>159</v>
      </c>
      <c r="B921" s="147" t="str">
        <f ca="1">CONCATENATE(VLOOKUP("*ID",C:D,2,FALSE),"C",COUNTIF(OFFSET(A$1,0,0,ROW(),1), "*conditie")*10)&amp; "T" &amp;(COUNTIF(OFFSET(B$1,0,0,ROW()-1,1),CONCATENATE(VLOOKUP("*ID",C:D,2,FALSE),"C",COUNTIF(OFFSET(A$1,0,0,ROW(),1), "*conditie")*10)&amp; "T*") +1) * 10</f>
        <v>NPRE02C200T20</v>
      </c>
      <c r="C921" s="295" t="s">
        <v>641</v>
      </c>
      <c r="D921" s="295"/>
      <c r="E921" s="295"/>
      <c r="F921" s="147" t="s">
        <v>141</v>
      </c>
      <c r="G921" s="147" t="s">
        <v>19</v>
      </c>
      <c r="H921" s="147" t="s">
        <v>197</v>
      </c>
    </row>
    <row r="922" spans="1:8" s="148" customFormat="1" hidden="1" outlineLevel="2" x14ac:dyDescent="0.2">
      <c r="A922" s="110"/>
      <c r="B922" s="122"/>
      <c r="C922" s="149"/>
      <c r="D922" s="149"/>
      <c r="E922" s="149"/>
    </row>
    <row r="923" spans="1:8" s="148" customFormat="1" hidden="1" outlineLevel="2" x14ac:dyDescent="0.2">
      <c r="A923" s="110" t="s">
        <v>109</v>
      </c>
      <c r="B923" s="131" t="s">
        <v>644</v>
      </c>
      <c r="C923" s="149"/>
      <c r="D923" s="149"/>
      <c r="E923" s="149"/>
    </row>
    <row r="924" spans="1:8" s="148" customFormat="1" hidden="1" outlineLevel="2" x14ac:dyDescent="0.2">
      <c r="A924" s="110"/>
      <c r="B924" s="122"/>
      <c r="C924" s="149"/>
      <c r="D924" s="149"/>
      <c r="E924" s="149"/>
    </row>
    <row r="925" spans="1:8" s="123" customFormat="1" hidden="1" outlineLevel="2" x14ac:dyDescent="0.2">
      <c r="A925" s="110" t="s">
        <v>111</v>
      </c>
      <c r="B925" s="127" t="s">
        <v>553</v>
      </c>
    </row>
    <row r="926" spans="1:8" s="148" customFormat="1" hidden="1" outlineLevel="2" x14ac:dyDescent="0.2">
      <c r="A926" s="110"/>
      <c r="B926" s="122"/>
      <c r="C926" s="149"/>
      <c r="D926" s="149"/>
      <c r="E926" s="149"/>
    </row>
    <row r="927" spans="1:8" s="148" customFormat="1" hidden="1" outlineLevel="2" x14ac:dyDescent="0.2">
      <c r="A927" s="110"/>
      <c r="B927" s="123"/>
      <c r="C927" s="123"/>
      <c r="D927" s="123"/>
      <c r="E927" s="124"/>
      <c r="F927" s="123"/>
      <c r="G927" s="123"/>
    </row>
    <row r="928" spans="1:8" s="148" customFormat="1" hidden="1" outlineLevel="2" x14ac:dyDescent="0.2">
      <c r="A928" s="110" t="s">
        <v>32</v>
      </c>
      <c r="B928" s="125" t="s">
        <v>227</v>
      </c>
      <c r="C928" s="125"/>
      <c r="D928" s="125"/>
      <c r="E928" s="125"/>
      <c r="F928" s="125"/>
      <c r="G928" s="125"/>
    </row>
    <row r="929" spans="1:8" s="148" customFormat="1" hidden="1" outlineLevel="2" x14ac:dyDescent="0.2">
      <c r="A929" s="110"/>
      <c r="B929" s="122"/>
      <c r="C929" s="149"/>
      <c r="D929" s="149"/>
      <c r="E929" s="149"/>
    </row>
    <row r="930" spans="1:8" s="148" customFormat="1" hidden="1" outlineLevel="2" x14ac:dyDescent="0.2">
      <c r="A930" s="111" t="s">
        <v>33</v>
      </c>
      <c r="B930" s="122" t="s">
        <v>194</v>
      </c>
      <c r="C930" s="149"/>
      <c r="D930" s="149"/>
      <c r="E930" s="149"/>
    </row>
    <row r="931" spans="1:8" s="148" customFormat="1" hidden="1" outlineLevel="2" x14ac:dyDescent="0.2">
      <c r="A931" s="110"/>
      <c r="B931" s="122"/>
      <c r="C931" s="149"/>
      <c r="D931" s="149"/>
      <c r="E931" s="149"/>
    </row>
    <row r="932" spans="1:8" s="148" customFormat="1" hidden="1" outlineLevel="2" x14ac:dyDescent="0.2">
      <c r="A932" s="110" t="s">
        <v>138</v>
      </c>
      <c r="B932" s="131" t="s">
        <v>355</v>
      </c>
      <c r="C932" s="149"/>
      <c r="D932" s="149"/>
      <c r="E932" s="149"/>
    </row>
    <row r="933" spans="1:8" s="123" customFormat="1" hidden="1" outlineLevel="2" x14ac:dyDescent="0.2">
      <c r="A933" s="126"/>
    </row>
    <row r="934" spans="1:8" s="148" customFormat="1" ht="25.5" hidden="1" outlineLevel="2" x14ac:dyDescent="0.2">
      <c r="A934" s="110" t="s">
        <v>40</v>
      </c>
      <c r="B934" s="202" t="s">
        <v>2147</v>
      </c>
      <c r="C934" s="149"/>
      <c r="D934" s="32" t="s">
        <v>2609</v>
      </c>
      <c r="E934" s="149"/>
    </row>
    <row r="935" spans="1:8" s="123" customFormat="1" hidden="1" outlineLevel="2" x14ac:dyDescent="0.2">
      <c r="A935" s="126"/>
    </row>
    <row r="936" spans="1:8" s="99" customFormat="1" x14ac:dyDescent="0.2">
      <c r="A936" s="146" t="s">
        <v>158</v>
      </c>
      <c r="B936" s="145" t="str">
        <f ca="1">CONCATENATE(VLOOKUP("*ID",C:D,2,FALSE),"C",COUNTIF(OFFSET(A$1,0,0,ROW(),1), "*conditie")*10)</f>
        <v>NPRE02C210</v>
      </c>
      <c r="C936" s="296" t="s">
        <v>358</v>
      </c>
      <c r="D936" s="297"/>
      <c r="E936" s="297"/>
      <c r="F936" s="146" t="s">
        <v>141</v>
      </c>
      <c r="G936" s="146" t="s">
        <v>19</v>
      </c>
      <c r="H936" s="146" t="s">
        <v>197</v>
      </c>
    </row>
    <row r="937" spans="1:8" s="99" customFormat="1" outlineLevel="1" x14ac:dyDescent="0.2">
      <c r="A937" s="110"/>
      <c r="B937" s="118"/>
      <c r="C937" s="102"/>
    </row>
    <row r="938" spans="1:8" s="99" customFormat="1" outlineLevel="1" x14ac:dyDescent="0.2">
      <c r="A938" s="110" t="s">
        <v>55</v>
      </c>
      <c r="B938" s="129"/>
      <c r="C938" s="132"/>
    </row>
    <row r="939" spans="1:8" s="99" customFormat="1" outlineLevel="1" x14ac:dyDescent="0.2">
      <c r="A939" s="110"/>
      <c r="B939" s="118"/>
      <c r="C939" s="102"/>
    </row>
    <row r="940" spans="1:8" s="88" customFormat="1" outlineLevel="1" collapsed="1" x14ac:dyDescent="0.2">
      <c r="A940" s="147" t="s">
        <v>159</v>
      </c>
      <c r="B940" s="147" t="str">
        <f ca="1">CONCATENATE(VLOOKUP("*ID",C:D,2,FALSE),"C",COUNTIF(OFFSET(A$1,0,0,ROW(),1), "*conditie")*10)&amp; "T" &amp;(COUNTIF(OFFSET(B$1,0,0,ROW()-1,1),CONCATENATE(VLOOKUP("*ID",C:D,2,FALSE),"C",COUNTIF(OFFSET(A$1,0,0,ROW(),1), "*conditie")*10)&amp; "T*") +1) * 10</f>
        <v>NPRE02C210T10</v>
      </c>
      <c r="C940" s="295" t="s">
        <v>359</v>
      </c>
      <c r="D940" s="295"/>
      <c r="E940" s="295"/>
      <c r="F940" s="147" t="s">
        <v>141</v>
      </c>
      <c r="G940" s="147" t="s">
        <v>19</v>
      </c>
      <c r="H940" s="147" t="s">
        <v>197</v>
      </c>
    </row>
    <row r="941" spans="1:8" s="148" customFormat="1" hidden="1" outlineLevel="2" x14ac:dyDescent="0.2">
      <c r="A941" s="110"/>
      <c r="B941" s="122"/>
      <c r="C941" s="149"/>
      <c r="D941" s="149"/>
      <c r="E941" s="149"/>
    </row>
    <row r="942" spans="1:8" s="148" customFormat="1" hidden="1" outlineLevel="2" x14ac:dyDescent="0.2">
      <c r="A942" s="110" t="s">
        <v>109</v>
      </c>
      <c r="B942" s="131" t="s">
        <v>589</v>
      </c>
      <c r="C942" s="149"/>
      <c r="D942" s="149"/>
      <c r="E942" s="149"/>
    </row>
    <row r="943" spans="1:8" s="148" customFormat="1" hidden="1" outlineLevel="2" x14ac:dyDescent="0.2">
      <c r="A943" s="110"/>
      <c r="B943" s="122"/>
      <c r="C943" s="149"/>
      <c r="D943" s="149"/>
      <c r="E943" s="149"/>
    </row>
    <row r="944" spans="1:8" s="148" customFormat="1" hidden="1" outlineLevel="2" x14ac:dyDescent="0.2">
      <c r="A944" s="110" t="s">
        <v>111</v>
      </c>
      <c r="B944" s="131" t="s">
        <v>553</v>
      </c>
      <c r="C944" s="149"/>
      <c r="D944" s="149"/>
      <c r="E944" s="149"/>
    </row>
    <row r="945" spans="1:8" s="148" customFormat="1" hidden="1" outlineLevel="2" x14ac:dyDescent="0.2">
      <c r="A945" s="110"/>
      <c r="B945" s="122"/>
      <c r="C945" s="149"/>
      <c r="D945" s="149"/>
      <c r="E945" s="149"/>
    </row>
    <row r="946" spans="1:8" s="148" customFormat="1" hidden="1" outlineLevel="2" x14ac:dyDescent="0.2">
      <c r="A946" s="110"/>
      <c r="B946" s="123"/>
      <c r="C946" s="123"/>
      <c r="D946" s="123"/>
      <c r="E946" s="124"/>
      <c r="F946" s="123"/>
      <c r="G946" s="123"/>
    </row>
    <row r="947" spans="1:8" s="148" customFormat="1" hidden="1" outlineLevel="2" x14ac:dyDescent="0.2">
      <c r="A947" s="110" t="s">
        <v>32</v>
      </c>
      <c r="B947" s="125" t="s">
        <v>227</v>
      </c>
      <c r="C947" s="125"/>
      <c r="D947" s="125"/>
      <c r="E947" s="125"/>
      <c r="F947" s="125"/>
      <c r="G947" s="125"/>
    </row>
    <row r="948" spans="1:8" s="148" customFormat="1" hidden="1" outlineLevel="2" x14ac:dyDescent="0.2">
      <c r="A948" s="110"/>
      <c r="B948" s="122"/>
      <c r="C948" s="149"/>
      <c r="D948" s="149"/>
      <c r="E948" s="149"/>
    </row>
    <row r="949" spans="1:8" s="148" customFormat="1" hidden="1" outlineLevel="2" x14ac:dyDescent="0.2">
      <c r="A949" s="111" t="s">
        <v>33</v>
      </c>
      <c r="B949" s="122" t="s">
        <v>194</v>
      </c>
      <c r="C949" s="149"/>
      <c r="D949" s="149"/>
      <c r="E949" s="149"/>
    </row>
    <row r="950" spans="1:8" s="148" customFormat="1" hidden="1" outlineLevel="2" x14ac:dyDescent="0.2">
      <c r="A950" s="110"/>
      <c r="B950" s="122"/>
      <c r="C950" s="149"/>
      <c r="D950" s="149"/>
      <c r="E950" s="149"/>
    </row>
    <row r="951" spans="1:8" s="148" customFormat="1" hidden="1" outlineLevel="2" x14ac:dyDescent="0.2">
      <c r="A951" s="110" t="s">
        <v>138</v>
      </c>
      <c r="B951" s="131" t="s">
        <v>361</v>
      </c>
      <c r="C951" s="149"/>
      <c r="D951" s="149"/>
      <c r="E951" s="149"/>
    </row>
    <row r="952" spans="1:8" s="123" customFormat="1" hidden="1" outlineLevel="2" x14ac:dyDescent="0.2">
      <c r="A952" s="126"/>
    </row>
    <row r="953" spans="1:8" s="148" customFormat="1" hidden="1" outlineLevel="2" x14ac:dyDescent="0.2">
      <c r="A953" s="110" t="s">
        <v>40</v>
      </c>
      <c r="B953" s="202" t="s">
        <v>2147</v>
      </c>
      <c r="C953" s="149"/>
      <c r="D953" s="149"/>
      <c r="E953" s="149"/>
    </row>
    <row r="954" spans="1:8" s="123" customFormat="1" hidden="1" outlineLevel="2" x14ac:dyDescent="0.2">
      <c r="A954" s="126"/>
    </row>
    <row r="955" spans="1:8" s="88" customFormat="1" outlineLevel="1" collapsed="1" x14ac:dyDescent="0.2">
      <c r="A955" s="147" t="s">
        <v>159</v>
      </c>
      <c r="B955" s="147" t="str">
        <f ca="1">CONCATENATE(VLOOKUP("*ID",C:D,2,FALSE),"C",COUNTIF(OFFSET(A$1,0,0,ROW(),1), "*conditie")*10)&amp; "T" &amp;(COUNTIF(OFFSET(B$1,0,0,ROW()-1,1),CONCATENATE(VLOOKUP("*ID",C:D,2,FALSE),"C",COUNTIF(OFFSET(A$1,0,0,ROW(),1), "*conditie")*10)&amp; "T*") +1) * 10</f>
        <v>NPRE02C210T20</v>
      </c>
      <c r="C955" s="295" t="s">
        <v>642</v>
      </c>
      <c r="D955" s="295"/>
      <c r="E955" s="295"/>
      <c r="F955" s="147" t="s">
        <v>141</v>
      </c>
      <c r="G955" s="147" t="s">
        <v>19</v>
      </c>
      <c r="H955" s="147" t="s">
        <v>197</v>
      </c>
    </row>
    <row r="956" spans="1:8" s="148" customFormat="1" hidden="1" outlineLevel="2" x14ac:dyDescent="0.2">
      <c r="A956" s="110"/>
      <c r="B956" s="122"/>
      <c r="C956" s="149"/>
      <c r="D956" s="149"/>
      <c r="E956" s="149"/>
    </row>
    <row r="957" spans="1:8" s="148" customFormat="1" hidden="1" outlineLevel="2" x14ac:dyDescent="0.2">
      <c r="A957" s="110" t="s">
        <v>109</v>
      </c>
      <c r="B957" s="131" t="s">
        <v>643</v>
      </c>
      <c r="C957" s="149"/>
      <c r="D957" s="149"/>
      <c r="E957" s="149"/>
    </row>
    <row r="958" spans="1:8" s="148" customFormat="1" hidden="1" outlineLevel="2" x14ac:dyDescent="0.2">
      <c r="A958" s="110"/>
      <c r="B958" s="122"/>
      <c r="C958" s="149"/>
      <c r="D958" s="149"/>
      <c r="E958" s="149"/>
    </row>
    <row r="959" spans="1:8" s="148" customFormat="1" hidden="1" outlineLevel="2" x14ac:dyDescent="0.2">
      <c r="A959" s="110" t="s">
        <v>111</v>
      </c>
      <c r="B959" s="131" t="s">
        <v>553</v>
      </c>
      <c r="C959" s="149"/>
      <c r="D959" s="149"/>
      <c r="E959" s="149"/>
    </row>
    <row r="960" spans="1:8" s="148" customFormat="1" hidden="1" outlineLevel="2" x14ac:dyDescent="0.2">
      <c r="A960" s="110"/>
      <c r="B960" s="122"/>
      <c r="C960" s="149"/>
      <c r="D960" s="149"/>
      <c r="E960" s="149"/>
    </row>
    <row r="961" spans="1:8" s="148" customFormat="1" hidden="1" outlineLevel="2" x14ac:dyDescent="0.2">
      <c r="A961" s="110"/>
      <c r="B961" s="123"/>
      <c r="C961" s="123"/>
      <c r="D961" s="123"/>
      <c r="E961" s="124"/>
      <c r="F961" s="123"/>
      <c r="G961" s="123"/>
    </row>
    <row r="962" spans="1:8" s="148" customFormat="1" hidden="1" outlineLevel="2" x14ac:dyDescent="0.2">
      <c r="A962" s="110" t="s">
        <v>32</v>
      </c>
      <c r="B962" s="125" t="s">
        <v>227</v>
      </c>
      <c r="C962" s="125"/>
      <c r="D962" s="125"/>
      <c r="E962" s="125"/>
      <c r="F962" s="125"/>
      <c r="G962" s="125"/>
    </row>
    <row r="963" spans="1:8" s="148" customFormat="1" hidden="1" outlineLevel="2" x14ac:dyDescent="0.2">
      <c r="A963" s="110"/>
      <c r="B963" s="122"/>
      <c r="C963" s="149"/>
      <c r="D963" s="149"/>
      <c r="E963" s="149"/>
    </row>
    <row r="964" spans="1:8" s="148" customFormat="1" hidden="1" outlineLevel="2" x14ac:dyDescent="0.2">
      <c r="A964" s="111" t="s">
        <v>33</v>
      </c>
      <c r="B964" s="122" t="s">
        <v>194</v>
      </c>
      <c r="C964" s="149"/>
      <c r="D964" s="149"/>
      <c r="E964" s="149"/>
    </row>
    <row r="965" spans="1:8" s="148" customFormat="1" hidden="1" outlineLevel="2" x14ac:dyDescent="0.2">
      <c r="A965" s="110"/>
      <c r="B965" s="122"/>
      <c r="C965" s="149"/>
      <c r="D965" s="149"/>
      <c r="E965" s="149"/>
    </row>
    <row r="966" spans="1:8" s="148" customFormat="1" hidden="1" outlineLevel="2" x14ac:dyDescent="0.2">
      <c r="A966" s="110" t="s">
        <v>138</v>
      </c>
      <c r="B966" s="131" t="s">
        <v>361</v>
      </c>
      <c r="C966" s="149"/>
      <c r="D966" s="149"/>
      <c r="E966" s="149"/>
    </row>
    <row r="967" spans="1:8" s="123" customFormat="1" hidden="1" outlineLevel="2" x14ac:dyDescent="0.2">
      <c r="A967" s="126"/>
    </row>
    <row r="968" spans="1:8" s="148" customFormat="1" ht="25.5" hidden="1" outlineLevel="2" x14ac:dyDescent="0.2">
      <c r="A968" s="110" t="s">
        <v>40</v>
      </c>
      <c r="B968" s="202" t="s">
        <v>2147</v>
      </c>
      <c r="C968" s="149"/>
      <c r="D968" s="32" t="s">
        <v>2610</v>
      </c>
      <c r="E968" s="149"/>
    </row>
    <row r="969" spans="1:8" s="123" customFormat="1" hidden="1" outlineLevel="2" x14ac:dyDescent="0.2">
      <c r="A969" s="126"/>
    </row>
    <row r="970" spans="1:8" s="99" customFormat="1" x14ac:dyDescent="0.2">
      <c r="A970" s="146" t="s">
        <v>158</v>
      </c>
      <c r="B970" s="145" t="str">
        <f ca="1">CONCATENATE(VLOOKUP("*ID",C:D,2,FALSE),"C",COUNTIF(OFFSET(A$1,0,0,ROW(),1), "*conditie")*10)</f>
        <v>NPRE02C220</v>
      </c>
      <c r="C970" s="296" t="s">
        <v>364</v>
      </c>
      <c r="D970" s="297"/>
      <c r="E970" s="297"/>
      <c r="F970" s="146" t="s">
        <v>141</v>
      </c>
      <c r="G970" s="146" t="s">
        <v>19</v>
      </c>
      <c r="H970" s="146" t="s">
        <v>197</v>
      </c>
    </row>
    <row r="971" spans="1:8" s="99" customFormat="1" outlineLevel="1" x14ac:dyDescent="0.2">
      <c r="A971" s="110"/>
      <c r="B971" s="118"/>
      <c r="C971" s="102"/>
    </row>
    <row r="972" spans="1:8" s="99" customFormat="1" outlineLevel="1" x14ac:dyDescent="0.2">
      <c r="A972" s="110" t="s">
        <v>55</v>
      </c>
      <c r="B972" s="129"/>
      <c r="C972" s="132"/>
    </row>
    <row r="973" spans="1:8" s="99" customFormat="1" outlineLevel="1" x14ac:dyDescent="0.2">
      <c r="A973" s="110"/>
      <c r="B973" s="118"/>
      <c r="C973" s="102"/>
    </row>
    <row r="974" spans="1:8" s="88" customFormat="1" outlineLevel="1" collapsed="1" x14ac:dyDescent="0.2">
      <c r="A974" s="147" t="s">
        <v>159</v>
      </c>
      <c r="B974" s="147" t="str">
        <f ca="1">CONCATENATE(VLOOKUP("*ID",C:D,2,FALSE),"C",COUNTIF(OFFSET(A$1,0,0,ROW(),1), "*conditie")*10)&amp; "T" &amp;(COUNTIF(OFFSET(B$1,0,0,ROW()-1,1),CONCATENATE(VLOOKUP("*ID",C:D,2,FALSE),"C",COUNTIF(OFFSET(A$1,0,0,ROW(),1), "*conditie")*10)&amp; "T*") +1) * 10</f>
        <v>NPRE02C220T10</v>
      </c>
      <c r="C974" s="295" t="s">
        <v>365</v>
      </c>
      <c r="D974" s="295"/>
      <c r="E974" s="295"/>
      <c r="F974" s="147" t="s">
        <v>141</v>
      </c>
      <c r="G974" s="147" t="s">
        <v>19</v>
      </c>
      <c r="H974" s="147" t="s">
        <v>197</v>
      </c>
    </row>
    <row r="975" spans="1:8" s="148" customFormat="1" hidden="1" outlineLevel="2" x14ac:dyDescent="0.2">
      <c r="A975" s="110"/>
      <c r="B975" s="122"/>
      <c r="C975" s="149"/>
      <c r="D975" s="149"/>
      <c r="E975" s="149"/>
    </row>
    <row r="976" spans="1:8" s="148" customFormat="1" hidden="1" outlineLevel="2" x14ac:dyDescent="0.2">
      <c r="A976" s="110" t="s">
        <v>109</v>
      </c>
      <c r="B976" s="131" t="s">
        <v>590</v>
      </c>
      <c r="C976" s="149"/>
      <c r="D976" s="149"/>
      <c r="E976" s="149"/>
    </row>
    <row r="977" spans="1:8" s="148" customFormat="1" hidden="1" outlineLevel="2" x14ac:dyDescent="0.2">
      <c r="A977" s="110"/>
      <c r="B977" s="122"/>
      <c r="C977" s="149"/>
      <c r="D977" s="149"/>
      <c r="E977" s="149"/>
    </row>
    <row r="978" spans="1:8" s="148" customFormat="1" hidden="1" outlineLevel="2" x14ac:dyDescent="0.2">
      <c r="A978" s="110" t="s">
        <v>111</v>
      </c>
      <c r="B978" s="131" t="s">
        <v>553</v>
      </c>
      <c r="C978" s="149"/>
      <c r="D978" s="149"/>
      <c r="E978" s="149"/>
    </row>
    <row r="979" spans="1:8" s="148" customFormat="1" hidden="1" outlineLevel="2" x14ac:dyDescent="0.2">
      <c r="A979" s="110"/>
      <c r="B979" s="122"/>
      <c r="C979" s="149"/>
      <c r="D979" s="149"/>
      <c r="E979" s="149"/>
    </row>
    <row r="980" spans="1:8" s="148" customFormat="1" hidden="1" outlineLevel="2" x14ac:dyDescent="0.2">
      <c r="A980" s="110"/>
      <c r="B980" s="123"/>
      <c r="C980" s="123"/>
      <c r="D980" s="123"/>
      <c r="E980" s="124"/>
      <c r="F980" s="123"/>
      <c r="G980" s="123"/>
    </row>
    <row r="981" spans="1:8" s="148" customFormat="1" hidden="1" outlineLevel="2" x14ac:dyDescent="0.2">
      <c r="A981" s="110" t="s">
        <v>32</v>
      </c>
      <c r="B981" s="125" t="s">
        <v>227</v>
      </c>
      <c r="C981" s="125"/>
      <c r="D981" s="125"/>
      <c r="E981" s="125"/>
      <c r="F981" s="125"/>
      <c r="G981" s="125"/>
    </row>
    <row r="982" spans="1:8" s="148" customFormat="1" hidden="1" outlineLevel="2" x14ac:dyDescent="0.2">
      <c r="A982" s="110"/>
      <c r="B982" s="122"/>
      <c r="C982" s="149"/>
      <c r="D982" s="149"/>
      <c r="E982" s="149"/>
    </row>
    <row r="983" spans="1:8" s="148" customFormat="1" hidden="1" outlineLevel="2" x14ac:dyDescent="0.2">
      <c r="A983" s="111" t="s">
        <v>33</v>
      </c>
      <c r="B983" s="122" t="s">
        <v>194</v>
      </c>
      <c r="C983" s="149"/>
      <c r="D983" s="149"/>
      <c r="E983" s="149"/>
    </row>
    <row r="984" spans="1:8" s="148" customFormat="1" hidden="1" outlineLevel="2" x14ac:dyDescent="0.2">
      <c r="A984" s="110"/>
      <c r="B984" s="122"/>
      <c r="C984" s="149"/>
      <c r="D984" s="149"/>
      <c r="E984" s="149"/>
    </row>
    <row r="985" spans="1:8" s="148" customFormat="1" hidden="1" outlineLevel="2" x14ac:dyDescent="0.2">
      <c r="A985" s="110" t="s">
        <v>138</v>
      </c>
      <c r="B985" s="199" t="s">
        <v>367</v>
      </c>
      <c r="C985" s="149"/>
      <c r="D985" s="149"/>
      <c r="E985" s="149"/>
    </row>
    <row r="986" spans="1:8" s="123" customFormat="1" hidden="1" outlineLevel="2" x14ac:dyDescent="0.2">
      <c r="A986" s="126"/>
      <c r="B986" s="167" t="s">
        <v>2507</v>
      </c>
    </row>
    <row r="987" spans="1:8" s="123" customFormat="1" hidden="1" outlineLevel="2" x14ac:dyDescent="0.2">
      <c r="A987" s="110" t="s">
        <v>40</v>
      </c>
      <c r="B987" s="129" t="s">
        <v>2664</v>
      </c>
    </row>
    <row r="988" spans="1:8" s="123" customFormat="1" hidden="1" outlineLevel="2" x14ac:dyDescent="0.2">
      <c r="A988" s="126"/>
    </row>
    <row r="989" spans="1:8" s="88" customFormat="1" outlineLevel="1" collapsed="1" x14ac:dyDescent="0.2">
      <c r="A989" s="150" t="s">
        <v>159</v>
      </c>
      <c r="B989" s="150" t="str">
        <f ca="1">CONCATENATE(VLOOKUP("*ID",C:D,2,FALSE),"C",COUNTIF(OFFSET(A$1,0,0,ROW(),1), "*conditie")*10)&amp; "T" &amp;(COUNTIF(OFFSET(B$1,0,0,ROW()-1,1),CONCATENATE(VLOOKUP("*ID",C:D,2,FALSE),"C",COUNTIF(OFFSET(A$1,0,0,ROW(),1), "*conditie")*10)&amp; "T*") +1) * 10</f>
        <v>NPRE02C220T20</v>
      </c>
      <c r="C989" s="295" t="s">
        <v>645</v>
      </c>
      <c r="D989" s="295"/>
      <c r="E989" s="295"/>
      <c r="F989" s="150" t="s">
        <v>141</v>
      </c>
      <c r="G989" s="150" t="s">
        <v>19</v>
      </c>
      <c r="H989" s="150" t="s">
        <v>197</v>
      </c>
    </row>
    <row r="990" spans="1:8" s="151" customFormat="1" hidden="1" outlineLevel="2" x14ac:dyDescent="0.2">
      <c r="A990" s="110"/>
      <c r="B990" s="122"/>
      <c r="C990" s="152"/>
      <c r="D990" s="152"/>
      <c r="E990" s="152"/>
    </row>
    <row r="991" spans="1:8" s="151" customFormat="1" hidden="1" outlineLevel="2" x14ac:dyDescent="0.2">
      <c r="A991" s="110" t="s">
        <v>109</v>
      </c>
      <c r="B991" s="131" t="s">
        <v>646</v>
      </c>
      <c r="C991" s="152"/>
      <c r="D991" s="152"/>
      <c r="E991" s="152"/>
    </row>
    <row r="992" spans="1:8" s="151" customFormat="1" hidden="1" outlineLevel="2" x14ac:dyDescent="0.2">
      <c r="A992" s="110"/>
      <c r="B992" s="122"/>
      <c r="C992" s="152"/>
      <c r="D992" s="152"/>
      <c r="E992" s="152"/>
    </row>
    <row r="993" spans="1:8" s="151" customFormat="1" hidden="1" outlineLevel="2" x14ac:dyDescent="0.2">
      <c r="A993" s="110" t="s">
        <v>111</v>
      </c>
      <c r="B993" s="131" t="s">
        <v>553</v>
      </c>
      <c r="C993" s="152"/>
      <c r="D993" s="152"/>
      <c r="E993" s="152"/>
    </row>
    <row r="994" spans="1:8" s="151" customFormat="1" hidden="1" outlineLevel="2" x14ac:dyDescent="0.2">
      <c r="A994" s="110"/>
      <c r="B994" s="122"/>
      <c r="C994" s="152"/>
      <c r="D994" s="152"/>
      <c r="E994" s="152"/>
    </row>
    <row r="995" spans="1:8" s="151" customFormat="1" hidden="1" outlineLevel="2" x14ac:dyDescent="0.2">
      <c r="A995" s="110"/>
      <c r="B995" s="123"/>
      <c r="C995" s="123"/>
      <c r="D995" s="123"/>
      <c r="E995" s="124"/>
      <c r="F995" s="123"/>
      <c r="G995" s="123"/>
    </row>
    <row r="996" spans="1:8" s="151" customFormat="1" hidden="1" outlineLevel="2" x14ac:dyDescent="0.2">
      <c r="A996" s="110" t="s">
        <v>32</v>
      </c>
      <c r="B996" s="125" t="s">
        <v>227</v>
      </c>
      <c r="C996" s="125"/>
      <c r="D996" s="125"/>
      <c r="E996" s="125"/>
      <c r="F996" s="125"/>
      <c r="G996" s="125"/>
    </row>
    <row r="997" spans="1:8" s="151" customFormat="1" hidden="1" outlineLevel="2" x14ac:dyDescent="0.2">
      <c r="A997" s="110"/>
      <c r="B997" s="122"/>
      <c r="C997" s="152"/>
      <c r="D997" s="152"/>
      <c r="E997" s="152"/>
    </row>
    <row r="998" spans="1:8" s="151" customFormat="1" hidden="1" outlineLevel="2" x14ac:dyDescent="0.2">
      <c r="A998" s="111" t="s">
        <v>33</v>
      </c>
      <c r="B998" s="122" t="s">
        <v>194</v>
      </c>
      <c r="C998" s="152"/>
      <c r="D998" s="152"/>
      <c r="E998" s="152"/>
    </row>
    <row r="999" spans="1:8" s="151" customFormat="1" hidden="1" outlineLevel="2" x14ac:dyDescent="0.2">
      <c r="A999" s="110"/>
      <c r="B999" s="122"/>
      <c r="C999" s="152"/>
      <c r="D999" s="152"/>
      <c r="E999" s="152"/>
    </row>
    <row r="1000" spans="1:8" s="151" customFormat="1" hidden="1" outlineLevel="2" x14ac:dyDescent="0.2">
      <c r="A1000" s="110" t="s">
        <v>138</v>
      </c>
      <c r="B1000" s="199" t="s">
        <v>367</v>
      </c>
      <c r="C1000" s="152"/>
      <c r="D1000" s="152"/>
      <c r="E1000" s="152"/>
    </row>
    <row r="1001" spans="1:8" s="123" customFormat="1" hidden="1" outlineLevel="2" x14ac:dyDescent="0.2">
      <c r="A1001" s="126"/>
      <c r="B1001" s="167" t="s">
        <v>2508</v>
      </c>
    </row>
    <row r="1002" spans="1:8" s="123" customFormat="1" hidden="1" outlineLevel="2" x14ac:dyDescent="0.2">
      <c r="A1002" s="110" t="s">
        <v>40</v>
      </c>
      <c r="B1002" s="129" t="s">
        <v>2611</v>
      </c>
    </row>
    <row r="1003" spans="1:8" s="123" customFormat="1" hidden="1" outlineLevel="2" x14ac:dyDescent="0.2">
      <c r="A1003" s="126"/>
    </row>
    <row r="1004" spans="1:8" s="99" customFormat="1" x14ac:dyDescent="0.2">
      <c r="A1004" s="146" t="s">
        <v>158</v>
      </c>
      <c r="B1004" s="145" t="str">
        <f ca="1">CONCATENATE(VLOOKUP("*ID",C:D,2,FALSE),"C",COUNTIF(OFFSET(A$1,0,0,ROW(),1), "*conditie")*10)</f>
        <v>NPRE02C230</v>
      </c>
      <c r="C1004" s="296" t="s">
        <v>368</v>
      </c>
      <c r="D1004" s="297"/>
      <c r="E1004" s="297"/>
      <c r="F1004" s="146" t="s">
        <v>141</v>
      </c>
      <c r="G1004" s="146" t="s">
        <v>19</v>
      </c>
      <c r="H1004" s="146" t="s">
        <v>197</v>
      </c>
    </row>
    <row r="1005" spans="1:8" s="99" customFormat="1" outlineLevel="1" x14ac:dyDescent="0.2">
      <c r="A1005" s="110"/>
      <c r="B1005" s="118"/>
      <c r="C1005" s="102"/>
    </row>
    <row r="1006" spans="1:8" s="99" customFormat="1" outlineLevel="1" x14ac:dyDescent="0.2">
      <c r="A1006" s="110" t="s">
        <v>55</v>
      </c>
      <c r="B1006" s="129"/>
      <c r="C1006" s="132"/>
    </row>
    <row r="1007" spans="1:8" s="99" customFormat="1" outlineLevel="1" x14ac:dyDescent="0.2">
      <c r="A1007" s="110"/>
      <c r="B1007" s="118"/>
      <c r="C1007" s="102"/>
    </row>
    <row r="1008" spans="1:8" s="88" customFormat="1" outlineLevel="1" collapsed="1" x14ac:dyDescent="0.2">
      <c r="A1008" s="147" t="s">
        <v>159</v>
      </c>
      <c r="B1008" s="147" t="str">
        <f ca="1">CONCATENATE(VLOOKUP("*ID",C:D,2,FALSE),"C",COUNTIF(OFFSET(A$1,0,0,ROW(),1), "*conditie")*10)&amp; "T" &amp;(COUNTIF(OFFSET(B$1,0,0,ROW()-1,1),CONCATENATE(VLOOKUP("*ID",C:D,2,FALSE),"C",COUNTIF(OFFSET(A$1,0,0,ROW(),1), "*conditie")*10)&amp; "T*") +1) * 10</f>
        <v>NPRE02C230T10</v>
      </c>
      <c r="C1008" s="295" t="s">
        <v>369</v>
      </c>
      <c r="D1008" s="295"/>
      <c r="E1008" s="295"/>
      <c r="F1008" s="147" t="s">
        <v>141</v>
      </c>
      <c r="G1008" s="147" t="s">
        <v>19</v>
      </c>
      <c r="H1008" s="147" t="s">
        <v>197</v>
      </c>
    </row>
    <row r="1009" spans="1:8" s="148" customFormat="1" hidden="1" outlineLevel="2" x14ac:dyDescent="0.2">
      <c r="A1009" s="110"/>
      <c r="B1009" s="122"/>
      <c r="C1009" s="149"/>
      <c r="D1009" s="149"/>
      <c r="E1009" s="149"/>
    </row>
    <row r="1010" spans="1:8" s="148" customFormat="1" hidden="1" outlineLevel="2" x14ac:dyDescent="0.2">
      <c r="A1010" s="110" t="s">
        <v>109</v>
      </c>
      <c r="B1010" s="131" t="s">
        <v>591</v>
      </c>
      <c r="C1010" s="149"/>
      <c r="D1010" s="149"/>
      <c r="E1010" s="149"/>
    </row>
    <row r="1011" spans="1:8" s="148" customFormat="1" hidden="1" outlineLevel="2" x14ac:dyDescent="0.2">
      <c r="A1011" s="110"/>
      <c r="B1011" s="122"/>
      <c r="C1011" s="149"/>
      <c r="D1011" s="149"/>
      <c r="E1011" s="149"/>
    </row>
    <row r="1012" spans="1:8" s="148" customFormat="1" hidden="1" outlineLevel="2" x14ac:dyDescent="0.2">
      <c r="A1012" s="110" t="s">
        <v>111</v>
      </c>
      <c r="B1012" s="131" t="s">
        <v>553</v>
      </c>
      <c r="C1012" s="149"/>
      <c r="D1012" s="149"/>
      <c r="E1012" s="149"/>
    </row>
    <row r="1013" spans="1:8" s="148" customFormat="1" hidden="1" outlineLevel="2" x14ac:dyDescent="0.2">
      <c r="A1013" s="110"/>
      <c r="B1013" s="122"/>
      <c r="C1013" s="149"/>
      <c r="D1013" s="149"/>
      <c r="E1013" s="149"/>
    </row>
    <row r="1014" spans="1:8" s="148" customFormat="1" hidden="1" outlineLevel="2" x14ac:dyDescent="0.2">
      <c r="A1014" s="110"/>
      <c r="B1014" s="123"/>
      <c r="C1014" s="123"/>
      <c r="D1014" s="123"/>
      <c r="E1014" s="124"/>
      <c r="F1014" s="123"/>
      <c r="G1014" s="123"/>
    </row>
    <row r="1015" spans="1:8" s="148" customFormat="1" hidden="1" outlineLevel="2" x14ac:dyDescent="0.2">
      <c r="A1015" s="110" t="s">
        <v>32</v>
      </c>
      <c r="B1015" s="125" t="s">
        <v>227</v>
      </c>
      <c r="C1015" s="125"/>
      <c r="D1015" s="125"/>
      <c r="E1015" s="125"/>
      <c r="F1015" s="125"/>
      <c r="G1015" s="125"/>
    </row>
    <row r="1016" spans="1:8" s="148" customFormat="1" hidden="1" outlineLevel="2" x14ac:dyDescent="0.2">
      <c r="A1016" s="110"/>
      <c r="B1016" s="122"/>
      <c r="C1016" s="149"/>
      <c r="D1016" s="149"/>
      <c r="E1016" s="149"/>
    </row>
    <row r="1017" spans="1:8" s="148" customFormat="1" hidden="1" outlineLevel="2" x14ac:dyDescent="0.2">
      <c r="A1017" s="111" t="s">
        <v>33</v>
      </c>
      <c r="B1017" s="122" t="s">
        <v>194</v>
      </c>
      <c r="C1017" s="149"/>
      <c r="D1017" s="149"/>
      <c r="E1017" s="149"/>
    </row>
    <row r="1018" spans="1:8" s="148" customFormat="1" hidden="1" outlineLevel="2" x14ac:dyDescent="0.2">
      <c r="A1018" s="110"/>
      <c r="B1018" s="122"/>
      <c r="C1018" s="149"/>
      <c r="D1018" s="149"/>
      <c r="E1018" s="149"/>
    </row>
    <row r="1019" spans="1:8" s="148" customFormat="1" hidden="1" outlineLevel="2" x14ac:dyDescent="0.2">
      <c r="A1019" s="110" t="s">
        <v>138</v>
      </c>
      <c r="B1019" s="199" t="s">
        <v>371</v>
      </c>
      <c r="C1019" s="149"/>
      <c r="D1019" s="149"/>
      <c r="E1019" s="149"/>
    </row>
    <row r="1020" spans="1:8" s="123" customFormat="1" hidden="1" outlineLevel="2" x14ac:dyDescent="0.2">
      <c r="A1020" s="126"/>
      <c r="B1020" s="167" t="s">
        <v>2509</v>
      </c>
    </row>
    <row r="1021" spans="1:8" s="123" customFormat="1" hidden="1" outlineLevel="2" x14ac:dyDescent="0.2">
      <c r="A1021" s="110" t="s">
        <v>40</v>
      </c>
      <c r="B1021" s="129" t="s">
        <v>2665</v>
      </c>
    </row>
    <row r="1022" spans="1:8" s="123" customFormat="1" hidden="1" outlineLevel="2" x14ac:dyDescent="0.2">
      <c r="A1022" s="126"/>
    </row>
    <row r="1023" spans="1:8" s="88" customFormat="1" outlineLevel="1" collapsed="1" x14ac:dyDescent="0.2">
      <c r="A1023" s="150" t="s">
        <v>159</v>
      </c>
      <c r="B1023" s="150" t="str">
        <f ca="1">CONCATENATE(VLOOKUP("*ID",C:D,2,FALSE),"C",COUNTIF(OFFSET(A$1,0,0,ROW(),1), "*conditie")*10)&amp; "T" &amp;(COUNTIF(OFFSET(B$1,0,0,ROW()-1,1),CONCATENATE(VLOOKUP("*ID",C:D,2,FALSE),"C",COUNTIF(OFFSET(A$1,0,0,ROW(),1), "*conditie")*10)&amp; "T*") +1) * 10</f>
        <v>NPRE02C230T20</v>
      </c>
      <c r="C1023" s="295" t="s">
        <v>647</v>
      </c>
      <c r="D1023" s="295"/>
      <c r="E1023" s="295"/>
      <c r="F1023" s="150" t="s">
        <v>141</v>
      </c>
      <c r="G1023" s="150" t="s">
        <v>19</v>
      </c>
      <c r="H1023" s="150" t="s">
        <v>197</v>
      </c>
    </row>
    <row r="1024" spans="1:8" s="151" customFormat="1" hidden="1" outlineLevel="2" x14ac:dyDescent="0.2">
      <c r="A1024" s="110"/>
      <c r="B1024" s="122"/>
      <c r="C1024" s="152"/>
      <c r="D1024" s="152"/>
      <c r="E1024" s="152"/>
    </row>
    <row r="1025" spans="1:8" s="151" customFormat="1" hidden="1" outlineLevel="2" x14ac:dyDescent="0.2">
      <c r="A1025" s="110" t="s">
        <v>109</v>
      </c>
      <c r="B1025" s="131" t="s">
        <v>648</v>
      </c>
      <c r="C1025" s="152"/>
      <c r="D1025" s="152"/>
      <c r="E1025" s="152"/>
    </row>
    <row r="1026" spans="1:8" s="151" customFormat="1" hidden="1" outlineLevel="2" x14ac:dyDescent="0.2">
      <c r="A1026" s="110"/>
      <c r="B1026" s="122"/>
      <c r="C1026" s="152"/>
      <c r="D1026" s="152"/>
      <c r="E1026" s="152"/>
    </row>
    <row r="1027" spans="1:8" s="151" customFormat="1" hidden="1" outlineLevel="2" x14ac:dyDescent="0.2">
      <c r="A1027" s="110" t="s">
        <v>111</v>
      </c>
      <c r="B1027" s="131" t="s">
        <v>553</v>
      </c>
      <c r="C1027" s="152"/>
      <c r="D1027" s="152"/>
      <c r="E1027" s="152"/>
    </row>
    <row r="1028" spans="1:8" s="151" customFormat="1" hidden="1" outlineLevel="2" x14ac:dyDescent="0.2">
      <c r="A1028" s="110"/>
      <c r="B1028" s="122"/>
      <c r="C1028" s="152"/>
      <c r="D1028" s="152"/>
      <c r="E1028" s="152"/>
    </row>
    <row r="1029" spans="1:8" s="151" customFormat="1" hidden="1" outlineLevel="2" x14ac:dyDescent="0.2">
      <c r="A1029" s="110"/>
      <c r="B1029" s="123"/>
      <c r="C1029" s="123"/>
      <c r="D1029" s="123"/>
      <c r="E1029" s="124"/>
      <c r="F1029" s="123"/>
      <c r="G1029" s="123"/>
    </row>
    <row r="1030" spans="1:8" s="151" customFormat="1" hidden="1" outlineLevel="2" x14ac:dyDescent="0.2">
      <c r="A1030" s="110" t="s">
        <v>32</v>
      </c>
      <c r="B1030" s="125" t="s">
        <v>227</v>
      </c>
      <c r="C1030" s="125"/>
      <c r="D1030" s="125"/>
      <c r="E1030" s="125"/>
      <c r="F1030" s="125"/>
      <c r="G1030" s="125"/>
    </row>
    <row r="1031" spans="1:8" s="151" customFormat="1" hidden="1" outlineLevel="2" x14ac:dyDescent="0.2">
      <c r="A1031" s="110"/>
      <c r="B1031" s="122"/>
      <c r="C1031" s="152"/>
      <c r="D1031" s="152"/>
      <c r="E1031" s="152"/>
    </row>
    <row r="1032" spans="1:8" s="151" customFormat="1" hidden="1" outlineLevel="2" x14ac:dyDescent="0.2">
      <c r="A1032" s="111" t="s">
        <v>33</v>
      </c>
      <c r="B1032" s="122" t="s">
        <v>194</v>
      </c>
      <c r="C1032" s="152"/>
      <c r="D1032" s="152"/>
      <c r="E1032" s="152"/>
    </row>
    <row r="1033" spans="1:8" s="151" customFormat="1" hidden="1" outlineLevel="2" x14ac:dyDescent="0.2">
      <c r="A1033" s="110"/>
      <c r="B1033" s="122"/>
      <c r="C1033" s="152"/>
      <c r="D1033" s="152"/>
      <c r="E1033" s="152"/>
    </row>
    <row r="1034" spans="1:8" s="151" customFormat="1" hidden="1" outlineLevel="2" x14ac:dyDescent="0.2">
      <c r="A1034" s="110" t="s">
        <v>138</v>
      </c>
      <c r="B1034" s="199" t="s">
        <v>371</v>
      </c>
      <c r="C1034" s="152"/>
      <c r="D1034" s="152"/>
      <c r="E1034" s="152"/>
    </row>
    <row r="1035" spans="1:8" s="123" customFormat="1" hidden="1" outlineLevel="2" x14ac:dyDescent="0.2">
      <c r="A1035" s="126"/>
      <c r="B1035" s="167" t="s">
        <v>2510</v>
      </c>
    </row>
    <row r="1036" spans="1:8" s="123" customFormat="1" hidden="1" outlineLevel="2" x14ac:dyDescent="0.2">
      <c r="A1036" s="110" t="s">
        <v>40</v>
      </c>
      <c r="B1036" s="129" t="s">
        <v>2612</v>
      </c>
    </row>
    <row r="1037" spans="1:8" s="123" customFormat="1" hidden="1" outlineLevel="2" x14ac:dyDescent="0.2">
      <c r="A1037" s="126"/>
    </row>
    <row r="1038" spans="1:8" s="99" customFormat="1" x14ac:dyDescent="0.2">
      <c r="A1038" s="146" t="s">
        <v>158</v>
      </c>
      <c r="B1038" s="145" t="str">
        <f ca="1">CONCATENATE(VLOOKUP("*ID",C:D,2,FALSE),"C",COUNTIF(OFFSET(A$1,0,0,ROW(),1), "*conditie")*10)</f>
        <v>NPRE02C240</v>
      </c>
      <c r="C1038" s="296" t="s">
        <v>372</v>
      </c>
      <c r="D1038" s="297"/>
      <c r="E1038" s="297"/>
      <c r="F1038" s="146" t="s">
        <v>141</v>
      </c>
      <c r="G1038" s="146" t="s">
        <v>19</v>
      </c>
      <c r="H1038" s="146" t="s">
        <v>197</v>
      </c>
    </row>
    <row r="1039" spans="1:8" s="99" customFormat="1" outlineLevel="1" x14ac:dyDescent="0.2">
      <c r="A1039" s="110"/>
      <c r="B1039" s="118"/>
      <c r="C1039" s="102"/>
    </row>
    <row r="1040" spans="1:8" s="99" customFormat="1" outlineLevel="1" x14ac:dyDescent="0.2">
      <c r="A1040" s="110" t="s">
        <v>55</v>
      </c>
      <c r="B1040" s="129"/>
      <c r="C1040" s="132"/>
    </row>
    <row r="1041" spans="1:8" s="99" customFormat="1" outlineLevel="1" x14ac:dyDescent="0.2">
      <c r="A1041" s="110"/>
      <c r="B1041" s="118"/>
      <c r="C1041" s="102"/>
    </row>
    <row r="1042" spans="1:8" s="88" customFormat="1" outlineLevel="1" collapsed="1" x14ac:dyDescent="0.2">
      <c r="A1042" s="233" t="s">
        <v>159</v>
      </c>
      <c r="B1042" s="233" t="str">
        <f ca="1">CONCATENATE(VLOOKUP("*ID",C:D,2,FALSE),"C",COUNTIF(OFFSET(A$1,0,0,ROW(),1), "*conditie")*10)&amp; "T" &amp;(COUNTIF(OFFSET(B$1,0,0,ROW()-1,1),CONCATENATE(VLOOKUP("*ID",C:D,2,FALSE),"C",COUNTIF(OFFSET(A$1,0,0,ROW(),1), "*conditie")*10)&amp; "T*") +1) * 10</f>
        <v>NPRE02C240T10</v>
      </c>
      <c r="C1042" s="295" t="s">
        <v>373</v>
      </c>
      <c r="D1042" s="295"/>
      <c r="E1042" s="295"/>
      <c r="F1042" s="233" t="s">
        <v>141</v>
      </c>
      <c r="G1042" s="233" t="s">
        <v>19</v>
      </c>
      <c r="H1042" s="233" t="s">
        <v>197</v>
      </c>
    </row>
    <row r="1043" spans="1:8" s="148" customFormat="1" hidden="1" outlineLevel="2" x14ac:dyDescent="0.2">
      <c r="A1043" s="110"/>
      <c r="B1043" s="122"/>
      <c r="C1043" s="149"/>
      <c r="D1043" s="149"/>
      <c r="E1043" s="149"/>
    </row>
    <row r="1044" spans="1:8" s="148" customFormat="1" hidden="1" outlineLevel="2" x14ac:dyDescent="0.2">
      <c r="A1044" s="110" t="s">
        <v>109</v>
      </c>
      <c r="B1044" s="131" t="s">
        <v>592</v>
      </c>
      <c r="C1044" s="149"/>
      <c r="D1044" s="149"/>
      <c r="E1044" s="149"/>
    </row>
    <row r="1045" spans="1:8" s="148" customFormat="1" hidden="1" outlineLevel="2" x14ac:dyDescent="0.2">
      <c r="A1045" s="110"/>
      <c r="B1045" s="122"/>
      <c r="C1045" s="149"/>
      <c r="D1045" s="149"/>
      <c r="E1045" s="149"/>
    </row>
    <row r="1046" spans="1:8" s="148" customFormat="1" hidden="1" outlineLevel="2" x14ac:dyDescent="0.2">
      <c r="A1046" s="110" t="s">
        <v>111</v>
      </c>
      <c r="B1046" s="131" t="s">
        <v>553</v>
      </c>
      <c r="C1046" s="149"/>
      <c r="D1046" s="149"/>
      <c r="E1046" s="149"/>
    </row>
    <row r="1047" spans="1:8" s="148" customFormat="1" hidden="1" outlineLevel="2" x14ac:dyDescent="0.2">
      <c r="A1047" s="110"/>
      <c r="B1047" s="122"/>
      <c r="C1047" s="149"/>
      <c r="D1047" s="149"/>
      <c r="E1047" s="149"/>
    </row>
    <row r="1048" spans="1:8" s="148" customFormat="1" hidden="1" outlineLevel="2" x14ac:dyDescent="0.2">
      <c r="A1048" s="110"/>
      <c r="B1048" s="123"/>
      <c r="C1048" s="123"/>
      <c r="D1048" s="123"/>
      <c r="E1048" s="124"/>
      <c r="F1048" s="123"/>
      <c r="G1048" s="123"/>
    </row>
    <row r="1049" spans="1:8" s="148" customFormat="1" hidden="1" outlineLevel="2" x14ac:dyDescent="0.2">
      <c r="A1049" s="110" t="s">
        <v>32</v>
      </c>
      <c r="B1049" s="125" t="s">
        <v>227</v>
      </c>
      <c r="C1049" s="125"/>
      <c r="D1049" s="125"/>
      <c r="E1049" s="125"/>
      <c r="F1049" s="125"/>
      <c r="G1049" s="125"/>
    </row>
    <row r="1050" spans="1:8" s="148" customFormat="1" hidden="1" outlineLevel="2" x14ac:dyDescent="0.2">
      <c r="A1050" s="110"/>
      <c r="B1050" s="122"/>
      <c r="C1050" s="149"/>
      <c r="D1050" s="149"/>
      <c r="E1050" s="149"/>
    </row>
    <row r="1051" spans="1:8" s="148" customFormat="1" hidden="1" outlineLevel="2" x14ac:dyDescent="0.2">
      <c r="A1051" s="111" t="s">
        <v>33</v>
      </c>
      <c r="B1051" s="122" t="s">
        <v>194</v>
      </c>
      <c r="C1051" s="149"/>
      <c r="D1051" s="149"/>
      <c r="E1051" s="149"/>
    </row>
    <row r="1052" spans="1:8" s="148" customFormat="1" hidden="1" outlineLevel="2" x14ac:dyDescent="0.2">
      <c r="A1052" s="110"/>
      <c r="B1052" s="122"/>
      <c r="C1052" s="149"/>
      <c r="D1052" s="149"/>
      <c r="E1052" s="149"/>
    </row>
    <row r="1053" spans="1:8" s="148" customFormat="1" hidden="1" outlineLevel="2" x14ac:dyDescent="0.2">
      <c r="A1053" s="110" t="s">
        <v>138</v>
      </c>
      <c r="B1053" s="199" t="s">
        <v>457</v>
      </c>
      <c r="C1053" s="149"/>
      <c r="D1053" s="149"/>
      <c r="E1053" s="149"/>
    </row>
    <row r="1054" spans="1:8" s="123" customFormat="1" hidden="1" outlineLevel="2" x14ac:dyDescent="0.2">
      <c r="A1054" s="126"/>
      <c r="B1054" s="167" t="s">
        <v>2511</v>
      </c>
    </row>
    <row r="1055" spans="1:8" s="123" customFormat="1" hidden="1" outlineLevel="2" x14ac:dyDescent="0.2">
      <c r="A1055" s="110" t="s">
        <v>40</v>
      </c>
      <c r="B1055" s="129" t="s">
        <v>2614</v>
      </c>
    </row>
    <row r="1056" spans="1:8" s="123" customFormat="1" hidden="1" outlineLevel="2" x14ac:dyDescent="0.2">
      <c r="A1056" s="126"/>
    </row>
    <row r="1057" spans="1:8" s="88" customFormat="1" outlineLevel="1" collapsed="1" x14ac:dyDescent="0.2">
      <c r="A1057" s="147" t="s">
        <v>159</v>
      </c>
      <c r="B1057" s="147" t="str">
        <f ca="1">CONCATENATE(VLOOKUP("*ID",C:D,2,FALSE),"C",COUNTIF(OFFSET(A$1,0,0,ROW(),1), "*conditie")*10)&amp; "T" &amp;(COUNTIF(OFFSET(B$1,0,0,ROW()-1,1),CONCATENATE(VLOOKUP("*ID",C:D,2,FALSE),"C",COUNTIF(OFFSET(A$1,0,0,ROW(),1), "*conditie")*10)&amp; "T*") +1) * 10</f>
        <v>NPRE02C240T20</v>
      </c>
      <c r="C1057" s="295" t="s">
        <v>375</v>
      </c>
      <c r="D1057" s="295"/>
      <c r="E1057" s="295"/>
      <c r="F1057" s="147" t="s">
        <v>141</v>
      </c>
      <c r="G1057" s="147" t="s">
        <v>19</v>
      </c>
      <c r="H1057" s="147" t="s">
        <v>197</v>
      </c>
    </row>
    <row r="1058" spans="1:8" s="148" customFormat="1" hidden="1" outlineLevel="2" x14ac:dyDescent="0.2">
      <c r="A1058" s="110"/>
      <c r="B1058" s="122"/>
      <c r="C1058" s="149"/>
      <c r="D1058" s="149"/>
      <c r="E1058" s="149"/>
    </row>
    <row r="1059" spans="1:8" s="148" customFormat="1" hidden="1" outlineLevel="2" x14ac:dyDescent="0.2">
      <c r="A1059" s="110" t="s">
        <v>109</v>
      </c>
      <c r="B1059" s="131" t="s">
        <v>376</v>
      </c>
      <c r="C1059" s="149"/>
      <c r="D1059" s="149"/>
      <c r="E1059" s="149"/>
    </row>
    <row r="1060" spans="1:8" s="148" customFormat="1" hidden="1" outlineLevel="2" x14ac:dyDescent="0.2">
      <c r="A1060" s="110"/>
      <c r="B1060" s="122"/>
      <c r="C1060" s="149"/>
      <c r="D1060" s="149"/>
      <c r="E1060" s="149"/>
    </row>
    <row r="1061" spans="1:8" s="148" customFormat="1" hidden="1" outlineLevel="2" x14ac:dyDescent="0.2">
      <c r="A1061" s="110" t="s">
        <v>111</v>
      </c>
      <c r="B1061" s="131" t="s">
        <v>553</v>
      </c>
      <c r="C1061" s="149"/>
      <c r="D1061" s="149"/>
      <c r="E1061" s="149"/>
    </row>
    <row r="1062" spans="1:8" s="148" customFormat="1" hidden="1" outlineLevel="2" x14ac:dyDescent="0.2">
      <c r="A1062" s="110"/>
      <c r="B1062" s="122"/>
      <c r="C1062" s="149"/>
      <c r="D1062" s="149"/>
      <c r="E1062" s="149"/>
    </row>
    <row r="1063" spans="1:8" s="148" customFormat="1" hidden="1" outlineLevel="2" x14ac:dyDescent="0.2">
      <c r="A1063" s="110"/>
      <c r="B1063" s="123"/>
      <c r="C1063" s="123"/>
      <c r="D1063" s="123"/>
      <c r="E1063" s="124"/>
      <c r="F1063" s="123"/>
      <c r="G1063" s="123"/>
    </row>
    <row r="1064" spans="1:8" s="148" customFormat="1" hidden="1" outlineLevel="2" x14ac:dyDescent="0.2">
      <c r="A1064" s="110" t="s">
        <v>32</v>
      </c>
      <c r="B1064" s="125" t="s">
        <v>227</v>
      </c>
      <c r="C1064" s="125"/>
      <c r="D1064" s="125"/>
      <c r="E1064" s="125"/>
      <c r="F1064" s="125"/>
      <c r="G1064" s="125"/>
    </row>
    <row r="1065" spans="1:8" s="148" customFormat="1" hidden="1" outlineLevel="2" x14ac:dyDescent="0.2">
      <c r="A1065" s="110"/>
      <c r="B1065" s="122"/>
      <c r="C1065" s="149"/>
      <c r="D1065" s="149"/>
      <c r="E1065" s="149"/>
    </row>
    <row r="1066" spans="1:8" s="148" customFormat="1" hidden="1" outlineLevel="2" x14ac:dyDescent="0.2">
      <c r="A1066" s="111" t="s">
        <v>33</v>
      </c>
      <c r="B1066" s="122" t="s">
        <v>194</v>
      </c>
      <c r="C1066" s="149"/>
      <c r="D1066" s="149"/>
      <c r="E1066" s="149"/>
    </row>
    <row r="1067" spans="1:8" s="148" customFormat="1" hidden="1" outlineLevel="2" x14ac:dyDescent="0.2">
      <c r="A1067" s="110"/>
      <c r="B1067" s="122"/>
      <c r="C1067" s="149"/>
      <c r="D1067" s="149"/>
      <c r="E1067" s="149"/>
    </row>
    <row r="1068" spans="1:8" s="148" customFormat="1" hidden="1" outlineLevel="2" x14ac:dyDescent="0.2">
      <c r="A1068" s="110" t="s">
        <v>138</v>
      </c>
      <c r="B1068" s="131" t="s">
        <v>234</v>
      </c>
      <c r="C1068" s="149"/>
      <c r="D1068" s="149"/>
      <c r="E1068" s="149"/>
    </row>
    <row r="1069" spans="1:8" s="123" customFormat="1" hidden="1" outlineLevel="2" x14ac:dyDescent="0.2">
      <c r="A1069" s="126"/>
    </row>
    <row r="1070" spans="1:8" s="123" customFormat="1" hidden="1" outlineLevel="2" x14ac:dyDescent="0.2">
      <c r="A1070" s="110" t="s">
        <v>40</v>
      </c>
      <c r="B1070" s="129" t="s">
        <v>234</v>
      </c>
    </row>
    <row r="1071" spans="1:8" s="123" customFormat="1" hidden="1" outlineLevel="2" x14ac:dyDescent="0.2">
      <c r="A1071" s="126"/>
    </row>
    <row r="1072" spans="1:8" s="88" customFormat="1" outlineLevel="1" collapsed="1" x14ac:dyDescent="0.2">
      <c r="A1072" s="147" t="s">
        <v>159</v>
      </c>
      <c r="B1072" s="147" t="str">
        <f ca="1">CONCATENATE(VLOOKUP("*ID",C:D,2,FALSE),"C",COUNTIF(OFFSET(A$1,0,0,ROW(),1), "*conditie")*10)&amp; "T" &amp;(COUNTIF(OFFSET(B$1,0,0,ROW()-1,1),CONCATENATE(VLOOKUP("*ID",C:D,2,FALSE),"C",COUNTIF(OFFSET(A$1,0,0,ROW(),1), "*conditie")*10)&amp; "T*") +1) * 10</f>
        <v>NPRE02C240T30</v>
      </c>
      <c r="C1072" s="295" t="s">
        <v>377</v>
      </c>
      <c r="D1072" s="295"/>
      <c r="E1072" s="295"/>
      <c r="F1072" s="147" t="s">
        <v>141</v>
      </c>
      <c r="G1072" s="147" t="s">
        <v>19</v>
      </c>
      <c r="H1072" s="147" t="s">
        <v>197</v>
      </c>
    </row>
    <row r="1073" spans="1:8" s="148" customFormat="1" hidden="1" outlineLevel="2" x14ac:dyDescent="0.2">
      <c r="A1073" s="110"/>
      <c r="B1073" s="122"/>
      <c r="C1073" s="149"/>
      <c r="D1073" s="149"/>
      <c r="E1073" s="149"/>
    </row>
    <row r="1074" spans="1:8" s="148" customFormat="1" hidden="1" outlineLevel="2" x14ac:dyDescent="0.2">
      <c r="A1074" s="110" t="s">
        <v>109</v>
      </c>
      <c r="B1074" s="131" t="s">
        <v>458</v>
      </c>
      <c r="C1074" s="149"/>
      <c r="D1074" s="149"/>
      <c r="E1074" s="149"/>
    </row>
    <row r="1075" spans="1:8" s="148" customFormat="1" hidden="1" outlineLevel="2" x14ac:dyDescent="0.2">
      <c r="A1075" s="110"/>
      <c r="B1075" s="122"/>
      <c r="C1075" s="149"/>
      <c r="D1075" s="149"/>
      <c r="E1075" s="149"/>
    </row>
    <row r="1076" spans="1:8" s="123" customFormat="1" hidden="1" outlineLevel="2" x14ac:dyDescent="0.2">
      <c r="A1076" s="110" t="s">
        <v>111</v>
      </c>
      <c r="B1076" s="127" t="s">
        <v>553</v>
      </c>
    </row>
    <row r="1077" spans="1:8" s="148" customFormat="1" hidden="1" outlineLevel="2" x14ac:dyDescent="0.2">
      <c r="A1077" s="110"/>
      <c r="B1077" s="122"/>
      <c r="C1077" s="149"/>
      <c r="D1077" s="149"/>
      <c r="E1077" s="149"/>
    </row>
    <row r="1078" spans="1:8" s="148" customFormat="1" hidden="1" outlineLevel="2" x14ac:dyDescent="0.2">
      <c r="A1078" s="110"/>
      <c r="B1078" s="123"/>
      <c r="C1078" s="123"/>
      <c r="D1078" s="123"/>
      <c r="E1078" s="124"/>
      <c r="F1078" s="123"/>
      <c r="G1078" s="123"/>
    </row>
    <row r="1079" spans="1:8" s="148" customFormat="1" hidden="1" outlineLevel="2" x14ac:dyDescent="0.2">
      <c r="A1079" s="110" t="s">
        <v>32</v>
      </c>
      <c r="B1079" s="125" t="s">
        <v>227</v>
      </c>
      <c r="C1079" s="125"/>
      <c r="D1079" s="125"/>
      <c r="E1079" s="125"/>
      <c r="F1079" s="125"/>
      <c r="G1079" s="125"/>
    </row>
    <row r="1080" spans="1:8" s="148" customFormat="1" hidden="1" outlineLevel="2" x14ac:dyDescent="0.2">
      <c r="A1080" s="110"/>
      <c r="B1080" s="122"/>
      <c r="C1080" s="149"/>
      <c r="D1080" s="149"/>
      <c r="E1080" s="149"/>
    </row>
    <row r="1081" spans="1:8" s="148" customFormat="1" hidden="1" outlineLevel="2" x14ac:dyDescent="0.2">
      <c r="A1081" s="111" t="s">
        <v>33</v>
      </c>
      <c r="B1081" s="122" t="s">
        <v>194</v>
      </c>
      <c r="C1081" s="149"/>
      <c r="D1081" s="149"/>
      <c r="E1081" s="149"/>
    </row>
    <row r="1082" spans="1:8" s="148" customFormat="1" hidden="1" outlineLevel="2" x14ac:dyDescent="0.2">
      <c r="A1082" s="110"/>
      <c r="B1082" s="122"/>
      <c r="C1082" s="149"/>
      <c r="D1082" s="149"/>
      <c r="E1082" s="149"/>
    </row>
    <row r="1083" spans="1:8" s="148" customFormat="1" hidden="1" outlineLevel="2" x14ac:dyDescent="0.2">
      <c r="A1083" s="110" t="s">
        <v>138</v>
      </c>
      <c r="B1083" s="131" t="s">
        <v>234</v>
      </c>
      <c r="C1083" s="149"/>
      <c r="D1083" s="149"/>
      <c r="E1083" s="149"/>
    </row>
    <row r="1084" spans="1:8" s="123" customFormat="1" hidden="1" outlineLevel="2" x14ac:dyDescent="0.2">
      <c r="A1084" s="126"/>
    </row>
    <row r="1085" spans="1:8" s="123" customFormat="1" hidden="1" outlineLevel="2" x14ac:dyDescent="0.2">
      <c r="A1085" s="110" t="s">
        <v>40</v>
      </c>
      <c r="B1085" s="129" t="s">
        <v>234</v>
      </c>
    </row>
    <row r="1086" spans="1:8" s="123" customFormat="1" hidden="1" outlineLevel="2" x14ac:dyDescent="0.2">
      <c r="A1086" s="126"/>
    </row>
    <row r="1087" spans="1:8" s="88" customFormat="1" outlineLevel="1" collapsed="1" x14ac:dyDescent="0.2">
      <c r="A1087" s="147" t="s">
        <v>159</v>
      </c>
      <c r="B1087" s="147" t="str">
        <f ca="1">CONCATENATE(VLOOKUP("*ID",C:D,2,FALSE),"C",COUNTIF(OFFSET(A$1,0,0,ROW(),1), "*conditie")*10)&amp; "T" &amp;(COUNTIF(OFFSET(B$1,0,0,ROW()-1,1),CONCATENATE(VLOOKUP("*ID",C:D,2,FALSE),"C",COUNTIF(OFFSET(A$1,0,0,ROW(),1), "*conditie")*10)&amp; "T*") +1) * 10</f>
        <v>NPRE02C240T40</v>
      </c>
      <c r="C1087" s="295" t="s">
        <v>378</v>
      </c>
      <c r="D1087" s="295"/>
      <c r="E1087" s="295"/>
      <c r="F1087" s="147" t="s">
        <v>141</v>
      </c>
      <c r="G1087" s="147" t="s">
        <v>19</v>
      </c>
      <c r="H1087" s="147" t="s">
        <v>197</v>
      </c>
    </row>
    <row r="1088" spans="1:8" s="148" customFormat="1" hidden="1" outlineLevel="2" x14ac:dyDescent="0.2">
      <c r="A1088" s="110"/>
      <c r="B1088" s="122"/>
      <c r="C1088" s="149"/>
      <c r="D1088" s="149"/>
      <c r="E1088" s="149"/>
    </row>
    <row r="1089" spans="1:8" s="148" customFormat="1" hidden="1" outlineLevel="2" x14ac:dyDescent="0.2">
      <c r="A1089" s="110" t="s">
        <v>109</v>
      </c>
      <c r="B1089" s="131" t="s">
        <v>379</v>
      </c>
      <c r="C1089" s="149"/>
      <c r="D1089" s="149"/>
      <c r="E1089" s="149"/>
    </row>
    <row r="1090" spans="1:8" s="148" customFormat="1" hidden="1" outlineLevel="2" x14ac:dyDescent="0.2">
      <c r="A1090" s="110"/>
      <c r="B1090" s="122"/>
      <c r="C1090" s="149"/>
      <c r="D1090" s="149"/>
      <c r="E1090" s="149"/>
    </row>
    <row r="1091" spans="1:8" s="148" customFormat="1" hidden="1" outlineLevel="2" x14ac:dyDescent="0.2">
      <c r="A1091" s="110" t="s">
        <v>111</v>
      </c>
      <c r="B1091" s="131" t="s">
        <v>553</v>
      </c>
      <c r="C1091" s="149"/>
      <c r="D1091" s="149"/>
      <c r="E1091" s="149"/>
    </row>
    <row r="1092" spans="1:8" s="148" customFormat="1" hidden="1" outlineLevel="2" x14ac:dyDescent="0.2">
      <c r="A1092" s="110"/>
      <c r="B1092" s="122"/>
      <c r="C1092" s="149"/>
      <c r="D1092" s="149"/>
      <c r="E1092" s="149"/>
    </row>
    <row r="1093" spans="1:8" s="148" customFormat="1" hidden="1" outlineLevel="2" x14ac:dyDescent="0.2">
      <c r="A1093" s="110"/>
      <c r="B1093" s="123"/>
      <c r="C1093" s="123"/>
      <c r="D1093" s="123"/>
      <c r="E1093" s="124"/>
      <c r="F1093" s="123"/>
      <c r="G1093" s="123"/>
    </row>
    <row r="1094" spans="1:8" s="148" customFormat="1" hidden="1" outlineLevel="2" x14ac:dyDescent="0.2">
      <c r="A1094" s="110" t="s">
        <v>32</v>
      </c>
      <c r="B1094" s="125" t="s">
        <v>227</v>
      </c>
      <c r="C1094" s="125"/>
      <c r="D1094" s="125"/>
      <c r="E1094" s="125"/>
      <c r="F1094" s="125"/>
      <c r="G1094" s="125"/>
    </row>
    <row r="1095" spans="1:8" s="148" customFormat="1" hidden="1" outlineLevel="2" x14ac:dyDescent="0.2">
      <c r="A1095" s="110"/>
      <c r="B1095" s="122"/>
      <c r="C1095" s="149"/>
      <c r="D1095" s="149"/>
      <c r="E1095" s="149"/>
    </row>
    <row r="1096" spans="1:8" s="148" customFormat="1" hidden="1" outlineLevel="2" x14ac:dyDescent="0.2">
      <c r="A1096" s="111" t="s">
        <v>33</v>
      </c>
      <c r="B1096" s="122" t="s">
        <v>194</v>
      </c>
      <c r="C1096" s="149"/>
      <c r="D1096" s="149"/>
      <c r="E1096" s="149"/>
    </row>
    <row r="1097" spans="1:8" s="148" customFormat="1" hidden="1" outlineLevel="2" x14ac:dyDescent="0.2">
      <c r="A1097" s="110"/>
      <c r="B1097" s="122"/>
      <c r="C1097" s="149"/>
      <c r="D1097" s="149"/>
      <c r="E1097" s="149"/>
    </row>
    <row r="1098" spans="1:8" s="148" customFormat="1" hidden="1" outlineLevel="2" x14ac:dyDescent="0.2">
      <c r="A1098" s="110" t="s">
        <v>138</v>
      </c>
      <c r="B1098" s="199" t="s">
        <v>234</v>
      </c>
      <c r="C1098" s="149"/>
      <c r="D1098" s="149"/>
      <c r="E1098" s="149"/>
    </row>
    <row r="1099" spans="1:8" s="123" customFormat="1" hidden="1" outlineLevel="2" x14ac:dyDescent="0.2">
      <c r="A1099" s="126"/>
      <c r="B1099" s="167" t="s">
        <v>2511</v>
      </c>
    </row>
    <row r="1100" spans="1:8" s="123" customFormat="1" hidden="1" outlineLevel="2" x14ac:dyDescent="0.2">
      <c r="A1100" s="110" t="s">
        <v>40</v>
      </c>
      <c r="B1100" s="129" t="s">
        <v>2614</v>
      </c>
    </row>
    <row r="1101" spans="1:8" s="123" customFormat="1" hidden="1" outlineLevel="2" x14ac:dyDescent="0.2">
      <c r="A1101" s="126"/>
    </row>
    <row r="1102" spans="1:8" s="99" customFormat="1" x14ac:dyDescent="0.2">
      <c r="A1102" s="146" t="s">
        <v>158</v>
      </c>
      <c r="B1102" s="145" t="str">
        <f ca="1">CONCATENATE(VLOOKUP("*ID",C:D,2,FALSE),"C",COUNTIF(OFFSET(A$1,0,0,ROW(),1), "*conditie")*10)</f>
        <v>NPRE02C250</v>
      </c>
      <c r="C1102" s="296" t="s">
        <v>380</v>
      </c>
      <c r="D1102" s="297"/>
      <c r="E1102" s="297"/>
      <c r="F1102" s="146" t="s">
        <v>141</v>
      </c>
      <c r="G1102" s="146" t="s">
        <v>19</v>
      </c>
      <c r="H1102" s="146" t="s">
        <v>197</v>
      </c>
    </row>
    <row r="1103" spans="1:8" s="99" customFormat="1" outlineLevel="1" x14ac:dyDescent="0.2">
      <c r="A1103" s="110"/>
      <c r="B1103" s="118"/>
      <c r="C1103" s="102"/>
    </row>
    <row r="1104" spans="1:8" s="99" customFormat="1" outlineLevel="1" x14ac:dyDescent="0.2">
      <c r="A1104" s="110" t="s">
        <v>55</v>
      </c>
      <c r="B1104" s="129"/>
      <c r="C1104" s="132"/>
    </row>
    <row r="1105" spans="1:8" s="99" customFormat="1" outlineLevel="1" x14ac:dyDescent="0.2">
      <c r="A1105" s="110"/>
      <c r="B1105" s="118"/>
      <c r="C1105" s="102"/>
    </row>
    <row r="1106" spans="1:8" s="88" customFormat="1" outlineLevel="1" collapsed="1" x14ac:dyDescent="0.2">
      <c r="A1106" s="147" t="s">
        <v>159</v>
      </c>
      <c r="B1106" s="147" t="str">
        <f ca="1">CONCATENATE(VLOOKUP("*ID",C:D,2,FALSE),"C",COUNTIF(OFFSET(A$1,0,0,ROW(),1), "*conditie")*10)&amp; "T" &amp;(COUNTIF(OFFSET(B$1,0,0,ROW()-1,1),CONCATENATE(VLOOKUP("*ID",C:D,2,FALSE),"C",COUNTIF(OFFSET(A$1,0,0,ROW(),1), "*conditie")*10)&amp; "T*") +1) * 10</f>
        <v>NPRE02C250T10</v>
      </c>
      <c r="C1106" s="295" t="s">
        <v>381</v>
      </c>
      <c r="D1106" s="295"/>
      <c r="E1106" s="295"/>
      <c r="F1106" s="147" t="s">
        <v>141</v>
      </c>
      <c r="G1106" s="147" t="s">
        <v>19</v>
      </c>
      <c r="H1106" s="147" t="s">
        <v>197</v>
      </c>
    </row>
    <row r="1107" spans="1:8" s="148" customFormat="1" hidden="1" outlineLevel="2" x14ac:dyDescent="0.2">
      <c r="A1107" s="110"/>
      <c r="B1107" s="122"/>
      <c r="C1107" s="149"/>
      <c r="D1107" s="149"/>
      <c r="E1107" s="149"/>
    </row>
    <row r="1108" spans="1:8" s="148" customFormat="1" hidden="1" outlineLevel="2" x14ac:dyDescent="0.2">
      <c r="A1108" s="110" t="s">
        <v>109</v>
      </c>
      <c r="B1108" s="131" t="s">
        <v>593</v>
      </c>
      <c r="C1108" s="149"/>
      <c r="D1108" s="149"/>
      <c r="E1108" s="149"/>
    </row>
    <row r="1109" spans="1:8" s="148" customFormat="1" hidden="1" outlineLevel="2" x14ac:dyDescent="0.2">
      <c r="A1109" s="110"/>
      <c r="B1109" s="122"/>
      <c r="C1109" s="149"/>
      <c r="D1109" s="149"/>
      <c r="E1109" s="149"/>
    </row>
    <row r="1110" spans="1:8" s="148" customFormat="1" hidden="1" outlineLevel="2" x14ac:dyDescent="0.2">
      <c r="A1110" s="110" t="s">
        <v>111</v>
      </c>
      <c r="B1110" s="131" t="s">
        <v>553</v>
      </c>
      <c r="C1110" s="149"/>
      <c r="D1110" s="149"/>
      <c r="E1110" s="149"/>
    </row>
    <row r="1111" spans="1:8" s="148" customFormat="1" hidden="1" outlineLevel="2" x14ac:dyDescent="0.2">
      <c r="A1111" s="110"/>
      <c r="B1111" s="122"/>
      <c r="C1111" s="149"/>
      <c r="D1111" s="149"/>
      <c r="E1111" s="149"/>
    </row>
    <row r="1112" spans="1:8" s="148" customFormat="1" hidden="1" outlineLevel="2" x14ac:dyDescent="0.2">
      <c r="A1112" s="110"/>
      <c r="B1112" s="123"/>
      <c r="C1112" s="123"/>
      <c r="D1112" s="123"/>
      <c r="E1112" s="124"/>
      <c r="F1112" s="123"/>
      <c r="G1112" s="123"/>
    </row>
    <row r="1113" spans="1:8" s="148" customFormat="1" hidden="1" outlineLevel="2" x14ac:dyDescent="0.2">
      <c r="A1113" s="110" t="s">
        <v>32</v>
      </c>
      <c r="B1113" s="125" t="s">
        <v>227</v>
      </c>
      <c r="C1113" s="125"/>
      <c r="D1113" s="125"/>
      <c r="E1113" s="125"/>
      <c r="F1113" s="125"/>
      <c r="G1113" s="125"/>
    </row>
    <row r="1114" spans="1:8" s="148" customFormat="1" hidden="1" outlineLevel="2" x14ac:dyDescent="0.2">
      <c r="A1114" s="110"/>
      <c r="B1114" s="122"/>
      <c r="C1114" s="149"/>
      <c r="D1114" s="149"/>
      <c r="E1114" s="149"/>
    </row>
    <row r="1115" spans="1:8" s="148" customFormat="1" hidden="1" outlineLevel="2" x14ac:dyDescent="0.2">
      <c r="A1115" s="111" t="s">
        <v>33</v>
      </c>
      <c r="B1115" s="122" t="s">
        <v>194</v>
      </c>
      <c r="C1115" s="149"/>
      <c r="D1115" s="149"/>
      <c r="E1115" s="149"/>
    </row>
    <row r="1116" spans="1:8" s="148" customFormat="1" hidden="1" outlineLevel="2" x14ac:dyDescent="0.2">
      <c r="A1116" s="110"/>
      <c r="B1116" s="122"/>
      <c r="C1116" s="149"/>
      <c r="D1116" s="149"/>
      <c r="E1116" s="149"/>
    </row>
    <row r="1117" spans="1:8" s="148" customFormat="1" hidden="1" outlineLevel="2" x14ac:dyDescent="0.2">
      <c r="A1117" s="110" t="s">
        <v>138</v>
      </c>
      <c r="B1117" s="131" t="s">
        <v>383</v>
      </c>
      <c r="C1117" s="149"/>
      <c r="D1117" s="149"/>
      <c r="E1117" s="149"/>
    </row>
    <row r="1118" spans="1:8" s="123" customFormat="1" hidden="1" outlineLevel="2" x14ac:dyDescent="0.2">
      <c r="A1118" s="126"/>
    </row>
    <row r="1119" spans="1:8" s="123" customFormat="1" hidden="1" outlineLevel="2" x14ac:dyDescent="0.2">
      <c r="A1119" s="110" t="s">
        <v>40</v>
      </c>
      <c r="B1119" s="129" t="s">
        <v>2615</v>
      </c>
    </row>
    <row r="1120" spans="1:8" s="123" customFormat="1" hidden="1" outlineLevel="2" x14ac:dyDescent="0.2">
      <c r="A1120" s="126"/>
    </row>
    <row r="1121" spans="1:8" s="88" customFormat="1" outlineLevel="1" collapsed="1" x14ac:dyDescent="0.2">
      <c r="A1121" s="147" t="s">
        <v>159</v>
      </c>
      <c r="B1121" s="147" t="str">
        <f ca="1">CONCATENATE(VLOOKUP("*ID",C:D,2,FALSE),"C",COUNTIF(OFFSET(A$1,0,0,ROW(),1), "*conditie")*10)&amp; "T" &amp;(COUNTIF(OFFSET(B$1,0,0,ROW()-1,1),CONCATENATE(VLOOKUP("*ID",C:D,2,FALSE),"C",COUNTIF(OFFSET(A$1,0,0,ROW(),1), "*conditie")*10)&amp; "T*") +1) * 10</f>
        <v>NPRE02C250T20</v>
      </c>
      <c r="C1121" s="295" t="s">
        <v>384</v>
      </c>
      <c r="D1121" s="295"/>
      <c r="E1121" s="295"/>
      <c r="F1121" s="147" t="s">
        <v>141</v>
      </c>
      <c r="G1121" s="147" t="s">
        <v>19</v>
      </c>
      <c r="H1121" s="147" t="s">
        <v>197</v>
      </c>
    </row>
    <row r="1122" spans="1:8" s="148" customFormat="1" hidden="1" outlineLevel="2" x14ac:dyDescent="0.2">
      <c r="A1122" s="110"/>
      <c r="B1122" s="122"/>
      <c r="C1122" s="149"/>
      <c r="D1122" s="149"/>
      <c r="E1122" s="149"/>
    </row>
    <row r="1123" spans="1:8" s="148" customFormat="1" hidden="1" outlineLevel="2" x14ac:dyDescent="0.2">
      <c r="A1123" s="110" t="s">
        <v>109</v>
      </c>
      <c r="B1123" s="131" t="s">
        <v>594</v>
      </c>
      <c r="C1123" s="149"/>
      <c r="D1123" s="149"/>
      <c r="E1123" s="149"/>
    </row>
    <row r="1124" spans="1:8" s="148" customFormat="1" hidden="1" outlineLevel="2" x14ac:dyDescent="0.2">
      <c r="A1124" s="110"/>
      <c r="B1124" s="122"/>
      <c r="C1124" s="149"/>
      <c r="D1124" s="149"/>
      <c r="E1124" s="149"/>
    </row>
    <row r="1125" spans="1:8" s="123" customFormat="1" hidden="1" outlineLevel="2" x14ac:dyDescent="0.2">
      <c r="A1125" s="110" t="s">
        <v>111</v>
      </c>
      <c r="B1125" s="127" t="s">
        <v>553</v>
      </c>
    </row>
    <row r="1126" spans="1:8" s="148" customFormat="1" hidden="1" outlineLevel="2" x14ac:dyDescent="0.2">
      <c r="A1126" s="110"/>
      <c r="B1126" s="122"/>
      <c r="C1126" s="149"/>
      <c r="D1126" s="149"/>
      <c r="E1126" s="149"/>
    </row>
    <row r="1127" spans="1:8" s="148" customFormat="1" hidden="1" outlineLevel="2" x14ac:dyDescent="0.2">
      <c r="A1127" s="110"/>
      <c r="B1127" s="123"/>
      <c r="C1127" s="123"/>
      <c r="D1127" s="123"/>
      <c r="E1127" s="124"/>
      <c r="F1127" s="123"/>
      <c r="G1127" s="123"/>
    </row>
    <row r="1128" spans="1:8" s="148" customFormat="1" hidden="1" outlineLevel="2" x14ac:dyDescent="0.2">
      <c r="A1128" s="110" t="s">
        <v>32</v>
      </c>
      <c r="B1128" s="125" t="s">
        <v>459</v>
      </c>
      <c r="C1128" s="125"/>
      <c r="D1128" s="125"/>
      <c r="E1128" s="125"/>
      <c r="F1128" s="125"/>
      <c r="G1128" s="125"/>
    </row>
    <row r="1129" spans="1:8" s="148" customFormat="1" hidden="1" outlineLevel="2" x14ac:dyDescent="0.2">
      <c r="A1129" s="110"/>
      <c r="B1129" s="122"/>
      <c r="C1129" s="149"/>
      <c r="D1129" s="149"/>
      <c r="E1129" s="149"/>
    </row>
    <row r="1130" spans="1:8" s="148" customFormat="1" hidden="1" outlineLevel="2" x14ac:dyDescent="0.2">
      <c r="A1130" s="111" t="s">
        <v>33</v>
      </c>
      <c r="B1130" s="122" t="s">
        <v>194</v>
      </c>
      <c r="C1130" s="149"/>
      <c r="D1130" s="149"/>
      <c r="E1130" s="149"/>
    </row>
    <row r="1131" spans="1:8" s="148" customFormat="1" hidden="1" outlineLevel="2" x14ac:dyDescent="0.2">
      <c r="A1131" s="110"/>
      <c r="B1131" s="122"/>
      <c r="C1131" s="149"/>
      <c r="D1131" s="149"/>
      <c r="E1131" s="149"/>
    </row>
    <row r="1132" spans="1:8" s="148" customFormat="1" hidden="1" outlineLevel="2" x14ac:dyDescent="0.2">
      <c r="A1132" s="110" t="s">
        <v>138</v>
      </c>
      <c r="B1132" s="131" t="s">
        <v>234</v>
      </c>
      <c r="C1132" s="149"/>
      <c r="D1132" s="149"/>
      <c r="E1132" s="149"/>
    </row>
    <row r="1133" spans="1:8" s="123" customFormat="1" hidden="1" outlineLevel="2" x14ac:dyDescent="0.2">
      <c r="A1133" s="126"/>
    </row>
    <row r="1134" spans="1:8" s="123" customFormat="1" hidden="1" outlineLevel="2" x14ac:dyDescent="0.2">
      <c r="A1134" s="110" t="s">
        <v>40</v>
      </c>
      <c r="B1134" s="129" t="s">
        <v>234</v>
      </c>
    </row>
    <row r="1135" spans="1:8" s="123" customFormat="1" hidden="1" outlineLevel="2" x14ac:dyDescent="0.2">
      <c r="A1135" s="126"/>
    </row>
    <row r="1136" spans="1:8" s="88" customFormat="1" outlineLevel="1" collapsed="1" x14ac:dyDescent="0.2">
      <c r="A1136" s="147" t="s">
        <v>159</v>
      </c>
      <c r="B1136" s="147" t="str">
        <f ca="1">CONCATENATE(VLOOKUP("*ID",C:D,2,FALSE),"C",COUNTIF(OFFSET(A$1,0,0,ROW(),1), "*conditie")*10)&amp; "T" &amp;(COUNTIF(OFFSET(B$1,0,0,ROW()-1,1),CONCATENATE(VLOOKUP("*ID",C:D,2,FALSE),"C",COUNTIF(OFFSET(A$1,0,0,ROW(),1), "*conditie")*10)&amp; "T*") +1) * 10</f>
        <v>NPRE02C250T30</v>
      </c>
      <c r="C1136" s="295" t="s">
        <v>386</v>
      </c>
      <c r="D1136" s="295"/>
      <c r="E1136" s="295"/>
      <c r="F1136" s="147" t="s">
        <v>141</v>
      </c>
      <c r="G1136" s="147" t="s">
        <v>19</v>
      </c>
      <c r="H1136" s="147" t="s">
        <v>197</v>
      </c>
    </row>
    <row r="1137" spans="1:8" s="148" customFormat="1" hidden="1" outlineLevel="2" x14ac:dyDescent="0.2">
      <c r="A1137" s="110"/>
      <c r="B1137" s="122"/>
      <c r="C1137" s="149"/>
      <c r="D1137" s="149"/>
      <c r="E1137" s="149"/>
    </row>
    <row r="1138" spans="1:8" s="148" customFormat="1" hidden="1" outlineLevel="2" x14ac:dyDescent="0.2">
      <c r="A1138" s="110" t="s">
        <v>109</v>
      </c>
      <c r="B1138" s="131" t="s">
        <v>595</v>
      </c>
      <c r="C1138" s="149"/>
      <c r="D1138" s="149"/>
      <c r="E1138" s="149"/>
    </row>
    <row r="1139" spans="1:8" s="148" customFormat="1" hidden="1" outlineLevel="2" x14ac:dyDescent="0.2">
      <c r="A1139" s="110"/>
      <c r="B1139" s="122"/>
      <c r="C1139" s="149"/>
      <c r="D1139" s="149"/>
      <c r="E1139" s="149"/>
    </row>
    <row r="1140" spans="1:8" s="148" customFormat="1" hidden="1" outlineLevel="2" x14ac:dyDescent="0.2">
      <c r="A1140" s="110" t="s">
        <v>111</v>
      </c>
      <c r="B1140" s="131" t="s">
        <v>553</v>
      </c>
      <c r="C1140" s="149"/>
      <c r="D1140" s="149"/>
      <c r="E1140" s="149"/>
    </row>
    <row r="1141" spans="1:8" s="148" customFormat="1" hidden="1" outlineLevel="2" x14ac:dyDescent="0.2">
      <c r="A1141" s="110"/>
      <c r="B1141" s="122"/>
      <c r="C1141" s="149"/>
      <c r="D1141" s="149"/>
      <c r="E1141" s="149"/>
    </row>
    <row r="1142" spans="1:8" s="148" customFormat="1" hidden="1" outlineLevel="2" x14ac:dyDescent="0.2">
      <c r="A1142" s="110"/>
      <c r="B1142" s="123"/>
      <c r="C1142" s="123"/>
      <c r="D1142" s="123"/>
      <c r="E1142" s="124"/>
      <c r="F1142" s="123"/>
      <c r="G1142" s="123"/>
    </row>
    <row r="1143" spans="1:8" s="148" customFormat="1" hidden="1" outlineLevel="2" x14ac:dyDescent="0.2">
      <c r="A1143" s="110" t="s">
        <v>32</v>
      </c>
      <c r="B1143" s="125" t="s">
        <v>227</v>
      </c>
      <c r="C1143" s="125"/>
      <c r="D1143" s="125"/>
      <c r="E1143" s="125"/>
      <c r="F1143" s="125"/>
      <c r="G1143" s="125"/>
    </row>
    <row r="1144" spans="1:8" s="148" customFormat="1" hidden="1" outlineLevel="2" x14ac:dyDescent="0.2">
      <c r="A1144" s="110"/>
      <c r="B1144" s="122"/>
      <c r="C1144" s="149"/>
      <c r="D1144" s="149"/>
      <c r="E1144" s="149"/>
    </row>
    <row r="1145" spans="1:8" s="148" customFormat="1" hidden="1" outlineLevel="2" x14ac:dyDescent="0.2">
      <c r="A1145" s="111" t="s">
        <v>33</v>
      </c>
      <c r="B1145" s="122" t="s">
        <v>194</v>
      </c>
      <c r="C1145" s="149"/>
      <c r="D1145" s="149"/>
      <c r="E1145" s="149"/>
    </row>
    <row r="1146" spans="1:8" s="148" customFormat="1" hidden="1" outlineLevel="2" x14ac:dyDescent="0.2">
      <c r="A1146" s="110"/>
      <c r="B1146" s="122"/>
      <c r="C1146" s="149"/>
      <c r="D1146" s="149"/>
      <c r="E1146" s="149"/>
    </row>
    <row r="1147" spans="1:8" s="148" customFormat="1" hidden="1" outlineLevel="2" x14ac:dyDescent="0.2">
      <c r="A1147" s="110" t="s">
        <v>138</v>
      </c>
      <c r="B1147" s="131" t="s">
        <v>234</v>
      </c>
      <c r="C1147" s="149"/>
      <c r="D1147" s="149"/>
      <c r="E1147" s="149"/>
    </row>
    <row r="1148" spans="1:8" s="123" customFormat="1" hidden="1" outlineLevel="2" x14ac:dyDescent="0.2">
      <c r="A1148" s="126"/>
    </row>
    <row r="1149" spans="1:8" s="148" customFormat="1" hidden="1" outlineLevel="2" x14ac:dyDescent="0.2">
      <c r="A1149" s="110" t="s">
        <v>40</v>
      </c>
      <c r="B1149" s="202" t="s">
        <v>2148</v>
      </c>
      <c r="C1149" s="149"/>
      <c r="D1149" s="32" t="s">
        <v>2666</v>
      </c>
      <c r="E1149" s="149"/>
    </row>
    <row r="1150" spans="1:8" s="123" customFormat="1" hidden="1" outlineLevel="2" x14ac:dyDescent="0.2">
      <c r="A1150" s="126"/>
    </row>
    <row r="1151" spans="1:8" s="99" customFormat="1" x14ac:dyDescent="0.2">
      <c r="A1151" s="146" t="s">
        <v>158</v>
      </c>
      <c r="B1151" s="145" t="str">
        <f ca="1">CONCATENATE(VLOOKUP("*ID",C:D,2,FALSE),"C",COUNTIF(OFFSET(A$1,0,0,ROW(),1), "*conditie")*10)</f>
        <v>NPRE02C260</v>
      </c>
      <c r="C1151" s="296" t="s">
        <v>596</v>
      </c>
      <c r="D1151" s="297"/>
      <c r="E1151" s="297"/>
      <c r="F1151" s="146" t="s">
        <v>141</v>
      </c>
      <c r="G1151" s="146" t="s">
        <v>19</v>
      </c>
      <c r="H1151" s="146" t="s">
        <v>197</v>
      </c>
    </row>
    <row r="1152" spans="1:8" s="99" customFormat="1" outlineLevel="1" x14ac:dyDescent="0.2">
      <c r="A1152" s="110"/>
      <c r="B1152" s="118"/>
      <c r="C1152" s="102"/>
    </row>
    <row r="1153" spans="1:8" s="99" customFormat="1" outlineLevel="1" x14ac:dyDescent="0.2">
      <c r="A1153" s="110" t="s">
        <v>55</v>
      </c>
      <c r="B1153" s="129"/>
      <c r="C1153" s="132"/>
    </row>
    <row r="1154" spans="1:8" s="99" customFormat="1" outlineLevel="1" x14ac:dyDescent="0.2">
      <c r="A1154" s="110"/>
      <c r="B1154" s="118"/>
      <c r="C1154" s="102"/>
    </row>
    <row r="1155" spans="1:8" s="88" customFormat="1" outlineLevel="1" collapsed="1" x14ac:dyDescent="0.2">
      <c r="A1155" s="147" t="s">
        <v>159</v>
      </c>
      <c r="B1155" s="147" t="str">
        <f ca="1">CONCATENATE(VLOOKUP("*ID",C:D,2,FALSE),"C",COUNTIF(OFFSET(A$1,0,0,ROW(),1), "*conditie")*10)&amp; "T" &amp;(COUNTIF(OFFSET(B$1,0,0,ROW()-1,1),CONCATENATE(VLOOKUP("*ID",C:D,2,FALSE),"C",COUNTIF(OFFSET(A$1,0,0,ROW(),1), "*conditie")*10)&amp; "T*") +1) * 10</f>
        <v>NPRE02C260T10</v>
      </c>
      <c r="C1155" s="295" t="s">
        <v>597</v>
      </c>
      <c r="D1155" s="295"/>
      <c r="E1155" s="295"/>
      <c r="F1155" s="147" t="s">
        <v>141</v>
      </c>
      <c r="G1155" s="147" t="s">
        <v>19</v>
      </c>
      <c r="H1155" s="147" t="s">
        <v>197</v>
      </c>
    </row>
    <row r="1156" spans="1:8" s="148" customFormat="1" hidden="1" outlineLevel="2" x14ac:dyDescent="0.2">
      <c r="A1156" s="110"/>
      <c r="B1156" s="122"/>
      <c r="C1156" s="149"/>
      <c r="D1156" s="149"/>
      <c r="E1156" s="149"/>
    </row>
    <row r="1157" spans="1:8" s="148" customFormat="1" hidden="1" outlineLevel="2" x14ac:dyDescent="0.2">
      <c r="A1157" s="110" t="s">
        <v>109</v>
      </c>
      <c r="B1157" s="131" t="s">
        <v>649</v>
      </c>
      <c r="C1157" s="149"/>
      <c r="D1157" s="149"/>
      <c r="E1157" s="149"/>
    </row>
    <row r="1158" spans="1:8" s="148" customFormat="1" hidden="1" outlineLevel="2" x14ac:dyDescent="0.2">
      <c r="A1158" s="110"/>
      <c r="B1158" s="122"/>
      <c r="C1158" s="149"/>
      <c r="D1158" s="149"/>
      <c r="E1158" s="149"/>
    </row>
    <row r="1159" spans="1:8" s="123" customFormat="1" hidden="1" outlineLevel="2" x14ac:dyDescent="0.2">
      <c r="A1159" s="110" t="s">
        <v>111</v>
      </c>
      <c r="B1159" s="127" t="s">
        <v>553</v>
      </c>
    </row>
    <row r="1160" spans="1:8" s="148" customFormat="1" hidden="1" outlineLevel="2" x14ac:dyDescent="0.2">
      <c r="A1160" s="110"/>
      <c r="B1160" s="122"/>
      <c r="C1160" s="149"/>
      <c r="D1160" s="149"/>
      <c r="E1160" s="149"/>
    </row>
    <row r="1161" spans="1:8" s="148" customFormat="1" hidden="1" outlineLevel="2" x14ac:dyDescent="0.2">
      <c r="A1161" s="110"/>
      <c r="B1161" s="123"/>
      <c r="C1161" s="123"/>
      <c r="D1161" s="123"/>
      <c r="E1161" s="124"/>
      <c r="F1161" s="123"/>
      <c r="G1161" s="123"/>
    </row>
    <row r="1162" spans="1:8" s="148" customFormat="1" hidden="1" outlineLevel="2" x14ac:dyDescent="0.2">
      <c r="A1162" s="110" t="s">
        <v>32</v>
      </c>
      <c r="B1162" s="125" t="s">
        <v>227</v>
      </c>
      <c r="C1162" s="125"/>
      <c r="D1162" s="125"/>
      <c r="E1162" s="125"/>
      <c r="F1162" s="125"/>
      <c r="G1162" s="125"/>
    </row>
    <row r="1163" spans="1:8" s="148" customFormat="1" hidden="1" outlineLevel="2" x14ac:dyDescent="0.2">
      <c r="A1163" s="110"/>
      <c r="B1163" s="122"/>
      <c r="C1163" s="149"/>
      <c r="D1163" s="149"/>
      <c r="E1163" s="149"/>
    </row>
    <row r="1164" spans="1:8" s="148" customFormat="1" hidden="1" outlineLevel="2" x14ac:dyDescent="0.2">
      <c r="A1164" s="111" t="s">
        <v>33</v>
      </c>
      <c r="B1164" s="122" t="s">
        <v>194</v>
      </c>
      <c r="C1164" s="149"/>
      <c r="D1164" s="149"/>
      <c r="E1164" s="149"/>
    </row>
    <row r="1165" spans="1:8" s="148" customFormat="1" hidden="1" outlineLevel="2" x14ac:dyDescent="0.2">
      <c r="A1165" s="110"/>
      <c r="B1165" s="122"/>
      <c r="C1165" s="149"/>
      <c r="D1165" s="149"/>
      <c r="E1165" s="149"/>
    </row>
    <row r="1166" spans="1:8" s="148" customFormat="1" hidden="1" outlineLevel="2" x14ac:dyDescent="0.2">
      <c r="A1166" s="110" t="s">
        <v>138</v>
      </c>
      <c r="B1166" s="131" t="s">
        <v>598</v>
      </c>
      <c r="C1166" s="149"/>
      <c r="D1166" s="149"/>
      <c r="E1166" s="149"/>
    </row>
    <row r="1167" spans="1:8" s="123" customFormat="1" hidden="1" outlineLevel="2" x14ac:dyDescent="0.2">
      <c r="A1167" s="126"/>
    </row>
    <row r="1168" spans="1:8" s="123" customFormat="1" hidden="1" outlineLevel="2" x14ac:dyDescent="0.2">
      <c r="A1168" s="110" t="s">
        <v>40</v>
      </c>
      <c r="B1168" s="129" t="s">
        <v>2667</v>
      </c>
    </row>
    <row r="1169" spans="1:8" s="123" customFormat="1" hidden="1" outlineLevel="2" x14ac:dyDescent="0.2">
      <c r="A1169" s="126"/>
    </row>
    <row r="1170" spans="1:8" s="99" customFormat="1" x14ac:dyDescent="0.2">
      <c r="A1170" s="146" t="s">
        <v>158</v>
      </c>
      <c r="B1170" s="145" t="str">
        <f ca="1">CONCATENATE(VLOOKUP("*ID",C:D,2,FALSE),"C",COUNTIF(OFFSET(A$1,0,0,ROW(),1), "*conditie")*10)</f>
        <v>NPRE02C270</v>
      </c>
      <c r="C1170" s="296" t="s">
        <v>599</v>
      </c>
      <c r="D1170" s="297"/>
      <c r="E1170" s="297"/>
      <c r="F1170" s="146" t="s">
        <v>141</v>
      </c>
      <c r="G1170" s="146" t="s">
        <v>19</v>
      </c>
      <c r="H1170" s="146" t="s">
        <v>197</v>
      </c>
    </row>
    <row r="1171" spans="1:8" s="99" customFormat="1" outlineLevel="1" x14ac:dyDescent="0.2">
      <c r="A1171" s="110"/>
      <c r="B1171" s="118"/>
      <c r="C1171" s="102"/>
    </row>
    <row r="1172" spans="1:8" s="99" customFormat="1" outlineLevel="1" x14ac:dyDescent="0.2">
      <c r="A1172" s="110" t="s">
        <v>55</v>
      </c>
      <c r="B1172" s="129"/>
      <c r="C1172" s="132"/>
    </row>
    <row r="1173" spans="1:8" s="99" customFormat="1" outlineLevel="1" x14ac:dyDescent="0.2">
      <c r="A1173" s="110"/>
      <c r="B1173" s="118"/>
      <c r="C1173" s="102"/>
    </row>
    <row r="1174" spans="1:8" s="88" customFormat="1" outlineLevel="1" collapsed="1" x14ac:dyDescent="0.2">
      <c r="A1174" s="147" t="s">
        <v>159</v>
      </c>
      <c r="B1174" s="147" t="str">
        <f ca="1">CONCATENATE(VLOOKUP("*ID",C:D,2,FALSE),"C",COUNTIF(OFFSET(A$1,0,0,ROW(),1), "*conditie")*10)&amp; "T" &amp;(COUNTIF(OFFSET(B$1,0,0,ROW()-1,1),CONCATENATE(VLOOKUP("*ID",C:D,2,FALSE),"C",COUNTIF(OFFSET(A$1,0,0,ROW(),1), "*conditie")*10)&amp; "T*") +1) * 10</f>
        <v>NPRE02C270T10</v>
      </c>
      <c r="C1174" s="295" t="s">
        <v>600</v>
      </c>
      <c r="D1174" s="295"/>
      <c r="E1174" s="295"/>
      <c r="F1174" s="147" t="s">
        <v>141</v>
      </c>
      <c r="G1174" s="147" t="s">
        <v>19</v>
      </c>
      <c r="H1174" s="147" t="s">
        <v>197</v>
      </c>
    </row>
    <row r="1175" spans="1:8" s="148" customFormat="1" hidden="1" outlineLevel="2" x14ac:dyDescent="0.2">
      <c r="A1175" s="110"/>
      <c r="B1175" s="122"/>
      <c r="C1175" s="149"/>
      <c r="D1175" s="149"/>
      <c r="E1175" s="149"/>
    </row>
    <row r="1176" spans="1:8" s="148" customFormat="1" hidden="1" outlineLevel="2" x14ac:dyDescent="0.2">
      <c r="A1176" s="110" t="s">
        <v>109</v>
      </c>
      <c r="B1176" s="131" t="s">
        <v>601</v>
      </c>
      <c r="C1176" s="149"/>
      <c r="D1176" s="149"/>
      <c r="E1176" s="149"/>
    </row>
    <row r="1177" spans="1:8" s="148" customFormat="1" hidden="1" outlineLevel="2" x14ac:dyDescent="0.2">
      <c r="A1177" s="110"/>
      <c r="B1177" s="122"/>
      <c r="C1177" s="149"/>
      <c r="D1177" s="149"/>
      <c r="E1177" s="149"/>
    </row>
    <row r="1178" spans="1:8" s="148" customFormat="1" hidden="1" outlineLevel="2" x14ac:dyDescent="0.2">
      <c r="A1178" s="110" t="s">
        <v>111</v>
      </c>
      <c r="B1178" s="131" t="s">
        <v>553</v>
      </c>
      <c r="C1178" s="149"/>
      <c r="D1178" s="149"/>
      <c r="E1178" s="149"/>
    </row>
    <row r="1179" spans="1:8" s="148" customFormat="1" hidden="1" outlineLevel="2" x14ac:dyDescent="0.2">
      <c r="A1179" s="110"/>
      <c r="B1179" s="122"/>
      <c r="C1179" s="149"/>
      <c r="D1179" s="149"/>
      <c r="E1179" s="149"/>
    </row>
    <row r="1180" spans="1:8" s="148" customFormat="1" hidden="1" outlineLevel="2" x14ac:dyDescent="0.2">
      <c r="A1180" s="110"/>
      <c r="B1180" s="123"/>
      <c r="C1180" s="123"/>
      <c r="D1180" s="123"/>
      <c r="E1180" s="124"/>
      <c r="F1180" s="123"/>
      <c r="G1180" s="123"/>
    </row>
    <row r="1181" spans="1:8" s="148" customFormat="1" hidden="1" outlineLevel="2" x14ac:dyDescent="0.2">
      <c r="A1181" s="110" t="s">
        <v>32</v>
      </c>
      <c r="B1181" s="125" t="s">
        <v>227</v>
      </c>
      <c r="C1181" s="125"/>
      <c r="D1181" s="125"/>
      <c r="E1181" s="125"/>
      <c r="F1181" s="125"/>
      <c r="G1181" s="125"/>
    </row>
    <row r="1182" spans="1:8" s="148" customFormat="1" hidden="1" outlineLevel="2" x14ac:dyDescent="0.2">
      <c r="A1182" s="110"/>
      <c r="B1182" s="122"/>
      <c r="C1182" s="149"/>
      <c r="D1182" s="149"/>
      <c r="E1182" s="149"/>
    </row>
    <row r="1183" spans="1:8" s="148" customFormat="1" hidden="1" outlineLevel="2" x14ac:dyDescent="0.2">
      <c r="A1183" s="111" t="s">
        <v>33</v>
      </c>
      <c r="B1183" s="122" t="s">
        <v>194</v>
      </c>
      <c r="C1183" s="149"/>
      <c r="D1183" s="149"/>
      <c r="E1183" s="149"/>
    </row>
    <row r="1184" spans="1:8" s="148" customFormat="1" hidden="1" outlineLevel="2" x14ac:dyDescent="0.2">
      <c r="A1184" s="110"/>
      <c r="B1184" s="122"/>
      <c r="C1184" s="149"/>
      <c r="D1184" s="149"/>
      <c r="E1184" s="149"/>
    </row>
    <row r="1185" spans="1:8" s="148" customFormat="1" hidden="1" outlineLevel="2" x14ac:dyDescent="0.2">
      <c r="A1185" s="110" t="s">
        <v>138</v>
      </c>
      <c r="B1185" s="131" t="s">
        <v>602</v>
      </c>
      <c r="C1185" s="149"/>
      <c r="D1185" s="149"/>
      <c r="E1185" s="149"/>
    </row>
    <row r="1186" spans="1:8" s="123" customFormat="1" hidden="1" outlineLevel="2" x14ac:dyDescent="0.2">
      <c r="A1186" s="126"/>
    </row>
    <row r="1187" spans="1:8" s="123" customFormat="1" hidden="1" outlineLevel="2" x14ac:dyDescent="0.2">
      <c r="A1187" s="110" t="s">
        <v>40</v>
      </c>
      <c r="B1187" s="129" t="s">
        <v>2668</v>
      </c>
    </row>
    <row r="1188" spans="1:8" s="123" customFormat="1" hidden="1" outlineLevel="2" x14ac:dyDescent="0.2">
      <c r="A1188" s="126"/>
    </row>
    <row r="1189" spans="1:8" s="99" customFormat="1" x14ac:dyDescent="0.2">
      <c r="A1189" s="146" t="s">
        <v>158</v>
      </c>
      <c r="B1189" s="145" t="str">
        <f ca="1">CONCATENATE(VLOOKUP("*ID",C:D,2,FALSE),"C",COUNTIF(OFFSET(A$1,0,0,ROW(),1), "*conditie")*10)</f>
        <v>NPRE02C280</v>
      </c>
      <c r="C1189" s="296" t="s">
        <v>388</v>
      </c>
      <c r="D1189" s="297"/>
      <c r="E1189" s="297"/>
      <c r="F1189" s="146" t="s">
        <v>141</v>
      </c>
      <c r="G1189" s="146" t="s">
        <v>19</v>
      </c>
      <c r="H1189" s="146" t="s">
        <v>197</v>
      </c>
    </row>
    <row r="1190" spans="1:8" s="99" customFormat="1" outlineLevel="1" x14ac:dyDescent="0.2">
      <c r="A1190" s="110"/>
      <c r="B1190" s="118"/>
      <c r="C1190" s="102"/>
    </row>
    <row r="1191" spans="1:8" s="99" customFormat="1" outlineLevel="1" x14ac:dyDescent="0.2">
      <c r="A1191" s="110" t="s">
        <v>55</v>
      </c>
      <c r="B1191" s="129"/>
      <c r="C1191" s="132"/>
    </row>
    <row r="1192" spans="1:8" s="99" customFormat="1" outlineLevel="1" x14ac:dyDescent="0.2">
      <c r="A1192" s="110"/>
      <c r="B1192" s="118"/>
      <c r="C1192" s="102"/>
    </row>
    <row r="1193" spans="1:8" s="88" customFormat="1" outlineLevel="1" collapsed="1" x14ac:dyDescent="0.2">
      <c r="A1193" s="147" t="s">
        <v>159</v>
      </c>
      <c r="B1193" s="147" t="str">
        <f ca="1">CONCATENATE(VLOOKUP("*ID",C:D,2,FALSE),"C",COUNTIF(OFFSET(A$1,0,0,ROW(),1), "*conditie")*10)&amp; "T" &amp;(COUNTIF(OFFSET(B$1,0,0,ROW()-1,1),CONCATENATE(VLOOKUP("*ID",C:D,2,FALSE),"C",COUNTIF(OFFSET(A$1,0,0,ROW(),1), "*conditie")*10)&amp; "T*") +1) * 10</f>
        <v>NPRE02C280T10</v>
      </c>
      <c r="C1193" s="295" t="s">
        <v>391</v>
      </c>
      <c r="D1193" s="295"/>
      <c r="E1193" s="295"/>
      <c r="F1193" s="147" t="s">
        <v>141</v>
      </c>
      <c r="G1193" s="147" t="s">
        <v>19</v>
      </c>
      <c r="H1193" s="147" t="s">
        <v>197</v>
      </c>
    </row>
    <row r="1194" spans="1:8" s="148" customFormat="1" hidden="1" outlineLevel="2" x14ac:dyDescent="0.2">
      <c r="A1194" s="110"/>
      <c r="B1194" s="122"/>
      <c r="C1194" s="149"/>
      <c r="D1194" s="149"/>
      <c r="E1194" s="149"/>
    </row>
    <row r="1195" spans="1:8" s="148" customFormat="1" hidden="1" outlineLevel="2" x14ac:dyDescent="0.2">
      <c r="A1195" s="110" t="s">
        <v>109</v>
      </c>
      <c r="B1195" s="131" t="s">
        <v>603</v>
      </c>
      <c r="C1195" s="149"/>
      <c r="D1195" s="149"/>
      <c r="E1195" s="149"/>
    </row>
    <row r="1196" spans="1:8" s="148" customFormat="1" hidden="1" outlineLevel="2" x14ac:dyDescent="0.2">
      <c r="A1196" s="110"/>
      <c r="B1196" s="122"/>
      <c r="C1196" s="149"/>
      <c r="D1196" s="149"/>
      <c r="E1196" s="149"/>
    </row>
    <row r="1197" spans="1:8" s="148" customFormat="1" hidden="1" outlineLevel="2" x14ac:dyDescent="0.2">
      <c r="A1197" s="110" t="s">
        <v>111</v>
      </c>
      <c r="B1197" s="131" t="s">
        <v>553</v>
      </c>
      <c r="C1197" s="149"/>
      <c r="D1197" s="149"/>
      <c r="E1197" s="149"/>
    </row>
    <row r="1198" spans="1:8" s="148" customFormat="1" hidden="1" outlineLevel="2" x14ac:dyDescent="0.2">
      <c r="A1198" s="110"/>
      <c r="B1198" s="122"/>
      <c r="C1198" s="149"/>
      <c r="D1198" s="149"/>
      <c r="E1198" s="149"/>
    </row>
    <row r="1199" spans="1:8" s="148" customFormat="1" hidden="1" outlineLevel="2" x14ac:dyDescent="0.2">
      <c r="A1199" s="110"/>
      <c r="B1199" s="123"/>
      <c r="C1199" s="123"/>
      <c r="D1199" s="123"/>
      <c r="E1199" s="124"/>
      <c r="F1199" s="123"/>
      <c r="G1199" s="123"/>
    </row>
    <row r="1200" spans="1:8" s="148" customFormat="1" hidden="1" outlineLevel="2" x14ac:dyDescent="0.2">
      <c r="A1200" s="110" t="s">
        <v>32</v>
      </c>
      <c r="B1200" s="125" t="s">
        <v>227</v>
      </c>
      <c r="C1200" s="125"/>
      <c r="D1200" s="125"/>
      <c r="E1200" s="125"/>
      <c r="F1200" s="125"/>
      <c r="G1200" s="125"/>
    </row>
    <row r="1201" spans="1:8" s="148" customFormat="1" hidden="1" outlineLevel="2" x14ac:dyDescent="0.2">
      <c r="A1201" s="110"/>
      <c r="B1201" s="122"/>
      <c r="C1201" s="149"/>
      <c r="D1201" s="149"/>
      <c r="E1201" s="149"/>
    </row>
    <row r="1202" spans="1:8" s="148" customFormat="1" hidden="1" outlineLevel="2" x14ac:dyDescent="0.2">
      <c r="A1202" s="111" t="s">
        <v>33</v>
      </c>
      <c r="B1202" s="122" t="s">
        <v>194</v>
      </c>
      <c r="C1202" s="149"/>
      <c r="D1202" s="149"/>
      <c r="E1202" s="149"/>
    </row>
    <row r="1203" spans="1:8" s="148" customFormat="1" hidden="1" outlineLevel="2" x14ac:dyDescent="0.2">
      <c r="A1203" s="110"/>
      <c r="B1203" s="122"/>
      <c r="C1203" s="149"/>
      <c r="D1203" s="149"/>
      <c r="E1203" s="149"/>
    </row>
    <row r="1204" spans="1:8" s="148" customFormat="1" hidden="1" outlineLevel="2" x14ac:dyDescent="0.2">
      <c r="A1204" s="110" t="s">
        <v>138</v>
      </c>
      <c r="B1204" s="131" t="s">
        <v>389</v>
      </c>
      <c r="C1204" s="149"/>
      <c r="D1204" s="149"/>
      <c r="E1204" s="149"/>
    </row>
    <row r="1205" spans="1:8" s="123" customFormat="1" hidden="1" outlineLevel="2" x14ac:dyDescent="0.2">
      <c r="A1205" s="126"/>
    </row>
    <row r="1206" spans="1:8" s="123" customFormat="1" hidden="1" outlineLevel="2" x14ac:dyDescent="0.2">
      <c r="A1206" s="110" t="s">
        <v>40</v>
      </c>
      <c r="B1206" s="129" t="s">
        <v>2617</v>
      </c>
    </row>
    <row r="1207" spans="1:8" s="123" customFormat="1" hidden="1" outlineLevel="2" x14ac:dyDescent="0.2">
      <c r="A1207" s="126"/>
    </row>
    <row r="1208" spans="1:8" s="88" customFormat="1" outlineLevel="1" collapsed="1" x14ac:dyDescent="0.2">
      <c r="A1208" s="233" t="s">
        <v>159</v>
      </c>
      <c r="B1208" s="233" t="str">
        <f ca="1">CONCATENATE(VLOOKUP("*ID",C:D,2,FALSE),"C",COUNTIF(OFFSET(A$1,0,0,ROW(),1), "*conditie")*10)&amp; "T" &amp;(COUNTIF(OFFSET(B$1,0,0,ROW()-1,1),CONCATENATE(VLOOKUP("*ID",C:D,2,FALSE),"C",COUNTIF(OFFSET(A$1,0,0,ROW(),1), "*conditie")*10)&amp; "T*") +1) * 10</f>
        <v>NPRE02C280T20</v>
      </c>
      <c r="C1208" s="295" t="s">
        <v>390</v>
      </c>
      <c r="D1208" s="295"/>
      <c r="E1208" s="295"/>
      <c r="F1208" s="233" t="s">
        <v>141</v>
      </c>
      <c r="G1208" s="233" t="s">
        <v>19</v>
      </c>
      <c r="H1208" s="233" t="s">
        <v>197</v>
      </c>
    </row>
    <row r="1209" spans="1:8" s="148" customFormat="1" hidden="1" outlineLevel="2" x14ac:dyDescent="0.2">
      <c r="A1209" s="110"/>
      <c r="B1209" s="122"/>
      <c r="C1209" s="149"/>
      <c r="D1209" s="149"/>
      <c r="E1209" s="149"/>
    </row>
    <row r="1210" spans="1:8" s="148" customFormat="1" hidden="1" outlineLevel="2" x14ac:dyDescent="0.2">
      <c r="A1210" s="110" t="s">
        <v>109</v>
      </c>
      <c r="B1210" s="131" t="s">
        <v>604</v>
      </c>
      <c r="C1210" s="149"/>
      <c r="D1210" s="149"/>
      <c r="E1210" s="149"/>
    </row>
    <row r="1211" spans="1:8" s="148" customFormat="1" hidden="1" outlineLevel="2" x14ac:dyDescent="0.2">
      <c r="A1211" s="110"/>
      <c r="B1211" s="122"/>
      <c r="C1211" s="149"/>
      <c r="D1211" s="149"/>
      <c r="E1211" s="149"/>
    </row>
    <row r="1212" spans="1:8" s="148" customFormat="1" hidden="1" outlineLevel="2" x14ac:dyDescent="0.2">
      <c r="A1212" s="110" t="s">
        <v>111</v>
      </c>
      <c r="B1212" s="131" t="s">
        <v>553</v>
      </c>
      <c r="C1212" s="149"/>
      <c r="D1212" s="149"/>
      <c r="E1212" s="149"/>
    </row>
    <row r="1213" spans="1:8" s="148" customFormat="1" hidden="1" outlineLevel="2" x14ac:dyDescent="0.2">
      <c r="A1213" s="110"/>
      <c r="B1213" s="122"/>
      <c r="C1213" s="149"/>
      <c r="D1213" s="149"/>
      <c r="E1213" s="149"/>
    </row>
    <row r="1214" spans="1:8" s="148" customFormat="1" hidden="1" outlineLevel="2" x14ac:dyDescent="0.2">
      <c r="A1214" s="110"/>
      <c r="B1214" s="123"/>
      <c r="C1214" s="123"/>
      <c r="D1214" s="123"/>
      <c r="E1214" s="124"/>
      <c r="F1214" s="123"/>
      <c r="G1214" s="123"/>
    </row>
    <row r="1215" spans="1:8" s="148" customFormat="1" hidden="1" outlineLevel="2" x14ac:dyDescent="0.2">
      <c r="A1215" s="110" t="s">
        <v>32</v>
      </c>
      <c r="B1215" s="125" t="s">
        <v>227</v>
      </c>
      <c r="C1215" s="125"/>
      <c r="D1215" s="125"/>
      <c r="E1215" s="125"/>
      <c r="F1215" s="125"/>
      <c r="G1215" s="125"/>
    </row>
    <row r="1216" spans="1:8" s="148" customFormat="1" hidden="1" outlineLevel="2" x14ac:dyDescent="0.2">
      <c r="A1216" s="110"/>
      <c r="B1216" s="122"/>
      <c r="C1216" s="149"/>
      <c r="D1216" s="149"/>
      <c r="E1216" s="149"/>
    </row>
    <row r="1217" spans="1:8" s="148" customFormat="1" hidden="1" outlineLevel="2" x14ac:dyDescent="0.2">
      <c r="A1217" s="111" t="s">
        <v>33</v>
      </c>
      <c r="B1217" s="122" t="s">
        <v>194</v>
      </c>
      <c r="C1217" s="149"/>
      <c r="D1217" s="149"/>
      <c r="E1217" s="149"/>
    </row>
    <row r="1218" spans="1:8" s="148" customFormat="1" hidden="1" outlineLevel="2" x14ac:dyDescent="0.2">
      <c r="A1218" s="110"/>
      <c r="B1218" s="122"/>
      <c r="C1218" s="149"/>
      <c r="D1218" s="149"/>
      <c r="E1218" s="149"/>
    </row>
    <row r="1219" spans="1:8" s="148" customFormat="1" hidden="1" outlineLevel="2" x14ac:dyDescent="0.2">
      <c r="A1219" s="110" t="s">
        <v>138</v>
      </c>
      <c r="B1219" s="131" t="s">
        <v>234</v>
      </c>
      <c r="C1219" s="149"/>
      <c r="D1219" s="149"/>
      <c r="E1219" s="149"/>
    </row>
    <row r="1220" spans="1:8" s="123" customFormat="1" hidden="1" outlineLevel="2" x14ac:dyDescent="0.2">
      <c r="A1220" s="126"/>
    </row>
    <row r="1221" spans="1:8" s="123" customFormat="1" hidden="1" outlineLevel="2" x14ac:dyDescent="0.2">
      <c r="A1221" s="110" t="s">
        <v>40</v>
      </c>
      <c r="B1221" s="129" t="s">
        <v>234</v>
      </c>
    </row>
    <row r="1222" spans="1:8" s="123" customFormat="1" hidden="1" outlineLevel="2" x14ac:dyDescent="0.2">
      <c r="A1222" s="126"/>
    </row>
    <row r="1223" spans="1:8" s="88" customFormat="1" outlineLevel="1" collapsed="1" x14ac:dyDescent="0.2">
      <c r="A1223" s="147" t="s">
        <v>159</v>
      </c>
      <c r="B1223" s="147" t="str">
        <f ca="1">CONCATENATE(VLOOKUP("*ID",C:D,2,FALSE),"C",COUNTIF(OFFSET(A$1,0,0,ROW(),1), "*conditie")*10)&amp; "T" &amp;(COUNTIF(OFFSET(B$1,0,0,ROW()-1,1),CONCATENATE(VLOOKUP("*ID",C:D,2,FALSE),"C",COUNTIF(OFFSET(A$1,0,0,ROW(),1), "*conditie")*10)&amp; "T*") +1) * 10</f>
        <v>NPRE02C280T30</v>
      </c>
      <c r="C1223" s="295" t="s">
        <v>394</v>
      </c>
      <c r="D1223" s="295"/>
      <c r="E1223" s="295"/>
      <c r="F1223" s="147" t="s">
        <v>141</v>
      </c>
      <c r="G1223" s="147" t="s">
        <v>19</v>
      </c>
      <c r="H1223" s="147" t="s">
        <v>197</v>
      </c>
    </row>
    <row r="1224" spans="1:8" s="148" customFormat="1" hidden="1" outlineLevel="2" x14ac:dyDescent="0.2">
      <c r="A1224" s="110"/>
      <c r="B1224" s="122"/>
      <c r="C1224" s="149"/>
      <c r="D1224" s="149"/>
      <c r="E1224" s="149"/>
    </row>
    <row r="1225" spans="1:8" s="148" customFormat="1" hidden="1" outlineLevel="2" x14ac:dyDescent="0.2">
      <c r="A1225" s="110" t="s">
        <v>109</v>
      </c>
      <c r="B1225" s="131" t="s">
        <v>605</v>
      </c>
      <c r="C1225" s="149"/>
      <c r="D1225" s="149"/>
      <c r="E1225" s="149"/>
    </row>
    <row r="1226" spans="1:8" s="148" customFormat="1" hidden="1" outlineLevel="2" x14ac:dyDescent="0.2">
      <c r="A1226" s="110"/>
      <c r="B1226" s="122"/>
      <c r="C1226" s="149"/>
      <c r="D1226" s="149"/>
      <c r="E1226" s="149"/>
    </row>
    <row r="1227" spans="1:8" s="148" customFormat="1" hidden="1" outlineLevel="2" x14ac:dyDescent="0.2">
      <c r="A1227" s="110" t="s">
        <v>111</v>
      </c>
      <c r="B1227" s="131" t="s">
        <v>553</v>
      </c>
      <c r="C1227" s="149"/>
      <c r="D1227" s="149"/>
      <c r="E1227" s="149"/>
    </row>
    <row r="1228" spans="1:8" s="148" customFormat="1" hidden="1" outlineLevel="2" x14ac:dyDescent="0.2">
      <c r="A1228" s="110"/>
      <c r="B1228" s="122"/>
      <c r="C1228" s="149"/>
      <c r="D1228" s="149"/>
      <c r="E1228" s="149"/>
    </row>
    <row r="1229" spans="1:8" s="148" customFormat="1" hidden="1" outlineLevel="2" x14ac:dyDescent="0.2">
      <c r="A1229" s="110"/>
      <c r="B1229" s="123"/>
      <c r="C1229" s="123"/>
      <c r="D1229" s="123"/>
      <c r="E1229" s="124"/>
      <c r="F1229" s="123"/>
      <c r="G1229" s="123"/>
    </row>
    <row r="1230" spans="1:8" s="148" customFormat="1" hidden="1" outlineLevel="2" x14ac:dyDescent="0.2">
      <c r="A1230" s="110" t="s">
        <v>32</v>
      </c>
      <c r="B1230" s="125" t="s">
        <v>227</v>
      </c>
      <c r="C1230" s="125"/>
      <c r="D1230" s="125"/>
      <c r="E1230" s="125"/>
      <c r="F1230" s="125"/>
      <c r="G1230" s="125"/>
    </row>
    <row r="1231" spans="1:8" s="148" customFormat="1" hidden="1" outlineLevel="2" x14ac:dyDescent="0.2">
      <c r="A1231" s="110"/>
      <c r="B1231" s="122"/>
      <c r="C1231" s="149"/>
      <c r="D1231" s="149"/>
      <c r="E1231" s="149"/>
    </row>
    <row r="1232" spans="1:8" s="148" customFormat="1" hidden="1" outlineLevel="2" x14ac:dyDescent="0.2">
      <c r="A1232" s="111" t="s">
        <v>33</v>
      </c>
      <c r="B1232" s="122" t="s">
        <v>194</v>
      </c>
      <c r="C1232" s="149"/>
      <c r="D1232" s="149"/>
      <c r="E1232" s="149"/>
    </row>
    <row r="1233" spans="1:8" s="148" customFormat="1" hidden="1" outlineLevel="2" x14ac:dyDescent="0.2">
      <c r="A1233" s="110"/>
      <c r="B1233" s="122"/>
      <c r="C1233" s="149"/>
      <c r="D1233" s="149"/>
      <c r="E1233" s="149"/>
    </row>
    <row r="1234" spans="1:8" s="148" customFormat="1" hidden="1" outlineLevel="2" x14ac:dyDescent="0.2">
      <c r="A1234" s="110" t="s">
        <v>138</v>
      </c>
      <c r="B1234" s="131" t="s">
        <v>234</v>
      </c>
      <c r="C1234" s="149"/>
      <c r="D1234" s="149"/>
      <c r="E1234" s="149"/>
    </row>
    <row r="1235" spans="1:8" s="123" customFormat="1" hidden="1" outlineLevel="2" x14ac:dyDescent="0.2">
      <c r="A1235" s="126"/>
    </row>
    <row r="1236" spans="1:8" s="123" customFormat="1" hidden="1" outlineLevel="2" x14ac:dyDescent="0.2">
      <c r="A1236" s="110" t="s">
        <v>40</v>
      </c>
      <c r="B1236" s="129" t="s">
        <v>234</v>
      </c>
    </row>
    <row r="1237" spans="1:8" s="123" customFormat="1" hidden="1" outlineLevel="2" x14ac:dyDescent="0.2">
      <c r="A1237" s="126"/>
    </row>
    <row r="1238" spans="1:8" s="99" customFormat="1" x14ac:dyDescent="0.2">
      <c r="A1238" s="146" t="s">
        <v>158</v>
      </c>
      <c r="B1238" s="145" t="str">
        <f ca="1">CONCATENATE(VLOOKUP("*ID",C:D,2,FALSE),"C",COUNTIF(OFFSET(A$1,0,0,ROW(),1), "*conditie")*10)</f>
        <v>NPRE02C290</v>
      </c>
      <c r="C1238" s="296" t="s">
        <v>460</v>
      </c>
      <c r="D1238" s="297"/>
      <c r="E1238" s="297"/>
      <c r="F1238" s="146" t="s">
        <v>141</v>
      </c>
      <c r="G1238" s="146" t="s">
        <v>19</v>
      </c>
      <c r="H1238" s="146" t="s">
        <v>197</v>
      </c>
    </row>
    <row r="1239" spans="1:8" s="99" customFormat="1" outlineLevel="1" x14ac:dyDescent="0.2">
      <c r="A1239" s="110"/>
      <c r="B1239" s="118"/>
      <c r="C1239" s="102"/>
    </row>
    <row r="1240" spans="1:8" s="99" customFormat="1" outlineLevel="1" x14ac:dyDescent="0.2">
      <c r="A1240" s="110" t="s">
        <v>55</v>
      </c>
      <c r="B1240" s="129"/>
      <c r="C1240" s="132"/>
    </row>
    <row r="1241" spans="1:8" s="99" customFormat="1" outlineLevel="1" x14ac:dyDescent="0.2">
      <c r="A1241" s="110"/>
      <c r="B1241" s="118"/>
      <c r="C1241" s="102"/>
    </row>
    <row r="1242" spans="1:8" s="88" customFormat="1" outlineLevel="1" collapsed="1" x14ac:dyDescent="0.2">
      <c r="A1242" s="147" t="s">
        <v>159</v>
      </c>
      <c r="B1242" s="147" t="str">
        <f ca="1">CONCATENATE(VLOOKUP("*ID",C:D,2,FALSE),"C",COUNTIF(OFFSET(A$1,0,0,ROW(),1), "*conditie")*10)&amp; "T" &amp;(COUNTIF(OFFSET(B$1,0,0,ROW()-1,1),CONCATENATE(VLOOKUP("*ID",C:D,2,FALSE),"C",COUNTIF(OFFSET(A$1,0,0,ROW(),1), "*conditie")*10)&amp; "T*") +1) * 10</f>
        <v>NPRE02C290T10</v>
      </c>
      <c r="C1242" s="295" t="s">
        <v>461</v>
      </c>
      <c r="D1242" s="295"/>
      <c r="E1242" s="295"/>
      <c r="F1242" s="147" t="s">
        <v>141</v>
      </c>
      <c r="G1242" s="147" t="s">
        <v>19</v>
      </c>
      <c r="H1242" s="147" t="s">
        <v>197</v>
      </c>
    </row>
    <row r="1243" spans="1:8" s="148" customFormat="1" hidden="1" outlineLevel="2" x14ac:dyDescent="0.2">
      <c r="A1243" s="110"/>
      <c r="B1243" s="122"/>
      <c r="C1243" s="149"/>
      <c r="D1243" s="149"/>
      <c r="E1243" s="149"/>
    </row>
    <row r="1244" spans="1:8" s="148" customFormat="1" hidden="1" outlineLevel="2" x14ac:dyDescent="0.2">
      <c r="A1244" s="110" t="s">
        <v>109</v>
      </c>
      <c r="B1244" s="131" t="s">
        <v>606</v>
      </c>
      <c r="C1244" s="149"/>
      <c r="D1244" s="149"/>
      <c r="E1244" s="149"/>
    </row>
    <row r="1245" spans="1:8" s="148" customFormat="1" hidden="1" outlineLevel="2" x14ac:dyDescent="0.2">
      <c r="A1245" s="110"/>
      <c r="B1245" s="122"/>
      <c r="C1245" s="149"/>
      <c r="D1245" s="149"/>
      <c r="E1245" s="149"/>
    </row>
    <row r="1246" spans="1:8" s="123" customFormat="1" hidden="1" outlineLevel="2" x14ac:dyDescent="0.2">
      <c r="A1246" s="110" t="s">
        <v>111</v>
      </c>
      <c r="B1246" s="127" t="s">
        <v>553</v>
      </c>
    </row>
    <row r="1247" spans="1:8" s="148" customFormat="1" hidden="1" outlineLevel="2" x14ac:dyDescent="0.2">
      <c r="A1247" s="110"/>
      <c r="B1247" s="122"/>
      <c r="C1247" s="149"/>
      <c r="D1247" s="149"/>
      <c r="E1247" s="149"/>
    </row>
    <row r="1248" spans="1:8" s="148" customFormat="1" hidden="1" outlineLevel="2" x14ac:dyDescent="0.2">
      <c r="A1248" s="110"/>
      <c r="B1248" s="123"/>
      <c r="C1248" s="123"/>
      <c r="D1248" s="123"/>
      <c r="E1248" s="124"/>
      <c r="F1248" s="123"/>
      <c r="G1248" s="123"/>
    </row>
    <row r="1249" spans="1:8" s="148" customFormat="1" hidden="1" outlineLevel="2" x14ac:dyDescent="0.2">
      <c r="A1249" s="110" t="s">
        <v>32</v>
      </c>
      <c r="B1249" s="125" t="s">
        <v>227</v>
      </c>
      <c r="C1249" s="125"/>
      <c r="D1249" s="125"/>
      <c r="E1249" s="125"/>
      <c r="F1249" s="125"/>
      <c r="G1249" s="125"/>
    </row>
    <row r="1250" spans="1:8" s="148" customFormat="1" hidden="1" outlineLevel="2" x14ac:dyDescent="0.2">
      <c r="A1250" s="110"/>
      <c r="B1250" s="122"/>
      <c r="C1250" s="149"/>
      <c r="D1250" s="149"/>
      <c r="E1250" s="149"/>
    </row>
    <row r="1251" spans="1:8" s="148" customFormat="1" hidden="1" outlineLevel="2" x14ac:dyDescent="0.2">
      <c r="A1251" s="111" t="s">
        <v>33</v>
      </c>
      <c r="B1251" s="122" t="s">
        <v>194</v>
      </c>
      <c r="C1251" s="149"/>
      <c r="D1251" s="149"/>
      <c r="E1251" s="149"/>
    </row>
    <row r="1252" spans="1:8" s="148" customFormat="1" hidden="1" outlineLevel="2" x14ac:dyDescent="0.2">
      <c r="A1252" s="110"/>
      <c r="B1252" s="122"/>
      <c r="C1252" s="149"/>
      <c r="D1252" s="149"/>
      <c r="E1252" s="149"/>
    </row>
    <row r="1253" spans="1:8" s="148" customFormat="1" hidden="1" outlineLevel="2" x14ac:dyDescent="0.2">
      <c r="A1253" s="110" t="s">
        <v>138</v>
      </c>
      <c r="B1253" s="131" t="s">
        <v>463</v>
      </c>
      <c r="C1253" s="149"/>
      <c r="D1253" s="149"/>
      <c r="E1253" s="149"/>
    </row>
    <row r="1254" spans="1:8" s="123" customFormat="1" hidden="1" outlineLevel="2" x14ac:dyDescent="0.2">
      <c r="A1254" s="126"/>
    </row>
    <row r="1255" spans="1:8" s="123" customFormat="1" hidden="1" outlineLevel="2" x14ac:dyDescent="0.2">
      <c r="A1255" s="110" t="s">
        <v>40</v>
      </c>
      <c r="B1255" s="129" t="s">
        <v>2618</v>
      </c>
    </row>
    <row r="1256" spans="1:8" s="123" customFormat="1" hidden="1" outlineLevel="2" x14ac:dyDescent="0.2">
      <c r="A1256" s="126"/>
    </row>
    <row r="1257" spans="1:8" s="88" customFormat="1" outlineLevel="1" collapsed="1" x14ac:dyDescent="0.2">
      <c r="A1257" s="147" t="s">
        <v>159</v>
      </c>
      <c r="B1257" s="147" t="str">
        <f ca="1">CONCATENATE(VLOOKUP("*ID",C:D,2,FALSE),"C",COUNTIF(OFFSET(A$1,0,0,ROW(),1), "*conditie")*10)&amp; "T" &amp;(COUNTIF(OFFSET(B$1,0,0,ROW()-1,1),CONCATENATE(VLOOKUP("*ID",C:D,2,FALSE),"C",COUNTIF(OFFSET(A$1,0,0,ROW(),1), "*conditie")*10)&amp; "T*") +1) * 10</f>
        <v>NPRE02C290T20</v>
      </c>
      <c r="C1257" s="295" t="s">
        <v>464</v>
      </c>
      <c r="D1257" s="295"/>
      <c r="E1257" s="295"/>
      <c r="F1257" s="147" t="s">
        <v>141</v>
      </c>
      <c r="G1257" s="147" t="s">
        <v>19</v>
      </c>
      <c r="H1257" s="147" t="s">
        <v>197</v>
      </c>
    </row>
    <row r="1258" spans="1:8" s="148" customFormat="1" hidden="1" outlineLevel="2" x14ac:dyDescent="0.2">
      <c r="A1258" s="110"/>
      <c r="B1258" s="122"/>
      <c r="C1258" s="149"/>
      <c r="D1258" s="149"/>
      <c r="E1258" s="149"/>
    </row>
    <row r="1259" spans="1:8" s="148" customFormat="1" hidden="1" outlineLevel="2" x14ac:dyDescent="0.2">
      <c r="A1259" s="110" t="s">
        <v>109</v>
      </c>
      <c r="B1259" s="131" t="s">
        <v>607</v>
      </c>
      <c r="C1259" s="149"/>
      <c r="D1259" s="149"/>
      <c r="E1259" s="149"/>
    </row>
    <row r="1260" spans="1:8" s="148" customFormat="1" hidden="1" outlineLevel="2" x14ac:dyDescent="0.2">
      <c r="A1260" s="110"/>
      <c r="B1260" s="122"/>
      <c r="C1260" s="149"/>
      <c r="D1260" s="149"/>
      <c r="E1260" s="149"/>
    </row>
    <row r="1261" spans="1:8" s="148" customFormat="1" hidden="1" outlineLevel="2" x14ac:dyDescent="0.2">
      <c r="A1261" s="110" t="s">
        <v>111</v>
      </c>
      <c r="B1261" s="131" t="s">
        <v>553</v>
      </c>
      <c r="C1261" s="149"/>
      <c r="D1261" s="149"/>
      <c r="E1261" s="149"/>
    </row>
    <row r="1262" spans="1:8" s="148" customFormat="1" hidden="1" outlineLevel="2" x14ac:dyDescent="0.2">
      <c r="A1262" s="110"/>
      <c r="B1262" s="122"/>
      <c r="C1262" s="149"/>
      <c r="D1262" s="149"/>
      <c r="E1262" s="149"/>
    </row>
    <row r="1263" spans="1:8" s="148" customFormat="1" hidden="1" outlineLevel="2" x14ac:dyDescent="0.2">
      <c r="A1263" s="110"/>
      <c r="B1263" s="123"/>
      <c r="C1263" s="123"/>
      <c r="D1263" s="123"/>
      <c r="E1263" s="124"/>
      <c r="F1263" s="123"/>
      <c r="G1263" s="123"/>
    </row>
    <row r="1264" spans="1:8" s="148" customFormat="1" hidden="1" outlineLevel="2" x14ac:dyDescent="0.2">
      <c r="A1264" s="110" t="s">
        <v>32</v>
      </c>
      <c r="B1264" s="125" t="s">
        <v>227</v>
      </c>
      <c r="C1264" s="125"/>
      <c r="D1264" s="125"/>
      <c r="E1264" s="125"/>
      <c r="F1264" s="125"/>
      <c r="G1264" s="125"/>
    </row>
    <row r="1265" spans="1:8" s="148" customFormat="1" hidden="1" outlineLevel="2" x14ac:dyDescent="0.2">
      <c r="A1265" s="110"/>
      <c r="B1265" s="122"/>
      <c r="C1265" s="149"/>
      <c r="D1265" s="149"/>
      <c r="E1265" s="149"/>
    </row>
    <row r="1266" spans="1:8" s="148" customFormat="1" hidden="1" outlineLevel="2" x14ac:dyDescent="0.2">
      <c r="A1266" s="111" t="s">
        <v>33</v>
      </c>
      <c r="B1266" s="122" t="s">
        <v>194</v>
      </c>
      <c r="C1266" s="149"/>
      <c r="D1266" s="149"/>
      <c r="E1266" s="149"/>
    </row>
    <row r="1267" spans="1:8" s="148" customFormat="1" hidden="1" outlineLevel="2" x14ac:dyDescent="0.2">
      <c r="A1267" s="110"/>
      <c r="B1267" s="122"/>
      <c r="C1267" s="149"/>
      <c r="D1267" s="149"/>
      <c r="E1267" s="149"/>
    </row>
    <row r="1268" spans="1:8" s="148" customFormat="1" hidden="1" outlineLevel="2" x14ac:dyDescent="0.2">
      <c r="A1268" s="110" t="s">
        <v>138</v>
      </c>
      <c r="B1268" s="131" t="s">
        <v>234</v>
      </c>
      <c r="C1268" s="149"/>
      <c r="D1268" s="149"/>
      <c r="E1268" s="149"/>
    </row>
    <row r="1269" spans="1:8" s="123" customFormat="1" hidden="1" outlineLevel="2" x14ac:dyDescent="0.2">
      <c r="A1269" s="126"/>
    </row>
    <row r="1270" spans="1:8" s="123" customFormat="1" hidden="1" outlineLevel="2" x14ac:dyDescent="0.2">
      <c r="A1270" s="110" t="s">
        <v>40</v>
      </c>
      <c r="B1270" s="129" t="s">
        <v>234</v>
      </c>
    </row>
    <row r="1271" spans="1:8" s="123" customFormat="1" hidden="1" outlineLevel="2" x14ac:dyDescent="0.2">
      <c r="A1271" s="126"/>
    </row>
    <row r="1272" spans="1:8" s="88" customFormat="1" outlineLevel="1" collapsed="1" x14ac:dyDescent="0.2">
      <c r="A1272" s="147" t="s">
        <v>159</v>
      </c>
      <c r="B1272" s="147" t="str">
        <f ca="1">CONCATENATE(VLOOKUP("*ID",C:D,2,FALSE),"C",COUNTIF(OFFSET(A$1,0,0,ROW(),1), "*conditie")*10)&amp; "T" &amp;(COUNTIF(OFFSET(B$1,0,0,ROW()-1,1),CONCATENATE(VLOOKUP("*ID",C:D,2,FALSE),"C",COUNTIF(OFFSET(A$1,0,0,ROW(),1), "*conditie")*10)&amp; "T*") +1) * 10</f>
        <v>NPRE02C290T30</v>
      </c>
      <c r="C1272" s="295" t="s">
        <v>466</v>
      </c>
      <c r="D1272" s="295"/>
      <c r="E1272" s="295"/>
      <c r="F1272" s="147" t="s">
        <v>141</v>
      </c>
      <c r="G1272" s="147" t="s">
        <v>19</v>
      </c>
      <c r="H1272" s="147" t="s">
        <v>197</v>
      </c>
    </row>
    <row r="1273" spans="1:8" s="148" customFormat="1" hidden="1" outlineLevel="2" x14ac:dyDescent="0.2">
      <c r="A1273" s="110"/>
      <c r="B1273" s="122"/>
      <c r="C1273" s="149"/>
      <c r="D1273" s="149"/>
      <c r="E1273" s="149"/>
    </row>
    <row r="1274" spans="1:8" s="148" customFormat="1" hidden="1" outlineLevel="2" x14ac:dyDescent="0.2">
      <c r="A1274" s="110" t="s">
        <v>109</v>
      </c>
      <c r="B1274" s="131" t="s">
        <v>608</v>
      </c>
      <c r="C1274" s="149"/>
      <c r="D1274" s="149"/>
      <c r="E1274" s="149"/>
    </row>
    <row r="1275" spans="1:8" s="148" customFormat="1" hidden="1" outlineLevel="2" x14ac:dyDescent="0.2">
      <c r="A1275" s="110"/>
      <c r="B1275" s="122"/>
      <c r="C1275" s="149"/>
      <c r="D1275" s="149"/>
      <c r="E1275" s="149"/>
    </row>
    <row r="1276" spans="1:8" s="123" customFormat="1" hidden="1" outlineLevel="2" x14ac:dyDescent="0.2">
      <c r="A1276" s="110" t="s">
        <v>111</v>
      </c>
      <c r="B1276" s="127" t="s">
        <v>553</v>
      </c>
    </row>
    <row r="1277" spans="1:8" s="148" customFormat="1" hidden="1" outlineLevel="2" x14ac:dyDescent="0.2">
      <c r="A1277" s="110"/>
      <c r="B1277" s="122"/>
      <c r="C1277" s="149"/>
      <c r="D1277" s="149"/>
      <c r="E1277" s="149"/>
    </row>
    <row r="1278" spans="1:8" s="148" customFormat="1" hidden="1" outlineLevel="2" x14ac:dyDescent="0.2">
      <c r="A1278" s="110"/>
      <c r="B1278" s="123"/>
      <c r="C1278" s="123"/>
      <c r="D1278" s="123"/>
      <c r="E1278" s="124"/>
      <c r="F1278" s="123"/>
      <c r="G1278" s="123"/>
    </row>
    <row r="1279" spans="1:8" s="148" customFormat="1" hidden="1" outlineLevel="2" x14ac:dyDescent="0.2">
      <c r="A1279" s="110" t="s">
        <v>32</v>
      </c>
      <c r="B1279" s="125" t="s">
        <v>227</v>
      </c>
      <c r="C1279" s="125"/>
      <c r="D1279" s="125"/>
      <c r="E1279" s="125"/>
      <c r="F1279" s="125"/>
      <c r="G1279" s="125"/>
    </row>
    <row r="1280" spans="1:8" s="148" customFormat="1" hidden="1" outlineLevel="2" x14ac:dyDescent="0.2">
      <c r="A1280" s="110"/>
      <c r="B1280" s="122"/>
      <c r="C1280" s="149"/>
      <c r="D1280" s="149"/>
      <c r="E1280" s="149"/>
    </row>
    <row r="1281" spans="1:8" s="148" customFormat="1" hidden="1" outlineLevel="2" x14ac:dyDescent="0.2">
      <c r="A1281" s="111" t="s">
        <v>33</v>
      </c>
      <c r="B1281" s="122" t="s">
        <v>194</v>
      </c>
      <c r="C1281" s="149"/>
      <c r="D1281" s="149"/>
      <c r="E1281" s="149"/>
    </row>
    <row r="1282" spans="1:8" s="148" customFormat="1" hidden="1" outlineLevel="2" x14ac:dyDescent="0.2">
      <c r="A1282" s="110"/>
      <c r="B1282" s="122"/>
      <c r="C1282" s="149"/>
      <c r="D1282" s="149"/>
      <c r="E1282" s="149"/>
    </row>
    <row r="1283" spans="1:8" s="148" customFormat="1" hidden="1" outlineLevel="2" x14ac:dyDescent="0.2">
      <c r="A1283" s="110" t="s">
        <v>138</v>
      </c>
      <c r="B1283" s="131" t="s">
        <v>234</v>
      </c>
      <c r="C1283" s="149"/>
      <c r="D1283" s="149"/>
      <c r="E1283" s="149"/>
    </row>
    <row r="1284" spans="1:8" s="123" customFormat="1" hidden="1" outlineLevel="2" x14ac:dyDescent="0.2">
      <c r="A1284" s="126"/>
    </row>
    <row r="1285" spans="1:8" s="123" customFormat="1" hidden="1" outlineLevel="2" x14ac:dyDescent="0.2">
      <c r="A1285" s="110" t="s">
        <v>40</v>
      </c>
      <c r="B1285" s="129" t="s">
        <v>234</v>
      </c>
    </row>
    <row r="1286" spans="1:8" s="123" customFormat="1" hidden="1" outlineLevel="2" x14ac:dyDescent="0.2">
      <c r="A1286" s="126"/>
    </row>
    <row r="1287" spans="1:8" s="99" customFormat="1" x14ac:dyDescent="0.2">
      <c r="A1287" s="146" t="s">
        <v>158</v>
      </c>
      <c r="B1287" s="145" t="str">
        <f ca="1">CONCATENATE(VLOOKUP("*ID",C:D,2,FALSE),"C",COUNTIF(OFFSET(A$1,0,0,ROW(),1), "*conditie")*10)</f>
        <v>NPRE02C300</v>
      </c>
      <c r="C1287" s="296" t="s">
        <v>2622</v>
      </c>
      <c r="D1287" s="297"/>
      <c r="E1287" s="297"/>
      <c r="F1287" s="146" t="s">
        <v>141</v>
      </c>
      <c r="G1287" s="146" t="s">
        <v>19</v>
      </c>
      <c r="H1287" s="146" t="s">
        <v>197</v>
      </c>
    </row>
    <row r="1288" spans="1:8" s="99" customFormat="1" outlineLevel="1" x14ac:dyDescent="0.2">
      <c r="A1288" s="110"/>
      <c r="B1288" s="118"/>
      <c r="C1288" s="102"/>
    </row>
    <row r="1289" spans="1:8" s="99" customFormat="1" outlineLevel="1" x14ac:dyDescent="0.2">
      <c r="A1289" s="110" t="s">
        <v>55</v>
      </c>
      <c r="B1289" s="129"/>
      <c r="C1289" s="132"/>
    </row>
    <row r="1290" spans="1:8" s="99" customFormat="1" outlineLevel="1" x14ac:dyDescent="0.2">
      <c r="A1290" s="110"/>
      <c r="B1290" s="118"/>
      <c r="C1290" s="102"/>
    </row>
    <row r="1291" spans="1:8" s="88" customFormat="1" outlineLevel="1" collapsed="1" x14ac:dyDescent="0.2">
      <c r="A1291" s="147" t="s">
        <v>159</v>
      </c>
      <c r="B1291" s="147" t="str">
        <f ca="1">CONCATENATE(VLOOKUP("*ID",C:D,2,FALSE),"C",COUNTIF(OFFSET(A$1,0,0,ROW(),1), "*conditie")*10)&amp; "T" &amp;(COUNTIF(OFFSET(B$1,0,0,ROW()-1,1),CONCATENATE(VLOOKUP("*ID",C:D,2,FALSE),"C",COUNTIF(OFFSET(A$1,0,0,ROW(),1), "*conditie")*10)&amp; "T*") +1) * 10</f>
        <v>NPRE02C300T10</v>
      </c>
      <c r="C1291" s="295" t="s">
        <v>2621</v>
      </c>
      <c r="D1291" s="295"/>
      <c r="E1291" s="295"/>
      <c r="F1291" s="147" t="s">
        <v>141</v>
      </c>
      <c r="G1291" s="147" t="s">
        <v>19</v>
      </c>
      <c r="H1291" s="147" t="s">
        <v>197</v>
      </c>
    </row>
    <row r="1292" spans="1:8" s="148" customFormat="1" hidden="1" outlineLevel="2" x14ac:dyDescent="0.2">
      <c r="A1292" s="110"/>
      <c r="B1292" s="122"/>
      <c r="C1292" s="149"/>
      <c r="D1292" s="149"/>
      <c r="E1292" s="149"/>
    </row>
    <row r="1293" spans="1:8" s="148" customFormat="1" hidden="1" outlineLevel="2" x14ac:dyDescent="0.2">
      <c r="A1293" s="110" t="s">
        <v>109</v>
      </c>
      <c r="B1293" s="131" t="s">
        <v>609</v>
      </c>
      <c r="C1293" s="149"/>
      <c r="D1293" s="149"/>
      <c r="E1293" s="149"/>
    </row>
    <row r="1294" spans="1:8" s="148" customFormat="1" hidden="1" outlineLevel="2" x14ac:dyDescent="0.2">
      <c r="A1294" s="110"/>
      <c r="B1294" s="122"/>
      <c r="C1294" s="149"/>
      <c r="D1294" s="149"/>
      <c r="E1294" s="149"/>
    </row>
    <row r="1295" spans="1:8" s="148" customFormat="1" hidden="1" outlineLevel="2" x14ac:dyDescent="0.2">
      <c r="A1295" s="110" t="s">
        <v>111</v>
      </c>
      <c r="B1295" s="131" t="s">
        <v>553</v>
      </c>
      <c r="C1295" s="149"/>
      <c r="D1295" s="149"/>
      <c r="E1295" s="149"/>
    </row>
    <row r="1296" spans="1:8" s="148" customFormat="1" hidden="1" outlineLevel="2" x14ac:dyDescent="0.2">
      <c r="A1296" s="110"/>
      <c r="B1296" s="122"/>
      <c r="C1296" s="149"/>
      <c r="D1296" s="149"/>
      <c r="E1296" s="149"/>
    </row>
    <row r="1297" spans="1:8" s="148" customFormat="1" hidden="1" outlineLevel="2" x14ac:dyDescent="0.2">
      <c r="A1297" s="110"/>
      <c r="B1297" s="123"/>
      <c r="C1297" s="123"/>
      <c r="D1297" s="123"/>
      <c r="E1297" s="124"/>
      <c r="F1297" s="123"/>
      <c r="G1297" s="123"/>
    </row>
    <row r="1298" spans="1:8" s="148" customFormat="1" hidden="1" outlineLevel="2" x14ac:dyDescent="0.2">
      <c r="A1298" s="110" t="s">
        <v>32</v>
      </c>
      <c r="B1298" s="125" t="s">
        <v>227</v>
      </c>
      <c r="C1298" s="125"/>
      <c r="D1298" s="125"/>
      <c r="E1298" s="125"/>
      <c r="F1298" s="125"/>
      <c r="G1298" s="125"/>
    </row>
    <row r="1299" spans="1:8" s="148" customFormat="1" hidden="1" outlineLevel="2" x14ac:dyDescent="0.2">
      <c r="A1299" s="110"/>
      <c r="B1299" s="122"/>
      <c r="C1299" s="149"/>
      <c r="D1299" s="149"/>
      <c r="E1299" s="149"/>
    </row>
    <row r="1300" spans="1:8" s="148" customFormat="1" hidden="1" outlineLevel="2" x14ac:dyDescent="0.2">
      <c r="A1300" s="111" t="s">
        <v>33</v>
      </c>
      <c r="B1300" s="122" t="s">
        <v>194</v>
      </c>
      <c r="C1300" s="149"/>
      <c r="D1300" s="149"/>
      <c r="E1300" s="149"/>
    </row>
    <row r="1301" spans="1:8" s="148" customFormat="1" hidden="1" outlineLevel="2" x14ac:dyDescent="0.2">
      <c r="A1301" s="110"/>
      <c r="B1301" s="122"/>
      <c r="C1301" s="149"/>
      <c r="D1301" s="149"/>
      <c r="E1301" s="149"/>
    </row>
    <row r="1302" spans="1:8" s="148" customFormat="1" hidden="1" outlineLevel="2" x14ac:dyDescent="0.2">
      <c r="A1302" s="110" t="s">
        <v>138</v>
      </c>
      <c r="B1302" s="131" t="s">
        <v>2669</v>
      </c>
      <c r="C1302" s="149"/>
      <c r="D1302" s="149"/>
      <c r="E1302" s="149"/>
    </row>
    <row r="1303" spans="1:8" s="123" customFormat="1" hidden="1" outlineLevel="2" x14ac:dyDescent="0.2">
      <c r="A1303" s="126"/>
    </row>
    <row r="1304" spans="1:8" s="123" customFormat="1" hidden="1" outlineLevel="2" x14ac:dyDescent="0.2">
      <c r="A1304" s="110" t="s">
        <v>40</v>
      </c>
      <c r="B1304" s="129" t="s">
        <v>2619</v>
      </c>
    </row>
    <row r="1305" spans="1:8" s="123" customFormat="1" hidden="1" outlineLevel="2" x14ac:dyDescent="0.2">
      <c r="A1305" s="126"/>
    </row>
    <row r="1306" spans="1:8" s="99" customFormat="1" x14ac:dyDescent="0.2">
      <c r="A1306" s="146" t="s">
        <v>158</v>
      </c>
      <c r="B1306" s="145" t="str">
        <f ca="1">CONCATENATE(VLOOKUP("*ID",C:D,2,FALSE),"C",COUNTIF(OFFSET(A$1,0,0,ROW(),1), "*conditie")*10)</f>
        <v>NPRE02C310</v>
      </c>
      <c r="C1306" s="296" t="s">
        <v>397</v>
      </c>
      <c r="D1306" s="297"/>
      <c r="E1306" s="297"/>
      <c r="F1306" s="146" t="s">
        <v>141</v>
      </c>
      <c r="G1306" s="146" t="s">
        <v>19</v>
      </c>
      <c r="H1306" s="146" t="s">
        <v>197</v>
      </c>
    </row>
    <row r="1307" spans="1:8" s="99" customFormat="1" outlineLevel="1" x14ac:dyDescent="0.2">
      <c r="A1307" s="110"/>
      <c r="B1307" s="118"/>
      <c r="C1307" s="102"/>
    </row>
    <row r="1308" spans="1:8" s="99" customFormat="1" outlineLevel="1" x14ac:dyDescent="0.2">
      <c r="A1308" s="110" t="s">
        <v>55</v>
      </c>
      <c r="B1308" s="129"/>
      <c r="C1308" s="132"/>
    </row>
    <row r="1309" spans="1:8" s="99" customFormat="1" outlineLevel="1" x14ac:dyDescent="0.2">
      <c r="A1309" s="110"/>
      <c r="B1309" s="118"/>
      <c r="C1309" s="102"/>
    </row>
    <row r="1310" spans="1:8" s="88" customFormat="1" outlineLevel="1" collapsed="1" x14ac:dyDescent="0.2">
      <c r="A1310" s="147" t="s">
        <v>159</v>
      </c>
      <c r="B1310" s="147" t="str">
        <f ca="1">CONCATENATE(VLOOKUP("*ID",C:D,2,FALSE),"C",COUNTIF(OFFSET(A$1,0,0,ROW(),1), "*conditie")*10)&amp; "T" &amp;(COUNTIF(OFFSET(B$1,0,0,ROW()-1,1),CONCATENATE(VLOOKUP("*ID",C:D,2,FALSE),"C",COUNTIF(OFFSET(A$1,0,0,ROW(),1), "*conditie")*10)&amp; "T*") +1) * 10</f>
        <v>NPRE02C310T10</v>
      </c>
      <c r="C1310" s="295" t="s">
        <v>398</v>
      </c>
      <c r="D1310" s="295"/>
      <c r="E1310" s="295"/>
      <c r="F1310" s="147" t="s">
        <v>141</v>
      </c>
      <c r="G1310" s="147" t="s">
        <v>19</v>
      </c>
      <c r="H1310" s="147" t="s">
        <v>197</v>
      </c>
    </row>
    <row r="1311" spans="1:8" s="148" customFormat="1" hidden="1" outlineLevel="2" x14ac:dyDescent="0.2">
      <c r="A1311" s="110"/>
      <c r="B1311" s="122"/>
      <c r="C1311" s="149"/>
      <c r="D1311" s="149"/>
      <c r="E1311" s="149"/>
    </row>
    <row r="1312" spans="1:8" s="148" customFormat="1" hidden="1" outlineLevel="2" x14ac:dyDescent="0.2">
      <c r="A1312" s="110" t="s">
        <v>109</v>
      </c>
      <c r="B1312" s="131" t="s">
        <v>610</v>
      </c>
      <c r="C1312" s="149"/>
      <c r="D1312" s="149"/>
      <c r="E1312" s="149"/>
    </row>
    <row r="1313" spans="1:8" s="148" customFormat="1" hidden="1" outlineLevel="2" x14ac:dyDescent="0.2">
      <c r="A1313" s="110"/>
      <c r="B1313" s="122"/>
      <c r="C1313" s="149"/>
      <c r="D1313" s="149"/>
      <c r="E1313" s="149"/>
    </row>
    <row r="1314" spans="1:8" s="148" customFormat="1" hidden="1" outlineLevel="2" x14ac:dyDescent="0.2">
      <c r="A1314" s="110" t="s">
        <v>111</v>
      </c>
      <c r="B1314" s="131" t="s">
        <v>553</v>
      </c>
      <c r="C1314" s="149"/>
      <c r="D1314" s="149"/>
      <c r="E1314" s="149"/>
    </row>
    <row r="1315" spans="1:8" s="148" customFormat="1" hidden="1" outlineLevel="2" x14ac:dyDescent="0.2">
      <c r="A1315" s="110"/>
      <c r="B1315" s="122"/>
      <c r="C1315" s="149"/>
      <c r="D1315" s="149"/>
      <c r="E1315" s="149"/>
    </row>
    <row r="1316" spans="1:8" s="148" customFormat="1" hidden="1" outlineLevel="2" x14ac:dyDescent="0.2">
      <c r="A1316" s="110"/>
      <c r="B1316" s="123"/>
      <c r="C1316" s="123"/>
      <c r="D1316" s="123"/>
      <c r="E1316" s="124"/>
      <c r="F1316" s="123"/>
      <c r="G1316" s="123"/>
    </row>
    <row r="1317" spans="1:8" s="148" customFormat="1" hidden="1" outlineLevel="2" x14ac:dyDescent="0.2">
      <c r="A1317" s="110" t="s">
        <v>32</v>
      </c>
      <c r="B1317" s="125" t="s">
        <v>227</v>
      </c>
      <c r="C1317" s="125"/>
      <c r="D1317" s="125"/>
      <c r="E1317" s="125"/>
      <c r="F1317" s="125"/>
      <c r="G1317" s="125"/>
    </row>
    <row r="1318" spans="1:8" s="148" customFormat="1" hidden="1" outlineLevel="2" x14ac:dyDescent="0.2">
      <c r="A1318" s="110"/>
      <c r="B1318" s="122"/>
      <c r="C1318" s="149"/>
      <c r="D1318" s="149"/>
      <c r="E1318" s="149"/>
    </row>
    <row r="1319" spans="1:8" s="148" customFormat="1" hidden="1" outlineLevel="2" x14ac:dyDescent="0.2">
      <c r="A1319" s="111" t="s">
        <v>33</v>
      </c>
      <c r="B1319" s="122" t="s">
        <v>194</v>
      </c>
      <c r="C1319" s="149"/>
      <c r="D1319" s="149"/>
      <c r="E1319" s="149"/>
    </row>
    <row r="1320" spans="1:8" s="148" customFormat="1" hidden="1" outlineLevel="2" x14ac:dyDescent="0.2">
      <c r="A1320" s="110"/>
      <c r="B1320" s="122"/>
      <c r="C1320" s="149"/>
      <c r="D1320" s="149"/>
      <c r="E1320" s="149"/>
    </row>
    <row r="1321" spans="1:8" s="148" customFormat="1" hidden="1" outlineLevel="2" x14ac:dyDescent="0.2">
      <c r="A1321" s="110" t="s">
        <v>138</v>
      </c>
      <c r="B1321" s="131" t="s">
        <v>400</v>
      </c>
      <c r="C1321" s="149"/>
      <c r="D1321" s="149"/>
      <c r="E1321" s="149"/>
    </row>
    <row r="1322" spans="1:8" s="123" customFormat="1" hidden="1" outlineLevel="2" x14ac:dyDescent="0.2">
      <c r="A1322" s="126"/>
    </row>
    <row r="1323" spans="1:8" s="123" customFormat="1" hidden="1" outlineLevel="2" x14ac:dyDescent="0.2">
      <c r="A1323" s="110" t="s">
        <v>40</v>
      </c>
      <c r="B1323" s="129" t="s">
        <v>2623</v>
      </c>
    </row>
    <row r="1324" spans="1:8" s="123" customFormat="1" hidden="1" outlineLevel="2" x14ac:dyDescent="0.2">
      <c r="A1324" s="126"/>
    </row>
    <row r="1325" spans="1:8" s="88" customFormat="1" outlineLevel="1" collapsed="1" x14ac:dyDescent="0.2">
      <c r="A1325" s="233" t="s">
        <v>159</v>
      </c>
      <c r="B1325" s="233" t="str">
        <f ca="1">CONCATENATE(VLOOKUP("*ID",C:D,2,FALSE),"C",COUNTIF(OFFSET(A$1,0,0,ROW(),1), "*conditie")*10)&amp; "T" &amp;(COUNTIF(OFFSET(B$1,0,0,ROW()-1,1),CONCATENATE(VLOOKUP("*ID",C:D,2,FALSE),"C",COUNTIF(OFFSET(A$1,0,0,ROW(),1), "*conditie")*10)&amp; "T*") +1) * 10</f>
        <v>NPRE02C310T20</v>
      </c>
      <c r="C1325" s="295" t="s">
        <v>401</v>
      </c>
      <c r="D1325" s="295"/>
      <c r="E1325" s="295"/>
      <c r="F1325" s="233" t="s">
        <v>141</v>
      </c>
      <c r="G1325" s="233" t="s">
        <v>19</v>
      </c>
      <c r="H1325" s="233" t="s">
        <v>197</v>
      </c>
    </row>
    <row r="1326" spans="1:8" s="148" customFormat="1" hidden="1" outlineLevel="2" x14ac:dyDescent="0.2">
      <c r="A1326" s="110"/>
      <c r="B1326" s="122"/>
      <c r="C1326" s="149"/>
      <c r="D1326" s="149"/>
      <c r="E1326" s="149"/>
    </row>
    <row r="1327" spans="1:8" s="148" customFormat="1" hidden="1" outlineLevel="2" x14ac:dyDescent="0.2">
      <c r="A1327" s="110" t="s">
        <v>109</v>
      </c>
      <c r="B1327" s="131" t="s">
        <v>611</v>
      </c>
      <c r="C1327" s="149"/>
      <c r="D1327" s="149"/>
      <c r="E1327" s="149"/>
    </row>
    <row r="1328" spans="1:8" s="148" customFormat="1" hidden="1" outlineLevel="2" x14ac:dyDescent="0.2">
      <c r="A1328" s="110"/>
      <c r="B1328" s="122"/>
      <c r="C1328" s="149"/>
      <c r="D1328" s="149"/>
      <c r="E1328" s="149"/>
    </row>
    <row r="1329" spans="1:8" s="148" customFormat="1" hidden="1" outlineLevel="2" x14ac:dyDescent="0.2">
      <c r="A1329" s="110" t="s">
        <v>111</v>
      </c>
      <c r="B1329" s="131" t="s">
        <v>553</v>
      </c>
      <c r="C1329" s="149"/>
      <c r="D1329" s="149"/>
      <c r="E1329" s="149"/>
    </row>
    <row r="1330" spans="1:8" s="148" customFormat="1" hidden="1" outlineLevel="2" x14ac:dyDescent="0.2">
      <c r="A1330" s="110"/>
      <c r="B1330" s="122"/>
      <c r="C1330" s="149"/>
      <c r="D1330" s="149"/>
      <c r="E1330" s="149"/>
    </row>
    <row r="1331" spans="1:8" s="148" customFormat="1" hidden="1" outlineLevel="2" x14ac:dyDescent="0.2">
      <c r="A1331" s="110"/>
      <c r="B1331" s="123"/>
      <c r="C1331" s="123"/>
      <c r="D1331" s="123"/>
      <c r="E1331" s="124"/>
      <c r="F1331" s="123"/>
      <c r="G1331" s="123"/>
    </row>
    <row r="1332" spans="1:8" s="148" customFormat="1" hidden="1" outlineLevel="2" x14ac:dyDescent="0.2">
      <c r="A1332" s="110" t="s">
        <v>32</v>
      </c>
      <c r="B1332" s="125" t="s">
        <v>227</v>
      </c>
      <c r="C1332" s="125"/>
      <c r="D1332" s="125"/>
      <c r="E1332" s="125"/>
      <c r="F1332" s="125"/>
      <c r="G1332" s="125"/>
    </row>
    <row r="1333" spans="1:8" s="148" customFormat="1" hidden="1" outlineLevel="2" x14ac:dyDescent="0.2">
      <c r="A1333" s="110"/>
      <c r="B1333" s="122"/>
      <c r="C1333" s="149"/>
      <c r="D1333" s="149"/>
      <c r="E1333" s="149"/>
    </row>
    <row r="1334" spans="1:8" s="148" customFormat="1" hidden="1" outlineLevel="2" x14ac:dyDescent="0.2">
      <c r="A1334" s="111" t="s">
        <v>33</v>
      </c>
      <c r="B1334" s="122" t="s">
        <v>194</v>
      </c>
      <c r="C1334" s="149"/>
      <c r="D1334" s="149"/>
      <c r="E1334" s="149"/>
    </row>
    <row r="1335" spans="1:8" s="148" customFormat="1" hidden="1" outlineLevel="2" x14ac:dyDescent="0.2">
      <c r="A1335" s="110"/>
      <c r="B1335" s="122"/>
      <c r="C1335" s="149"/>
      <c r="D1335" s="149"/>
      <c r="E1335" s="149"/>
    </row>
    <row r="1336" spans="1:8" s="148" customFormat="1" hidden="1" outlineLevel="2" x14ac:dyDescent="0.2">
      <c r="A1336" s="110" t="s">
        <v>138</v>
      </c>
      <c r="B1336" s="131" t="s">
        <v>234</v>
      </c>
      <c r="C1336" s="149"/>
      <c r="D1336" s="149"/>
      <c r="E1336" s="149"/>
    </row>
    <row r="1337" spans="1:8" s="123" customFormat="1" hidden="1" outlineLevel="2" x14ac:dyDescent="0.2">
      <c r="A1337" s="126"/>
    </row>
    <row r="1338" spans="1:8" s="123" customFormat="1" hidden="1" outlineLevel="2" x14ac:dyDescent="0.2">
      <c r="A1338" s="110" t="s">
        <v>40</v>
      </c>
      <c r="B1338" s="129" t="s">
        <v>234</v>
      </c>
    </row>
    <row r="1339" spans="1:8" s="123" customFormat="1" hidden="1" outlineLevel="2" x14ac:dyDescent="0.2">
      <c r="A1339" s="126"/>
    </row>
    <row r="1340" spans="1:8" s="99" customFormat="1" x14ac:dyDescent="0.2">
      <c r="A1340" s="146" t="s">
        <v>158</v>
      </c>
      <c r="B1340" s="145" t="str">
        <f ca="1">CONCATENATE(VLOOKUP("*ID",C:D,2,FALSE),"C",COUNTIF(OFFSET(A$1,0,0,ROW(),1), "*conditie")*10)</f>
        <v>NPRE02C320</v>
      </c>
      <c r="C1340" s="296" t="s">
        <v>403</v>
      </c>
      <c r="D1340" s="297"/>
      <c r="E1340" s="297"/>
      <c r="F1340" s="146" t="s">
        <v>141</v>
      </c>
      <c r="G1340" s="146" t="s">
        <v>19</v>
      </c>
      <c r="H1340" s="146" t="s">
        <v>197</v>
      </c>
    </row>
    <row r="1341" spans="1:8" s="99" customFormat="1" outlineLevel="1" x14ac:dyDescent="0.2">
      <c r="A1341" s="110"/>
      <c r="B1341" s="118"/>
      <c r="C1341" s="102"/>
    </row>
    <row r="1342" spans="1:8" s="99" customFormat="1" outlineLevel="1" x14ac:dyDescent="0.2">
      <c r="A1342" s="110" t="s">
        <v>55</v>
      </c>
      <c r="B1342" s="129"/>
      <c r="C1342" s="132"/>
    </row>
    <row r="1343" spans="1:8" s="99" customFormat="1" outlineLevel="1" x14ac:dyDescent="0.2">
      <c r="A1343" s="110"/>
      <c r="B1343" s="118"/>
      <c r="C1343" s="102"/>
    </row>
    <row r="1344" spans="1:8" s="88" customFormat="1" outlineLevel="1" collapsed="1" x14ac:dyDescent="0.2">
      <c r="A1344" s="233" t="s">
        <v>159</v>
      </c>
      <c r="B1344" s="233" t="str">
        <f ca="1">CONCATENATE(VLOOKUP("*ID",C:D,2,FALSE),"C",COUNTIF(OFFSET(A$1,0,0,ROW(),1), "*conditie")*10)&amp; "T" &amp;(COUNTIF(OFFSET(B$1,0,0,ROW()-1,1),CONCATENATE(VLOOKUP("*ID",C:D,2,FALSE),"C",COUNTIF(OFFSET(A$1,0,0,ROW(),1), "*conditie")*10)&amp; "T*") +1) * 10</f>
        <v>NPRE02C320T10</v>
      </c>
      <c r="C1344" s="295" t="s">
        <v>406</v>
      </c>
      <c r="D1344" s="295"/>
      <c r="E1344" s="295"/>
      <c r="F1344" s="233" t="s">
        <v>141</v>
      </c>
      <c r="G1344" s="233" t="s">
        <v>19</v>
      </c>
      <c r="H1344" s="233" t="s">
        <v>197</v>
      </c>
    </row>
    <row r="1345" spans="1:8" s="148" customFormat="1" hidden="1" outlineLevel="2" x14ac:dyDescent="0.2">
      <c r="A1345" s="110"/>
      <c r="B1345" s="122"/>
      <c r="C1345" s="149"/>
      <c r="D1345" s="149"/>
      <c r="E1345" s="149"/>
    </row>
    <row r="1346" spans="1:8" s="148" customFormat="1" hidden="1" outlineLevel="2" x14ac:dyDescent="0.2">
      <c r="A1346" s="110" t="s">
        <v>109</v>
      </c>
      <c r="B1346" s="131" t="s">
        <v>612</v>
      </c>
      <c r="C1346" s="149"/>
      <c r="D1346" s="149"/>
      <c r="E1346" s="149"/>
    </row>
    <row r="1347" spans="1:8" s="148" customFormat="1" hidden="1" outlineLevel="2" x14ac:dyDescent="0.2">
      <c r="A1347" s="110"/>
      <c r="B1347" s="122"/>
      <c r="C1347" s="149"/>
      <c r="D1347" s="149"/>
      <c r="E1347" s="149"/>
    </row>
    <row r="1348" spans="1:8" s="148" customFormat="1" hidden="1" outlineLevel="2" x14ac:dyDescent="0.2">
      <c r="A1348" s="110" t="s">
        <v>111</v>
      </c>
      <c r="B1348" s="131" t="s">
        <v>553</v>
      </c>
      <c r="C1348" s="149"/>
      <c r="D1348" s="149"/>
      <c r="E1348" s="149"/>
    </row>
    <row r="1349" spans="1:8" s="148" customFormat="1" hidden="1" outlineLevel="2" x14ac:dyDescent="0.2">
      <c r="A1349" s="110"/>
      <c r="B1349" s="122"/>
      <c r="C1349" s="149"/>
      <c r="D1349" s="149"/>
      <c r="E1349" s="149"/>
    </row>
    <row r="1350" spans="1:8" s="148" customFormat="1" hidden="1" outlineLevel="2" x14ac:dyDescent="0.2">
      <c r="A1350" s="110"/>
      <c r="B1350" s="123"/>
      <c r="C1350" s="123"/>
      <c r="D1350" s="123"/>
      <c r="E1350" s="124"/>
      <c r="F1350" s="123"/>
      <c r="G1350" s="123"/>
    </row>
    <row r="1351" spans="1:8" s="148" customFormat="1" hidden="1" outlineLevel="2" x14ac:dyDescent="0.2">
      <c r="A1351" s="110" t="s">
        <v>32</v>
      </c>
      <c r="B1351" s="125" t="s">
        <v>227</v>
      </c>
      <c r="C1351" s="125"/>
      <c r="D1351" s="125"/>
      <c r="E1351" s="125"/>
      <c r="F1351" s="125"/>
      <c r="G1351" s="125"/>
    </row>
    <row r="1352" spans="1:8" s="148" customFormat="1" hidden="1" outlineLevel="2" x14ac:dyDescent="0.2">
      <c r="A1352" s="110"/>
      <c r="B1352" s="122"/>
      <c r="C1352" s="149"/>
      <c r="D1352" s="149"/>
      <c r="E1352" s="149"/>
    </row>
    <row r="1353" spans="1:8" s="148" customFormat="1" hidden="1" outlineLevel="2" x14ac:dyDescent="0.2">
      <c r="A1353" s="111" t="s">
        <v>33</v>
      </c>
      <c r="B1353" s="122" t="s">
        <v>194</v>
      </c>
      <c r="C1353" s="149"/>
      <c r="D1353" s="149"/>
      <c r="E1353" s="149"/>
    </row>
    <row r="1354" spans="1:8" s="148" customFormat="1" hidden="1" outlineLevel="2" x14ac:dyDescent="0.2">
      <c r="A1354" s="110"/>
      <c r="B1354" s="122"/>
      <c r="C1354" s="149"/>
      <c r="D1354" s="149"/>
      <c r="E1354" s="149"/>
    </row>
    <row r="1355" spans="1:8" s="148" customFormat="1" hidden="1" outlineLevel="2" x14ac:dyDescent="0.2">
      <c r="A1355" s="110" t="s">
        <v>138</v>
      </c>
      <c r="B1355" s="131" t="s">
        <v>405</v>
      </c>
      <c r="C1355" s="149"/>
      <c r="D1355" s="149"/>
      <c r="E1355" s="149"/>
    </row>
    <row r="1356" spans="1:8" s="123" customFormat="1" hidden="1" outlineLevel="2" x14ac:dyDescent="0.2">
      <c r="A1356" s="126"/>
    </row>
    <row r="1357" spans="1:8" s="123" customFormat="1" hidden="1" outlineLevel="2" x14ac:dyDescent="0.2">
      <c r="A1357" s="110" t="s">
        <v>40</v>
      </c>
      <c r="B1357" s="129" t="s">
        <v>2624</v>
      </c>
    </row>
    <row r="1358" spans="1:8" s="123" customFormat="1" hidden="1" outlineLevel="2" x14ac:dyDescent="0.2">
      <c r="A1358" s="126"/>
    </row>
    <row r="1359" spans="1:8" s="88" customFormat="1" outlineLevel="1" collapsed="1" x14ac:dyDescent="0.2">
      <c r="A1359" s="147" t="s">
        <v>159</v>
      </c>
      <c r="B1359" s="147" t="str">
        <f ca="1">CONCATENATE(VLOOKUP("*ID",C:D,2,FALSE),"C",COUNTIF(OFFSET(A$1,0,0,ROW(),1), "*conditie")*10)&amp; "T" &amp;(COUNTIF(OFFSET(B$1,0,0,ROW()-1,1),CONCATENATE(VLOOKUP("*ID",C:D,2,FALSE),"C",COUNTIF(OFFSET(A$1,0,0,ROW(),1), "*conditie")*10)&amp; "T*") +1) * 10</f>
        <v>NPRE02C320T20</v>
      </c>
      <c r="C1359" s="295" t="s">
        <v>407</v>
      </c>
      <c r="D1359" s="295"/>
      <c r="E1359" s="295"/>
      <c r="F1359" s="147" t="s">
        <v>141</v>
      </c>
      <c r="G1359" s="147" t="s">
        <v>19</v>
      </c>
      <c r="H1359" s="147" t="s">
        <v>197</v>
      </c>
    </row>
    <row r="1360" spans="1:8" s="148" customFormat="1" hidden="1" outlineLevel="2" x14ac:dyDescent="0.2">
      <c r="A1360" s="110"/>
      <c r="B1360" s="122"/>
      <c r="C1360" s="149"/>
      <c r="D1360" s="149"/>
      <c r="E1360" s="149"/>
    </row>
    <row r="1361" spans="1:8" s="148" customFormat="1" hidden="1" outlineLevel="2" x14ac:dyDescent="0.2">
      <c r="A1361" s="110" t="s">
        <v>109</v>
      </c>
      <c r="B1361" s="131" t="s">
        <v>613</v>
      </c>
      <c r="C1361" s="149"/>
      <c r="D1361" s="149"/>
      <c r="E1361" s="149"/>
    </row>
    <row r="1362" spans="1:8" s="148" customFormat="1" hidden="1" outlineLevel="2" x14ac:dyDescent="0.2">
      <c r="A1362" s="110"/>
      <c r="B1362" s="122"/>
      <c r="C1362" s="149"/>
      <c r="D1362" s="149"/>
      <c r="E1362" s="149"/>
    </row>
    <row r="1363" spans="1:8" s="148" customFormat="1" hidden="1" outlineLevel="2" x14ac:dyDescent="0.2">
      <c r="A1363" s="110" t="s">
        <v>111</v>
      </c>
      <c r="B1363" s="131" t="s">
        <v>553</v>
      </c>
      <c r="C1363" s="149"/>
      <c r="D1363" s="149"/>
      <c r="E1363" s="149"/>
    </row>
    <row r="1364" spans="1:8" s="148" customFormat="1" hidden="1" outlineLevel="2" x14ac:dyDescent="0.2">
      <c r="A1364" s="110"/>
      <c r="B1364" s="122"/>
      <c r="C1364" s="149"/>
      <c r="D1364" s="149"/>
      <c r="E1364" s="149"/>
    </row>
    <row r="1365" spans="1:8" s="148" customFormat="1" hidden="1" outlineLevel="2" x14ac:dyDescent="0.2">
      <c r="A1365" s="110"/>
      <c r="B1365" s="123"/>
      <c r="C1365" s="123"/>
      <c r="D1365" s="123"/>
      <c r="E1365" s="124"/>
      <c r="F1365" s="123"/>
      <c r="G1365" s="123"/>
    </row>
    <row r="1366" spans="1:8" s="148" customFormat="1" hidden="1" outlineLevel="2" x14ac:dyDescent="0.2">
      <c r="A1366" s="110" t="s">
        <v>32</v>
      </c>
      <c r="B1366" s="125" t="s">
        <v>227</v>
      </c>
      <c r="C1366" s="125"/>
      <c r="D1366" s="125"/>
      <c r="E1366" s="125"/>
      <c r="F1366" s="125"/>
      <c r="G1366" s="125"/>
    </row>
    <row r="1367" spans="1:8" s="148" customFormat="1" hidden="1" outlineLevel="2" x14ac:dyDescent="0.2">
      <c r="A1367" s="110"/>
      <c r="B1367" s="122"/>
      <c r="C1367" s="149"/>
      <c r="D1367" s="149"/>
      <c r="E1367" s="149"/>
    </row>
    <row r="1368" spans="1:8" s="148" customFormat="1" hidden="1" outlineLevel="2" x14ac:dyDescent="0.2">
      <c r="A1368" s="111" t="s">
        <v>33</v>
      </c>
      <c r="B1368" s="122" t="s">
        <v>194</v>
      </c>
      <c r="C1368" s="149"/>
      <c r="D1368" s="149"/>
      <c r="E1368" s="149"/>
    </row>
    <row r="1369" spans="1:8" s="148" customFormat="1" hidden="1" outlineLevel="2" x14ac:dyDescent="0.2">
      <c r="A1369" s="110"/>
      <c r="B1369" s="122"/>
      <c r="C1369" s="149"/>
      <c r="D1369" s="149"/>
      <c r="E1369" s="149"/>
    </row>
    <row r="1370" spans="1:8" s="148" customFormat="1" hidden="1" outlineLevel="2" x14ac:dyDescent="0.2">
      <c r="A1370" s="110" t="s">
        <v>138</v>
      </c>
      <c r="B1370" s="131" t="s">
        <v>234</v>
      </c>
      <c r="C1370" s="149"/>
      <c r="D1370" s="149"/>
      <c r="E1370" s="149"/>
    </row>
    <row r="1371" spans="1:8" s="123" customFormat="1" hidden="1" outlineLevel="2" x14ac:dyDescent="0.2">
      <c r="A1371" s="126"/>
    </row>
    <row r="1372" spans="1:8" s="123" customFormat="1" hidden="1" outlineLevel="2" x14ac:dyDescent="0.2">
      <c r="A1372" s="110" t="s">
        <v>40</v>
      </c>
      <c r="B1372" s="129" t="s">
        <v>234</v>
      </c>
    </row>
    <row r="1373" spans="1:8" s="123" customFormat="1" hidden="1" outlineLevel="2" x14ac:dyDescent="0.2">
      <c r="A1373" s="126"/>
    </row>
    <row r="1374" spans="1:8" s="99" customFormat="1" x14ac:dyDescent="0.2">
      <c r="A1374" s="146" t="s">
        <v>158</v>
      </c>
      <c r="B1374" s="145" t="str">
        <f ca="1">CONCATENATE(VLOOKUP("*ID",C:D,2,FALSE),"C",COUNTIF(OFFSET(A$1,0,0,ROW(),1), "*conditie")*10)</f>
        <v>NPRE02C330</v>
      </c>
      <c r="C1374" s="296" t="s">
        <v>2627</v>
      </c>
      <c r="D1374" s="297"/>
      <c r="E1374" s="297"/>
      <c r="F1374" s="146" t="s">
        <v>141</v>
      </c>
      <c r="G1374" s="146" t="s">
        <v>19</v>
      </c>
      <c r="H1374" s="146" t="s">
        <v>197</v>
      </c>
    </row>
    <row r="1375" spans="1:8" s="99" customFormat="1" outlineLevel="1" x14ac:dyDescent="0.2">
      <c r="A1375" s="110"/>
      <c r="B1375" s="118"/>
      <c r="C1375" s="102"/>
    </row>
    <row r="1376" spans="1:8" s="99" customFormat="1" outlineLevel="1" x14ac:dyDescent="0.2">
      <c r="A1376" s="110" t="s">
        <v>55</v>
      </c>
      <c r="B1376" s="129"/>
      <c r="C1376" s="132"/>
    </row>
    <row r="1377" spans="1:8" s="99" customFormat="1" outlineLevel="1" x14ac:dyDescent="0.2">
      <c r="A1377" s="110"/>
      <c r="B1377" s="118"/>
      <c r="C1377" s="102"/>
    </row>
    <row r="1378" spans="1:8" s="88" customFormat="1" outlineLevel="1" collapsed="1" x14ac:dyDescent="0.2">
      <c r="A1378" s="147" t="s">
        <v>159</v>
      </c>
      <c r="B1378" s="147" t="str">
        <f ca="1">CONCATENATE(VLOOKUP("*ID",C:D,2,FALSE),"C",COUNTIF(OFFSET(A$1,0,0,ROW(),1), "*conditie")*10)&amp; "T" &amp;(COUNTIF(OFFSET(B$1,0,0,ROW()-1,1),CONCATENATE(VLOOKUP("*ID",C:D,2,FALSE),"C",COUNTIF(OFFSET(A$1,0,0,ROW(),1), "*conditie")*10)&amp; "T*") +1) * 10</f>
        <v>NPRE02C330T10</v>
      </c>
      <c r="C1378" s="295" t="s">
        <v>2628</v>
      </c>
      <c r="D1378" s="295"/>
      <c r="E1378" s="295"/>
      <c r="F1378" s="147" t="s">
        <v>141</v>
      </c>
      <c r="G1378" s="147" t="s">
        <v>19</v>
      </c>
      <c r="H1378" s="147" t="s">
        <v>197</v>
      </c>
    </row>
    <row r="1379" spans="1:8" s="148" customFormat="1" hidden="1" outlineLevel="2" x14ac:dyDescent="0.2">
      <c r="A1379" s="110"/>
      <c r="B1379" s="122"/>
      <c r="C1379" s="149"/>
      <c r="D1379" s="149"/>
      <c r="E1379" s="149"/>
    </row>
    <row r="1380" spans="1:8" s="148" customFormat="1" hidden="1" outlineLevel="2" x14ac:dyDescent="0.2">
      <c r="A1380" s="110" t="s">
        <v>109</v>
      </c>
      <c r="B1380" s="131" t="s">
        <v>614</v>
      </c>
      <c r="C1380" s="149"/>
      <c r="D1380" s="149"/>
      <c r="E1380" s="149"/>
    </row>
    <row r="1381" spans="1:8" s="148" customFormat="1" hidden="1" outlineLevel="2" x14ac:dyDescent="0.2">
      <c r="A1381" s="110"/>
      <c r="B1381" s="122"/>
      <c r="C1381" s="149"/>
      <c r="D1381" s="149"/>
      <c r="E1381" s="149"/>
    </row>
    <row r="1382" spans="1:8" s="148" customFormat="1" hidden="1" outlineLevel="2" x14ac:dyDescent="0.2">
      <c r="A1382" s="110" t="s">
        <v>111</v>
      </c>
      <c r="B1382" s="131" t="s">
        <v>553</v>
      </c>
      <c r="C1382" s="149"/>
      <c r="D1382" s="149"/>
      <c r="E1382" s="149"/>
    </row>
    <row r="1383" spans="1:8" s="148" customFormat="1" hidden="1" outlineLevel="2" x14ac:dyDescent="0.2">
      <c r="A1383" s="110"/>
      <c r="B1383" s="122"/>
      <c r="C1383" s="149"/>
      <c r="D1383" s="149"/>
      <c r="E1383" s="149"/>
    </row>
    <row r="1384" spans="1:8" s="148" customFormat="1" hidden="1" outlineLevel="2" x14ac:dyDescent="0.2">
      <c r="A1384" s="110"/>
      <c r="B1384" s="123"/>
      <c r="C1384" s="123"/>
      <c r="D1384" s="123"/>
      <c r="E1384" s="124"/>
      <c r="F1384" s="123"/>
      <c r="G1384" s="123"/>
    </row>
    <row r="1385" spans="1:8" s="148" customFormat="1" hidden="1" outlineLevel="2" x14ac:dyDescent="0.2">
      <c r="A1385" s="110" t="s">
        <v>32</v>
      </c>
      <c r="B1385" s="125" t="s">
        <v>227</v>
      </c>
      <c r="C1385" s="125"/>
      <c r="D1385" s="125"/>
      <c r="E1385" s="125"/>
      <c r="F1385" s="125"/>
      <c r="G1385" s="125"/>
    </row>
    <row r="1386" spans="1:8" s="148" customFormat="1" hidden="1" outlineLevel="2" x14ac:dyDescent="0.2">
      <c r="A1386" s="110"/>
      <c r="B1386" s="122"/>
      <c r="C1386" s="149"/>
      <c r="D1386" s="149"/>
      <c r="E1386" s="149"/>
    </row>
    <row r="1387" spans="1:8" s="148" customFormat="1" hidden="1" outlineLevel="2" x14ac:dyDescent="0.2">
      <c r="A1387" s="111" t="s">
        <v>33</v>
      </c>
      <c r="B1387" s="122" t="s">
        <v>194</v>
      </c>
      <c r="C1387" s="149"/>
      <c r="D1387" s="149"/>
      <c r="E1387" s="149"/>
    </row>
    <row r="1388" spans="1:8" s="148" customFormat="1" hidden="1" outlineLevel="2" x14ac:dyDescent="0.2">
      <c r="A1388" s="110"/>
      <c r="B1388" s="122"/>
      <c r="C1388" s="149"/>
      <c r="D1388" s="149"/>
      <c r="E1388" s="149"/>
    </row>
    <row r="1389" spans="1:8" s="148" customFormat="1" hidden="1" outlineLevel="2" x14ac:dyDescent="0.2">
      <c r="A1389" s="110" t="s">
        <v>138</v>
      </c>
      <c r="B1389" s="131" t="s">
        <v>2670</v>
      </c>
      <c r="C1389" s="149"/>
      <c r="D1389" s="149"/>
      <c r="E1389" s="149"/>
    </row>
    <row r="1390" spans="1:8" s="123" customFormat="1" hidden="1" outlineLevel="2" x14ac:dyDescent="0.2">
      <c r="A1390" s="126"/>
    </row>
    <row r="1391" spans="1:8" s="123" customFormat="1" hidden="1" outlineLevel="2" x14ac:dyDescent="0.2">
      <c r="A1391" s="110" t="s">
        <v>40</v>
      </c>
      <c r="B1391" s="129" t="s">
        <v>2625</v>
      </c>
    </row>
    <row r="1392" spans="1:8" s="123" customFormat="1" hidden="1" outlineLevel="2" x14ac:dyDescent="0.2">
      <c r="A1392" s="126"/>
    </row>
    <row r="1393" spans="1:8" s="99" customFormat="1" x14ac:dyDescent="0.2">
      <c r="A1393" s="146" t="s">
        <v>158</v>
      </c>
      <c r="B1393" s="145" t="str">
        <f ca="1">CONCATENATE(VLOOKUP("*ID",C:D,2,FALSE),"C",COUNTIF(OFFSET(A$1,0,0,ROW(),1), "*conditie")*10)</f>
        <v>NPRE02C340</v>
      </c>
      <c r="C1393" s="296" t="s">
        <v>410</v>
      </c>
      <c r="D1393" s="297"/>
      <c r="E1393" s="297"/>
      <c r="F1393" s="146" t="s">
        <v>141</v>
      </c>
      <c r="G1393" s="146" t="s">
        <v>19</v>
      </c>
      <c r="H1393" s="146" t="s">
        <v>197</v>
      </c>
    </row>
    <row r="1394" spans="1:8" s="99" customFormat="1" outlineLevel="1" x14ac:dyDescent="0.2">
      <c r="A1394" s="110"/>
      <c r="B1394" s="118"/>
      <c r="C1394" s="102"/>
    </row>
    <row r="1395" spans="1:8" s="99" customFormat="1" outlineLevel="1" x14ac:dyDescent="0.2">
      <c r="A1395" s="110" t="s">
        <v>55</v>
      </c>
      <c r="B1395" s="129"/>
      <c r="C1395" s="132"/>
    </row>
    <row r="1396" spans="1:8" s="99" customFormat="1" outlineLevel="1" x14ac:dyDescent="0.2">
      <c r="A1396" s="110"/>
      <c r="B1396" s="118"/>
      <c r="C1396" s="102"/>
    </row>
    <row r="1397" spans="1:8" s="88" customFormat="1" outlineLevel="1" collapsed="1" x14ac:dyDescent="0.2">
      <c r="A1397" s="147" t="s">
        <v>159</v>
      </c>
      <c r="B1397" s="147" t="str">
        <f ca="1">CONCATENATE(VLOOKUP("*ID",C:D,2,FALSE),"C",COUNTIF(OFFSET(A$1,0,0,ROW(),1), "*conditie")*10)&amp; "T" &amp;(COUNTIF(OFFSET(B$1,0,0,ROW()-1,1),CONCATENATE(VLOOKUP("*ID",C:D,2,FALSE),"C",COUNTIF(OFFSET(A$1,0,0,ROW(),1), "*conditie")*10)&amp; "T*") +1) * 10</f>
        <v>NPRE02C340T10</v>
      </c>
      <c r="C1397" s="295" t="s">
        <v>411</v>
      </c>
      <c r="D1397" s="295"/>
      <c r="E1397" s="295"/>
      <c r="F1397" s="147" t="s">
        <v>141</v>
      </c>
      <c r="G1397" s="147" t="s">
        <v>19</v>
      </c>
      <c r="H1397" s="147" t="s">
        <v>197</v>
      </c>
    </row>
    <row r="1398" spans="1:8" s="148" customFormat="1" hidden="1" outlineLevel="2" x14ac:dyDescent="0.2">
      <c r="A1398" s="110"/>
      <c r="B1398" s="122"/>
      <c r="C1398" s="149"/>
      <c r="D1398" s="149"/>
      <c r="E1398" s="149"/>
    </row>
    <row r="1399" spans="1:8" s="148" customFormat="1" hidden="1" outlineLevel="2" x14ac:dyDescent="0.2">
      <c r="A1399" s="110" t="s">
        <v>109</v>
      </c>
      <c r="B1399" s="131" t="s">
        <v>615</v>
      </c>
      <c r="C1399" s="149"/>
      <c r="D1399" s="149"/>
      <c r="E1399" s="149"/>
    </row>
    <row r="1400" spans="1:8" s="148" customFormat="1" hidden="1" outlineLevel="2" x14ac:dyDescent="0.2">
      <c r="A1400" s="110"/>
      <c r="B1400" s="122"/>
      <c r="C1400" s="149"/>
      <c r="D1400" s="149"/>
      <c r="E1400" s="149"/>
    </row>
    <row r="1401" spans="1:8" s="148" customFormat="1" hidden="1" outlineLevel="2" x14ac:dyDescent="0.2">
      <c r="A1401" s="110" t="s">
        <v>111</v>
      </c>
      <c r="B1401" s="131" t="s">
        <v>553</v>
      </c>
      <c r="C1401" s="149"/>
      <c r="D1401" s="149"/>
      <c r="E1401" s="149"/>
    </row>
    <row r="1402" spans="1:8" s="148" customFormat="1" hidden="1" outlineLevel="2" x14ac:dyDescent="0.2">
      <c r="A1402" s="110"/>
      <c r="B1402" s="122"/>
      <c r="C1402" s="149"/>
      <c r="D1402" s="149"/>
      <c r="E1402" s="149"/>
    </row>
    <row r="1403" spans="1:8" s="148" customFormat="1" hidden="1" outlineLevel="2" x14ac:dyDescent="0.2">
      <c r="A1403" s="110"/>
      <c r="B1403" s="123"/>
      <c r="C1403" s="123"/>
      <c r="D1403" s="123"/>
      <c r="E1403" s="124"/>
      <c r="F1403" s="123"/>
      <c r="G1403" s="123"/>
    </row>
    <row r="1404" spans="1:8" s="148" customFormat="1" hidden="1" outlineLevel="2" x14ac:dyDescent="0.2">
      <c r="A1404" s="110" t="s">
        <v>32</v>
      </c>
      <c r="B1404" s="125" t="s">
        <v>227</v>
      </c>
      <c r="C1404" s="125"/>
      <c r="D1404" s="125"/>
      <c r="E1404" s="125"/>
      <c r="F1404" s="125"/>
      <c r="G1404" s="125"/>
    </row>
    <row r="1405" spans="1:8" s="148" customFormat="1" hidden="1" outlineLevel="2" x14ac:dyDescent="0.2">
      <c r="A1405" s="110"/>
      <c r="B1405" s="122"/>
      <c r="C1405" s="149"/>
      <c r="D1405" s="149"/>
      <c r="E1405" s="149"/>
    </row>
    <row r="1406" spans="1:8" s="148" customFormat="1" hidden="1" outlineLevel="2" x14ac:dyDescent="0.2">
      <c r="A1406" s="111" t="s">
        <v>33</v>
      </c>
      <c r="B1406" s="122" t="s">
        <v>194</v>
      </c>
      <c r="C1406" s="149"/>
      <c r="D1406" s="149"/>
      <c r="E1406" s="149"/>
    </row>
    <row r="1407" spans="1:8" s="148" customFormat="1" hidden="1" outlineLevel="2" x14ac:dyDescent="0.2">
      <c r="A1407" s="110"/>
      <c r="B1407" s="122"/>
      <c r="C1407" s="149"/>
      <c r="D1407" s="149"/>
      <c r="E1407" s="149"/>
    </row>
    <row r="1408" spans="1:8" s="148" customFormat="1" hidden="1" outlineLevel="2" x14ac:dyDescent="0.2">
      <c r="A1408" s="110" t="s">
        <v>138</v>
      </c>
      <c r="B1408" s="131" t="s">
        <v>413</v>
      </c>
      <c r="C1408" s="149"/>
      <c r="D1408" s="149"/>
      <c r="E1408" s="149"/>
    </row>
    <row r="1409" spans="1:8" s="123" customFormat="1" hidden="1" outlineLevel="2" x14ac:dyDescent="0.2">
      <c r="A1409" s="126"/>
    </row>
    <row r="1410" spans="1:8" s="123" customFormat="1" hidden="1" outlineLevel="2" x14ac:dyDescent="0.2">
      <c r="A1410" s="110" t="s">
        <v>40</v>
      </c>
      <c r="B1410" s="129" t="s">
        <v>2629</v>
      </c>
    </row>
    <row r="1411" spans="1:8" s="123" customFormat="1" hidden="1" outlineLevel="2" x14ac:dyDescent="0.2">
      <c r="A1411" s="126"/>
    </row>
    <row r="1412" spans="1:8" s="88" customFormat="1" outlineLevel="1" collapsed="1" x14ac:dyDescent="0.2">
      <c r="A1412" s="233" t="s">
        <v>159</v>
      </c>
      <c r="B1412" s="233" t="str">
        <f ca="1">CONCATENATE(VLOOKUP("*ID",C:D,2,FALSE),"C",COUNTIF(OFFSET(A$1,0,0,ROW(),1), "*conditie")*10)&amp; "T" &amp;(COUNTIF(OFFSET(B$1,0,0,ROW()-1,1),CONCATENATE(VLOOKUP("*ID",C:D,2,FALSE),"C",COUNTIF(OFFSET(A$1,0,0,ROW(),1), "*conditie")*10)&amp; "T*") +1) * 10</f>
        <v>NPRE02C340T20</v>
      </c>
      <c r="C1412" s="295" t="s">
        <v>414</v>
      </c>
      <c r="D1412" s="295"/>
      <c r="E1412" s="295"/>
      <c r="F1412" s="233" t="s">
        <v>141</v>
      </c>
      <c r="G1412" s="233" t="s">
        <v>19</v>
      </c>
      <c r="H1412" s="233" t="s">
        <v>197</v>
      </c>
    </row>
    <row r="1413" spans="1:8" s="148" customFormat="1" hidden="1" outlineLevel="2" x14ac:dyDescent="0.2">
      <c r="A1413" s="110"/>
      <c r="B1413" s="122"/>
      <c r="C1413" s="149"/>
      <c r="D1413" s="149"/>
      <c r="E1413" s="149"/>
    </row>
    <row r="1414" spans="1:8" s="148" customFormat="1" hidden="1" outlineLevel="2" x14ac:dyDescent="0.2">
      <c r="A1414" s="110" t="s">
        <v>109</v>
      </c>
      <c r="B1414" s="131" t="s">
        <v>616</v>
      </c>
      <c r="C1414" s="149"/>
      <c r="D1414" s="149"/>
      <c r="E1414" s="149"/>
    </row>
    <row r="1415" spans="1:8" s="148" customFormat="1" hidden="1" outlineLevel="2" x14ac:dyDescent="0.2">
      <c r="A1415" s="110"/>
      <c r="B1415" s="122"/>
      <c r="C1415" s="149"/>
      <c r="D1415" s="149"/>
      <c r="E1415" s="149"/>
    </row>
    <row r="1416" spans="1:8" s="148" customFormat="1" hidden="1" outlineLevel="2" x14ac:dyDescent="0.2">
      <c r="A1416" s="110" t="s">
        <v>111</v>
      </c>
      <c r="B1416" s="131" t="s">
        <v>553</v>
      </c>
      <c r="C1416" s="149"/>
      <c r="D1416" s="149"/>
      <c r="E1416" s="149"/>
    </row>
    <row r="1417" spans="1:8" s="148" customFormat="1" hidden="1" outlineLevel="2" x14ac:dyDescent="0.2">
      <c r="A1417" s="110"/>
      <c r="B1417" s="122"/>
      <c r="C1417" s="149"/>
      <c r="D1417" s="149"/>
      <c r="E1417" s="149"/>
    </row>
    <row r="1418" spans="1:8" s="148" customFormat="1" hidden="1" outlineLevel="2" x14ac:dyDescent="0.2">
      <c r="A1418" s="110"/>
      <c r="B1418" s="123"/>
      <c r="C1418" s="123"/>
      <c r="D1418" s="123"/>
      <c r="E1418" s="124"/>
      <c r="F1418" s="123"/>
      <c r="G1418" s="123"/>
    </row>
    <row r="1419" spans="1:8" s="148" customFormat="1" hidden="1" outlineLevel="2" x14ac:dyDescent="0.2">
      <c r="A1419" s="110" t="s">
        <v>32</v>
      </c>
      <c r="B1419" s="125" t="s">
        <v>227</v>
      </c>
      <c r="C1419" s="125"/>
      <c r="D1419" s="125"/>
      <c r="E1419" s="125"/>
      <c r="F1419" s="125"/>
      <c r="G1419" s="125"/>
    </row>
    <row r="1420" spans="1:8" s="148" customFormat="1" hidden="1" outlineLevel="2" x14ac:dyDescent="0.2">
      <c r="A1420" s="110"/>
      <c r="B1420" s="122"/>
      <c r="C1420" s="149"/>
      <c r="D1420" s="149"/>
      <c r="E1420" s="149"/>
    </row>
    <row r="1421" spans="1:8" s="148" customFormat="1" hidden="1" outlineLevel="2" x14ac:dyDescent="0.2">
      <c r="A1421" s="111" t="s">
        <v>33</v>
      </c>
      <c r="B1421" s="122" t="s">
        <v>194</v>
      </c>
      <c r="C1421" s="149"/>
      <c r="D1421" s="149"/>
      <c r="E1421" s="149"/>
    </row>
    <row r="1422" spans="1:8" s="148" customFormat="1" hidden="1" outlineLevel="2" x14ac:dyDescent="0.2">
      <c r="A1422" s="110"/>
      <c r="B1422" s="122"/>
      <c r="C1422" s="149"/>
      <c r="D1422" s="149"/>
      <c r="E1422" s="149"/>
    </row>
    <row r="1423" spans="1:8" s="148" customFormat="1" hidden="1" outlineLevel="2" x14ac:dyDescent="0.2">
      <c r="A1423" s="110" t="s">
        <v>138</v>
      </c>
      <c r="B1423" s="131" t="s">
        <v>234</v>
      </c>
      <c r="C1423" s="149"/>
      <c r="D1423" s="149"/>
      <c r="E1423" s="149"/>
    </row>
    <row r="1424" spans="1:8" s="123" customFormat="1" hidden="1" outlineLevel="2" x14ac:dyDescent="0.2">
      <c r="A1424" s="126"/>
    </row>
    <row r="1425" spans="1:8" s="123" customFormat="1" hidden="1" outlineLevel="2" x14ac:dyDescent="0.2">
      <c r="A1425" s="110" t="s">
        <v>40</v>
      </c>
      <c r="B1425" s="129" t="s">
        <v>234</v>
      </c>
    </row>
    <row r="1426" spans="1:8" s="123" customFormat="1" hidden="1" outlineLevel="2" x14ac:dyDescent="0.2">
      <c r="A1426" s="126"/>
    </row>
    <row r="1427" spans="1:8" s="88" customFormat="1" outlineLevel="1" collapsed="1" x14ac:dyDescent="0.2">
      <c r="A1427" s="147" t="s">
        <v>159</v>
      </c>
      <c r="B1427" s="147" t="str">
        <f ca="1">CONCATENATE(VLOOKUP("*ID",C:D,2,FALSE),"C",COUNTIF(OFFSET(A$1,0,0,ROW(),1), "*conditie")*10)&amp; "T" &amp;(COUNTIF(OFFSET(B$1,0,0,ROW()-1,1),CONCATENATE(VLOOKUP("*ID",C:D,2,FALSE),"C",COUNTIF(OFFSET(A$1,0,0,ROW(),1), "*conditie")*10)&amp; "T*") +1) * 10</f>
        <v>NPRE02C340T30</v>
      </c>
      <c r="C1427" s="295" t="s">
        <v>416</v>
      </c>
      <c r="D1427" s="295"/>
      <c r="E1427" s="295"/>
      <c r="F1427" s="147" t="s">
        <v>141</v>
      </c>
      <c r="G1427" s="147" t="s">
        <v>19</v>
      </c>
      <c r="H1427" s="147" t="s">
        <v>197</v>
      </c>
    </row>
    <row r="1428" spans="1:8" s="148" customFormat="1" hidden="1" outlineLevel="2" x14ac:dyDescent="0.2">
      <c r="A1428" s="110"/>
      <c r="B1428" s="122"/>
      <c r="C1428" s="149"/>
      <c r="D1428" s="149"/>
      <c r="E1428" s="149"/>
    </row>
    <row r="1429" spans="1:8" s="148" customFormat="1" hidden="1" outlineLevel="2" x14ac:dyDescent="0.2">
      <c r="A1429" s="110" t="s">
        <v>109</v>
      </c>
      <c r="B1429" s="131" t="s">
        <v>617</v>
      </c>
      <c r="C1429" s="149"/>
      <c r="D1429" s="149"/>
      <c r="E1429" s="149"/>
    </row>
    <row r="1430" spans="1:8" s="148" customFormat="1" hidden="1" outlineLevel="2" x14ac:dyDescent="0.2">
      <c r="A1430" s="110"/>
      <c r="B1430" s="122"/>
      <c r="C1430" s="149"/>
      <c r="D1430" s="149"/>
      <c r="E1430" s="149"/>
    </row>
    <row r="1431" spans="1:8" s="148" customFormat="1" hidden="1" outlineLevel="2" x14ac:dyDescent="0.2">
      <c r="A1431" s="110" t="s">
        <v>111</v>
      </c>
      <c r="B1431" s="131" t="s">
        <v>553</v>
      </c>
      <c r="C1431" s="149"/>
      <c r="D1431" s="149"/>
      <c r="E1431" s="149"/>
    </row>
    <row r="1432" spans="1:8" s="148" customFormat="1" hidden="1" outlineLevel="2" x14ac:dyDescent="0.2">
      <c r="A1432" s="110"/>
      <c r="B1432" s="122"/>
      <c r="C1432" s="149"/>
      <c r="D1432" s="149"/>
      <c r="E1432" s="149"/>
    </row>
    <row r="1433" spans="1:8" s="148" customFormat="1" hidden="1" outlineLevel="2" x14ac:dyDescent="0.2">
      <c r="A1433" s="110"/>
      <c r="B1433" s="123"/>
      <c r="C1433" s="123"/>
      <c r="D1433" s="123"/>
      <c r="E1433" s="124"/>
      <c r="F1433" s="123"/>
      <c r="G1433" s="123"/>
    </row>
    <row r="1434" spans="1:8" s="148" customFormat="1" hidden="1" outlineLevel="2" x14ac:dyDescent="0.2">
      <c r="A1434" s="110" t="s">
        <v>32</v>
      </c>
      <c r="B1434" s="125" t="s">
        <v>227</v>
      </c>
      <c r="C1434" s="125"/>
      <c r="D1434" s="125"/>
      <c r="E1434" s="125"/>
      <c r="F1434" s="125"/>
      <c r="G1434" s="125"/>
    </row>
    <row r="1435" spans="1:8" s="148" customFormat="1" hidden="1" outlineLevel="2" x14ac:dyDescent="0.2">
      <c r="A1435" s="110"/>
      <c r="B1435" s="122"/>
      <c r="C1435" s="149"/>
      <c r="D1435" s="149"/>
      <c r="E1435" s="149"/>
    </row>
    <row r="1436" spans="1:8" s="148" customFormat="1" hidden="1" outlineLevel="2" x14ac:dyDescent="0.2">
      <c r="A1436" s="111" t="s">
        <v>33</v>
      </c>
      <c r="B1436" s="122" t="s">
        <v>194</v>
      </c>
      <c r="C1436" s="149"/>
      <c r="D1436" s="149"/>
      <c r="E1436" s="149"/>
    </row>
    <row r="1437" spans="1:8" s="148" customFormat="1" hidden="1" outlineLevel="2" x14ac:dyDescent="0.2">
      <c r="A1437" s="110"/>
      <c r="B1437" s="122"/>
      <c r="C1437" s="149"/>
      <c r="D1437" s="149"/>
      <c r="E1437" s="149"/>
    </row>
    <row r="1438" spans="1:8" s="148" customFormat="1" hidden="1" outlineLevel="2" x14ac:dyDescent="0.2">
      <c r="A1438" s="110" t="s">
        <v>138</v>
      </c>
      <c r="B1438" s="131" t="s">
        <v>234</v>
      </c>
      <c r="C1438" s="149"/>
      <c r="D1438" s="149"/>
      <c r="E1438" s="149"/>
    </row>
    <row r="1439" spans="1:8" s="123" customFormat="1" hidden="1" outlineLevel="2" x14ac:dyDescent="0.2">
      <c r="A1439" s="126"/>
    </row>
    <row r="1440" spans="1:8" s="123" customFormat="1" hidden="1" outlineLevel="2" x14ac:dyDescent="0.2">
      <c r="A1440" s="110" t="s">
        <v>40</v>
      </c>
      <c r="B1440" s="129" t="s">
        <v>234</v>
      </c>
    </row>
    <row r="1441" spans="1:8" s="123" customFormat="1" hidden="1" outlineLevel="2" x14ac:dyDescent="0.2">
      <c r="A1441" s="126"/>
    </row>
    <row r="1442" spans="1:8" s="88" customFormat="1" outlineLevel="1" collapsed="1" x14ac:dyDescent="0.2">
      <c r="A1442" s="147" t="s">
        <v>159</v>
      </c>
      <c r="B1442" s="147" t="str">
        <f ca="1">CONCATENATE(VLOOKUP("*ID",C:D,2,FALSE),"C",COUNTIF(OFFSET(A$1,0,0,ROW(),1), "*conditie")*10)&amp; "T" &amp;(COUNTIF(OFFSET(B$1,0,0,ROW()-1,1),CONCATENATE(VLOOKUP("*ID",C:D,2,FALSE),"C",COUNTIF(OFFSET(A$1,0,0,ROW(),1), "*conditie")*10)&amp; "T*") +1) * 10</f>
        <v>NPRE02C340T40</v>
      </c>
      <c r="C1442" s="295" t="s">
        <v>418</v>
      </c>
      <c r="D1442" s="295"/>
      <c r="E1442" s="295"/>
      <c r="F1442" s="147" t="s">
        <v>141</v>
      </c>
      <c r="G1442" s="147" t="s">
        <v>19</v>
      </c>
      <c r="H1442" s="147" t="s">
        <v>197</v>
      </c>
    </row>
    <row r="1443" spans="1:8" s="148" customFormat="1" hidden="1" outlineLevel="2" x14ac:dyDescent="0.2">
      <c r="A1443" s="110"/>
      <c r="B1443" s="122"/>
      <c r="C1443" s="149"/>
      <c r="D1443" s="149"/>
      <c r="E1443" s="149"/>
    </row>
    <row r="1444" spans="1:8" s="148" customFormat="1" hidden="1" outlineLevel="2" x14ac:dyDescent="0.2">
      <c r="A1444" s="110" t="s">
        <v>109</v>
      </c>
      <c r="B1444" s="131" t="s">
        <v>618</v>
      </c>
      <c r="C1444" s="149"/>
      <c r="D1444" s="149"/>
      <c r="E1444" s="149"/>
    </row>
    <row r="1445" spans="1:8" s="148" customFormat="1" hidden="1" outlineLevel="2" x14ac:dyDescent="0.2">
      <c r="A1445" s="110"/>
      <c r="B1445" s="122"/>
      <c r="C1445" s="149"/>
      <c r="D1445" s="149"/>
      <c r="E1445" s="149"/>
    </row>
    <row r="1446" spans="1:8" s="148" customFormat="1" hidden="1" outlineLevel="2" x14ac:dyDescent="0.2">
      <c r="A1446" s="110" t="s">
        <v>111</v>
      </c>
      <c r="B1446" s="131" t="s">
        <v>553</v>
      </c>
      <c r="C1446" s="149"/>
      <c r="D1446" s="149"/>
      <c r="E1446" s="149"/>
    </row>
    <row r="1447" spans="1:8" s="148" customFormat="1" hidden="1" outlineLevel="2" x14ac:dyDescent="0.2">
      <c r="A1447" s="110"/>
      <c r="B1447" s="122"/>
      <c r="C1447" s="149"/>
      <c r="D1447" s="149"/>
      <c r="E1447" s="149"/>
    </row>
    <row r="1448" spans="1:8" s="148" customFormat="1" hidden="1" outlineLevel="2" x14ac:dyDescent="0.2">
      <c r="A1448" s="110"/>
      <c r="B1448" s="123"/>
      <c r="C1448" s="123"/>
      <c r="D1448" s="123"/>
      <c r="E1448" s="124"/>
      <c r="F1448" s="123"/>
      <c r="G1448" s="123"/>
    </row>
    <row r="1449" spans="1:8" s="148" customFormat="1" hidden="1" outlineLevel="2" x14ac:dyDescent="0.2">
      <c r="A1449" s="110" t="s">
        <v>32</v>
      </c>
      <c r="B1449" s="125" t="s">
        <v>227</v>
      </c>
      <c r="C1449" s="125"/>
      <c r="D1449" s="125"/>
      <c r="E1449" s="125"/>
      <c r="F1449" s="125"/>
      <c r="G1449" s="125"/>
    </row>
    <row r="1450" spans="1:8" s="123" customFormat="1" hidden="1" outlineLevel="2" x14ac:dyDescent="0.2">
      <c r="A1450" s="110"/>
      <c r="B1450" s="127"/>
    </row>
    <row r="1451" spans="1:8" s="148" customFormat="1" hidden="1" outlineLevel="2" x14ac:dyDescent="0.2">
      <c r="A1451" s="111" t="s">
        <v>33</v>
      </c>
      <c r="B1451" s="122" t="s">
        <v>194</v>
      </c>
      <c r="C1451" s="149"/>
      <c r="D1451" s="149"/>
      <c r="E1451" s="149"/>
    </row>
    <row r="1452" spans="1:8" s="148" customFormat="1" hidden="1" outlineLevel="2" x14ac:dyDescent="0.2">
      <c r="A1452" s="110"/>
      <c r="B1452" s="122"/>
      <c r="C1452" s="149"/>
      <c r="D1452" s="149"/>
      <c r="E1452" s="149"/>
    </row>
    <row r="1453" spans="1:8" s="148" customFormat="1" hidden="1" outlineLevel="2" x14ac:dyDescent="0.2">
      <c r="A1453" s="110" t="s">
        <v>138</v>
      </c>
      <c r="B1453" s="131" t="s">
        <v>234</v>
      </c>
      <c r="C1453" s="149"/>
      <c r="D1453" s="149"/>
      <c r="E1453" s="149"/>
    </row>
    <row r="1454" spans="1:8" s="123" customFormat="1" hidden="1" outlineLevel="2" x14ac:dyDescent="0.2">
      <c r="A1454" s="126"/>
    </row>
    <row r="1455" spans="1:8" s="123" customFormat="1" hidden="1" outlineLevel="2" x14ac:dyDescent="0.2">
      <c r="A1455" s="110" t="s">
        <v>40</v>
      </c>
      <c r="B1455" s="129" t="s">
        <v>234</v>
      </c>
    </row>
    <row r="1456" spans="1:8" s="123" customFormat="1" hidden="1" outlineLevel="2" x14ac:dyDescent="0.2">
      <c r="A1456" s="126"/>
    </row>
    <row r="1457" spans="1:8" s="99" customFormat="1" x14ac:dyDescent="0.2">
      <c r="A1457" s="146" t="s">
        <v>158</v>
      </c>
      <c r="B1457" s="145" t="str">
        <f ca="1">CONCATENATE(VLOOKUP("*ID",C:D,2,FALSE),"C",COUNTIF(OFFSET(A$1,0,0,ROW(),1), "*conditie")*10)</f>
        <v>NPRE02C350</v>
      </c>
      <c r="C1457" s="296" t="s">
        <v>420</v>
      </c>
      <c r="D1457" s="297"/>
      <c r="E1457" s="297"/>
      <c r="F1457" s="146" t="s">
        <v>141</v>
      </c>
      <c r="G1457" s="146" t="s">
        <v>19</v>
      </c>
      <c r="H1457" s="146" t="s">
        <v>197</v>
      </c>
    </row>
    <row r="1458" spans="1:8" s="99" customFormat="1" outlineLevel="1" x14ac:dyDescent="0.2">
      <c r="A1458" s="110"/>
      <c r="B1458" s="118"/>
      <c r="C1458" s="102"/>
    </row>
    <row r="1459" spans="1:8" s="99" customFormat="1" outlineLevel="1" x14ac:dyDescent="0.2">
      <c r="A1459" s="110" t="s">
        <v>55</v>
      </c>
      <c r="B1459" s="129"/>
      <c r="C1459" s="132"/>
    </row>
    <row r="1460" spans="1:8" s="99" customFormat="1" outlineLevel="1" x14ac:dyDescent="0.2">
      <c r="A1460" s="110"/>
      <c r="B1460" s="118"/>
      <c r="C1460" s="102"/>
    </row>
    <row r="1461" spans="1:8" s="88" customFormat="1" outlineLevel="1" collapsed="1" x14ac:dyDescent="0.2">
      <c r="A1461" s="147" t="s">
        <v>159</v>
      </c>
      <c r="B1461" s="147" t="str">
        <f ca="1">CONCATENATE(VLOOKUP("*ID",C:D,2,FALSE),"C",COUNTIF(OFFSET(A$1,0,0,ROW(),1), "*conditie")*10)&amp; "T" &amp;(COUNTIF(OFFSET(B$1,0,0,ROW()-1,1),CONCATENATE(VLOOKUP("*ID",C:D,2,FALSE),"C",COUNTIF(OFFSET(A$1,0,0,ROW(),1), "*conditie")*10)&amp; "T*") +1) * 10</f>
        <v>NPRE02C350T10</v>
      </c>
      <c r="C1461" s="295" t="s">
        <v>421</v>
      </c>
      <c r="D1461" s="295"/>
      <c r="E1461" s="295"/>
      <c r="F1461" s="147" t="s">
        <v>141</v>
      </c>
      <c r="G1461" s="147" t="s">
        <v>19</v>
      </c>
      <c r="H1461" s="147" t="s">
        <v>197</v>
      </c>
    </row>
    <row r="1462" spans="1:8" s="148" customFormat="1" hidden="1" outlineLevel="2" x14ac:dyDescent="0.2">
      <c r="A1462" s="110"/>
      <c r="B1462" s="122"/>
      <c r="C1462" s="149"/>
      <c r="D1462" s="149"/>
      <c r="E1462" s="149"/>
    </row>
    <row r="1463" spans="1:8" s="148" customFormat="1" hidden="1" outlineLevel="2" x14ac:dyDescent="0.2">
      <c r="A1463" s="110" t="s">
        <v>109</v>
      </c>
      <c r="B1463" s="131" t="s">
        <v>619</v>
      </c>
      <c r="C1463" s="149"/>
      <c r="D1463" s="149"/>
      <c r="E1463" s="149"/>
    </row>
    <row r="1464" spans="1:8" s="148" customFormat="1" hidden="1" outlineLevel="2" x14ac:dyDescent="0.2">
      <c r="A1464" s="110"/>
      <c r="B1464" s="122"/>
      <c r="C1464" s="149"/>
      <c r="D1464" s="149"/>
      <c r="E1464" s="149"/>
    </row>
    <row r="1465" spans="1:8" s="123" customFormat="1" hidden="1" outlineLevel="2" x14ac:dyDescent="0.2">
      <c r="A1465" s="110" t="s">
        <v>111</v>
      </c>
      <c r="B1465" s="127" t="s">
        <v>553</v>
      </c>
    </row>
    <row r="1466" spans="1:8" s="148" customFormat="1" hidden="1" outlineLevel="2" x14ac:dyDescent="0.2">
      <c r="A1466" s="110"/>
      <c r="B1466" s="122"/>
      <c r="C1466" s="149"/>
      <c r="D1466" s="149"/>
      <c r="E1466" s="149"/>
    </row>
    <row r="1467" spans="1:8" s="148" customFormat="1" hidden="1" outlineLevel="2" x14ac:dyDescent="0.2">
      <c r="A1467" s="110"/>
      <c r="B1467" s="123"/>
      <c r="C1467" s="123"/>
      <c r="D1467" s="123"/>
      <c r="E1467" s="124"/>
      <c r="F1467" s="123"/>
      <c r="G1467" s="123"/>
    </row>
    <row r="1468" spans="1:8" s="148" customFormat="1" hidden="1" outlineLevel="2" x14ac:dyDescent="0.2">
      <c r="A1468" s="110" t="s">
        <v>32</v>
      </c>
      <c r="B1468" s="125" t="s">
        <v>227</v>
      </c>
      <c r="C1468" s="125"/>
      <c r="D1468" s="125"/>
      <c r="E1468" s="125"/>
      <c r="F1468" s="125"/>
      <c r="G1468" s="125"/>
    </row>
    <row r="1469" spans="1:8" s="148" customFormat="1" hidden="1" outlineLevel="2" x14ac:dyDescent="0.2">
      <c r="A1469" s="110"/>
      <c r="B1469" s="122"/>
      <c r="C1469" s="149"/>
      <c r="D1469" s="149"/>
      <c r="E1469" s="149"/>
    </row>
    <row r="1470" spans="1:8" s="148" customFormat="1" hidden="1" outlineLevel="2" x14ac:dyDescent="0.2">
      <c r="A1470" s="111" t="s">
        <v>33</v>
      </c>
      <c r="B1470" s="122" t="s">
        <v>194</v>
      </c>
      <c r="C1470" s="149"/>
      <c r="D1470" s="149"/>
      <c r="E1470" s="149"/>
    </row>
    <row r="1471" spans="1:8" s="148" customFormat="1" hidden="1" outlineLevel="2" x14ac:dyDescent="0.2">
      <c r="A1471" s="110"/>
      <c r="B1471" s="122"/>
      <c r="C1471" s="149"/>
      <c r="D1471" s="149"/>
      <c r="E1471" s="149"/>
    </row>
    <row r="1472" spans="1:8" s="148" customFormat="1" hidden="1" outlineLevel="2" x14ac:dyDescent="0.2">
      <c r="A1472" s="110" t="s">
        <v>138</v>
      </c>
      <c r="B1472" s="131" t="s">
        <v>423</v>
      </c>
      <c r="C1472" s="149"/>
      <c r="D1472" s="149"/>
      <c r="E1472" s="149"/>
    </row>
    <row r="1473" spans="1:8" s="123" customFormat="1" hidden="1" outlineLevel="2" x14ac:dyDescent="0.2">
      <c r="A1473" s="126"/>
    </row>
    <row r="1474" spans="1:8" s="123" customFormat="1" hidden="1" outlineLevel="2" x14ac:dyDescent="0.2">
      <c r="A1474" s="110" t="s">
        <v>40</v>
      </c>
      <c r="B1474" s="129" t="s">
        <v>2630</v>
      </c>
    </row>
    <row r="1475" spans="1:8" s="123" customFormat="1" hidden="1" outlineLevel="2" x14ac:dyDescent="0.2">
      <c r="A1475" s="126"/>
    </row>
    <row r="1476" spans="1:8" s="88" customFormat="1" outlineLevel="1" collapsed="1" x14ac:dyDescent="0.2">
      <c r="A1476" s="147" t="s">
        <v>159</v>
      </c>
      <c r="B1476" s="147" t="str">
        <f ca="1">CONCATENATE(VLOOKUP("*ID",C:D,2,FALSE),"C",COUNTIF(OFFSET(A$1,0,0,ROW(),1), "*conditie")*10)&amp; "T" &amp;(COUNTIF(OFFSET(B$1,0,0,ROW()-1,1),CONCATENATE(VLOOKUP("*ID",C:D,2,FALSE),"C",COUNTIF(OFFSET(A$1,0,0,ROW(),1), "*conditie")*10)&amp; "T*") +1) * 10</f>
        <v>NPRE02C350T20</v>
      </c>
      <c r="C1476" s="295" t="s">
        <v>424</v>
      </c>
      <c r="D1476" s="295"/>
      <c r="E1476" s="295"/>
      <c r="F1476" s="147" t="s">
        <v>141</v>
      </c>
      <c r="G1476" s="147" t="s">
        <v>19</v>
      </c>
      <c r="H1476" s="147" t="s">
        <v>197</v>
      </c>
    </row>
    <row r="1477" spans="1:8" s="148" customFormat="1" hidden="1" outlineLevel="2" x14ac:dyDescent="0.2">
      <c r="A1477" s="110"/>
      <c r="B1477" s="122"/>
      <c r="C1477" s="149"/>
      <c r="D1477" s="149"/>
      <c r="E1477" s="149"/>
    </row>
    <row r="1478" spans="1:8" s="148" customFormat="1" hidden="1" outlineLevel="2" x14ac:dyDescent="0.2">
      <c r="A1478" s="110" t="s">
        <v>109</v>
      </c>
      <c r="B1478" s="131" t="s">
        <v>620</v>
      </c>
      <c r="C1478" s="149"/>
      <c r="D1478" s="149"/>
      <c r="E1478" s="149"/>
    </row>
    <row r="1479" spans="1:8" s="148" customFormat="1" hidden="1" outlineLevel="2" x14ac:dyDescent="0.2">
      <c r="A1479" s="110"/>
      <c r="B1479" s="122"/>
      <c r="C1479" s="149"/>
      <c r="D1479" s="149"/>
      <c r="E1479" s="149"/>
    </row>
    <row r="1480" spans="1:8" s="148" customFormat="1" hidden="1" outlineLevel="2" x14ac:dyDescent="0.2">
      <c r="A1480" s="110" t="s">
        <v>111</v>
      </c>
      <c r="B1480" s="131" t="s">
        <v>553</v>
      </c>
      <c r="C1480" s="149"/>
      <c r="D1480" s="149"/>
      <c r="E1480" s="149"/>
    </row>
    <row r="1481" spans="1:8" s="148" customFormat="1" hidden="1" outlineLevel="2" x14ac:dyDescent="0.2">
      <c r="A1481" s="110"/>
      <c r="B1481" s="122"/>
      <c r="C1481" s="149"/>
      <c r="D1481" s="149"/>
      <c r="E1481" s="149"/>
    </row>
    <row r="1482" spans="1:8" s="148" customFormat="1" hidden="1" outlineLevel="2" x14ac:dyDescent="0.2">
      <c r="A1482" s="110"/>
      <c r="B1482" s="123"/>
      <c r="C1482" s="123"/>
      <c r="D1482" s="123"/>
      <c r="E1482" s="124"/>
      <c r="F1482" s="123"/>
      <c r="G1482" s="123"/>
    </row>
    <row r="1483" spans="1:8" s="148" customFormat="1" hidden="1" outlineLevel="2" x14ac:dyDescent="0.2">
      <c r="A1483" s="110" t="s">
        <v>32</v>
      </c>
      <c r="B1483" s="125" t="s">
        <v>469</v>
      </c>
      <c r="C1483" s="125"/>
      <c r="D1483" s="125"/>
      <c r="E1483" s="125"/>
      <c r="F1483" s="125"/>
      <c r="G1483" s="125"/>
    </row>
    <row r="1484" spans="1:8" s="148" customFormat="1" hidden="1" outlineLevel="2" x14ac:dyDescent="0.2">
      <c r="A1484" s="110"/>
      <c r="B1484" s="122"/>
      <c r="C1484" s="149"/>
      <c r="D1484" s="149"/>
      <c r="E1484" s="149"/>
    </row>
    <row r="1485" spans="1:8" s="148" customFormat="1" hidden="1" outlineLevel="2" x14ac:dyDescent="0.2">
      <c r="A1485" s="111" t="s">
        <v>33</v>
      </c>
      <c r="B1485" s="122" t="s">
        <v>194</v>
      </c>
      <c r="C1485" s="149"/>
      <c r="D1485" s="149"/>
      <c r="E1485" s="149"/>
    </row>
    <row r="1486" spans="1:8" s="148" customFormat="1" hidden="1" outlineLevel="2" x14ac:dyDescent="0.2">
      <c r="A1486" s="110"/>
      <c r="B1486" s="122"/>
      <c r="C1486" s="149"/>
      <c r="D1486" s="149"/>
      <c r="E1486" s="149"/>
    </row>
    <row r="1487" spans="1:8" s="148" customFormat="1" hidden="1" outlineLevel="2" x14ac:dyDescent="0.2">
      <c r="A1487" s="110" t="s">
        <v>138</v>
      </c>
      <c r="B1487" s="131" t="s">
        <v>234</v>
      </c>
      <c r="C1487" s="149"/>
      <c r="D1487" s="149"/>
      <c r="E1487" s="149"/>
    </row>
    <row r="1488" spans="1:8" s="123" customFormat="1" hidden="1" outlineLevel="2" x14ac:dyDescent="0.2">
      <c r="A1488" s="126"/>
    </row>
    <row r="1489" spans="1:8" s="123" customFormat="1" hidden="1" outlineLevel="2" x14ac:dyDescent="0.2">
      <c r="A1489" s="110" t="s">
        <v>40</v>
      </c>
      <c r="B1489" s="129" t="s">
        <v>234</v>
      </c>
    </row>
    <row r="1490" spans="1:8" s="123" customFormat="1" hidden="1" outlineLevel="2" x14ac:dyDescent="0.2">
      <c r="A1490" s="126"/>
    </row>
    <row r="1491" spans="1:8" s="99" customFormat="1" x14ac:dyDescent="0.2">
      <c r="A1491" s="146" t="s">
        <v>158</v>
      </c>
      <c r="B1491" s="145" t="str">
        <f ca="1">CONCATENATE(VLOOKUP("*ID",C:D,2,FALSE),"C",COUNTIF(OFFSET(A$1,0,0,ROW(),1), "*conditie")*10)</f>
        <v>NPRE02C360</v>
      </c>
      <c r="C1491" s="296" t="s">
        <v>426</v>
      </c>
      <c r="D1491" s="297"/>
      <c r="E1491" s="297"/>
      <c r="F1491" s="146" t="s">
        <v>141</v>
      </c>
      <c r="G1491" s="146" t="s">
        <v>19</v>
      </c>
      <c r="H1491" s="146" t="s">
        <v>197</v>
      </c>
    </row>
    <row r="1492" spans="1:8" s="99" customFormat="1" outlineLevel="1" x14ac:dyDescent="0.2">
      <c r="A1492" s="110"/>
      <c r="B1492" s="118"/>
      <c r="C1492" s="102"/>
    </row>
    <row r="1493" spans="1:8" s="99" customFormat="1" outlineLevel="1" x14ac:dyDescent="0.2">
      <c r="A1493" s="110" t="s">
        <v>55</v>
      </c>
      <c r="B1493" s="129"/>
      <c r="C1493" s="132"/>
    </row>
    <row r="1494" spans="1:8" s="99" customFormat="1" outlineLevel="1" x14ac:dyDescent="0.2">
      <c r="A1494" s="110"/>
      <c r="B1494" s="118"/>
      <c r="C1494" s="102"/>
    </row>
    <row r="1495" spans="1:8" s="88" customFormat="1" outlineLevel="1" collapsed="1" x14ac:dyDescent="0.2">
      <c r="A1495" s="147" t="s">
        <v>159</v>
      </c>
      <c r="B1495" s="147" t="str">
        <f ca="1">CONCATENATE(VLOOKUP("*ID",C:D,2,FALSE),"C",COUNTIF(OFFSET(A$1,0,0,ROW(),1), "*conditie")*10)&amp; "T" &amp;(COUNTIF(OFFSET(B$1,0,0,ROW()-1,1),CONCATENATE(VLOOKUP("*ID",C:D,2,FALSE),"C",COUNTIF(OFFSET(A$1,0,0,ROW(),1), "*conditie")*10)&amp; "T*") +1) * 10</f>
        <v>NPRE02C360T10</v>
      </c>
      <c r="C1495" s="295" t="s">
        <v>427</v>
      </c>
      <c r="D1495" s="295"/>
      <c r="E1495" s="295"/>
      <c r="F1495" s="147" t="s">
        <v>141</v>
      </c>
      <c r="G1495" s="147" t="s">
        <v>19</v>
      </c>
      <c r="H1495" s="147" t="s">
        <v>197</v>
      </c>
    </row>
    <row r="1496" spans="1:8" s="148" customFormat="1" hidden="1" outlineLevel="2" x14ac:dyDescent="0.2">
      <c r="A1496" s="110"/>
      <c r="B1496" s="122"/>
      <c r="C1496" s="149"/>
      <c r="D1496" s="149"/>
      <c r="E1496" s="149"/>
    </row>
    <row r="1497" spans="1:8" s="148" customFormat="1" hidden="1" outlineLevel="2" x14ac:dyDescent="0.2">
      <c r="A1497" s="110" t="s">
        <v>109</v>
      </c>
      <c r="B1497" s="131" t="s">
        <v>429</v>
      </c>
      <c r="C1497" s="149"/>
      <c r="D1497" s="149"/>
      <c r="E1497" s="149"/>
    </row>
    <row r="1498" spans="1:8" s="148" customFormat="1" hidden="1" outlineLevel="2" x14ac:dyDescent="0.2">
      <c r="A1498" s="110"/>
      <c r="B1498" s="122"/>
      <c r="C1498" s="149"/>
      <c r="D1498" s="149"/>
      <c r="E1498" s="149"/>
    </row>
    <row r="1499" spans="1:8" s="148" customFormat="1" hidden="1" outlineLevel="2" x14ac:dyDescent="0.2">
      <c r="A1499" s="110" t="s">
        <v>111</v>
      </c>
      <c r="B1499" s="131" t="s">
        <v>553</v>
      </c>
      <c r="C1499" s="149"/>
      <c r="D1499" s="149"/>
      <c r="E1499" s="149"/>
    </row>
    <row r="1500" spans="1:8" s="148" customFormat="1" hidden="1" outlineLevel="2" x14ac:dyDescent="0.2">
      <c r="A1500" s="110"/>
      <c r="B1500" s="122"/>
      <c r="C1500" s="149"/>
      <c r="D1500" s="149"/>
      <c r="E1500" s="149"/>
    </row>
    <row r="1501" spans="1:8" s="148" customFormat="1" hidden="1" outlineLevel="2" x14ac:dyDescent="0.2">
      <c r="A1501" s="110"/>
      <c r="B1501" s="123"/>
      <c r="C1501" s="123"/>
      <c r="D1501" s="123"/>
      <c r="E1501" s="124"/>
      <c r="F1501" s="123"/>
      <c r="G1501" s="123"/>
    </row>
    <row r="1502" spans="1:8" s="148" customFormat="1" hidden="1" outlineLevel="2" x14ac:dyDescent="0.2">
      <c r="A1502" s="110" t="s">
        <v>32</v>
      </c>
      <c r="B1502" s="125" t="s">
        <v>227</v>
      </c>
      <c r="C1502" s="125"/>
      <c r="D1502" s="125"/>
      <c r="E1502" s="125"/>
      <c r="F1502" s="125"/>
      <c r="G1502" s="125"/>
    </row>
    <row r="1503" spans="1:8" s="148" customFormat="1" hidden="1" outlineLevel="2" x14ac:dyDescent="0.2">
      <c r="A1503" s="110"/>
      <c r="B1503" s="122"/>
      <c r="C1503" s="149"/>
      <c r="D1503" s="149"/>
      <c r="E1503" s="149"/>
    </row>
    <row r="1504" spans="1:8" s="148" customFormat="1" hidden="1" outlineLevel="2" x14ac:dyDescent="0.2">
      <c r="A1504" s="111" t="s">
        <v>33</v>
      </c>
      <c r="B1504" s="122" t="s">
        <v>194</v>
      </c>
      <c r="C1504" s="149"/>
      <c r="D1504" s="149"/>
      <c r="E1504" s="149"/>
    </row>
    <row r="1505" spans="1:8" s="148" customFormat="1" hidden="1" outlineLevel="2" x14ac:dyDescent="0.2">
      <c r="A1505" s="110"/>
      <c r="B1505" s="122"/>
      <c r="C1505" s="149"/>
      <c r="D1505" s="149"/>
      <c r="E1505" s="149"/>
    </row>
    <row r="1506" spans="1:8" s="148" customFormat="1" hidden="1" outlineLevel="2" x14ac:dyDescent="0.2">
      <c r="A1506" s="110" t="s">
        <v>138</v>
      </c>
      <c r="B1506" s="131" t="s">
        <v>430</v>
      </c>
      <c r="C1506" s="149"/>
      <c r="D1506" s="149"/>
      <c r="E1506" s="149"/>
    </row>
    <row r="1507" spans="1:8" s="123" customFormat="1" hidden="1" outlineLevel="2" x14ac:dyDescent="0.2">
      <c r="A1507" s="126"/>
    </row>
    <row r="1508" spans="1:8" s="123" customFormat="1" hidden="1" outlineLevel="2" x14ac:dyDescent="0.2">
      <c r="A1508" s="110" t="s">
        <v>40</v>
      </c>
      <c r="B1508" s="129" t="s">
        <v>2646</v>
      </c>
    </row>
    <row r="1509" spans="1:8" s="123" customFormat="1" hidden="1" outlineLevel="2" x14ac:dyDescent="0.2">
      <c r="A1509" s="126"/>
    </row>
    <row r="1510" spans="1:8" s="88" customFormat="1" outlineLevel="1" collapsed="1" x14ac:dyDescent="0.2">
      <c r="A1510" s="147" t="s">
        <v>159</v>
      </c>
      <c r="B1510" s="147" t="str">
        <f ca="1">CONCATENATE(VLOOKUP("*ID",C:D,2,FALSE),"C",COUNTIF(OFFSET(A$1,0,0,ROW(),1), "*conditie")*10)&amp; "T" &amp;(COUNTIF(OFFSET(B$1,0,0,ROW()-1,1),CONCATENATE(VLOOKUP("*ID",C:D,2,FALSE),"C",COUNTIF(OFFSET(A$1,0,0,ROW(),1), "*conditie")*10)&amp; "T*") +1) * 10</f>
        <v>NPRE02C360T20</v>
      </c>
      <c r="C1510" s="295" t="s">
        <v>428</v>
      </c>
      <c r="D1510" s="295"/>
      <c r="E1510" s="295"/>
      <c r="F1510" s="147" t="s">
        <v>141</v>
      </c>
      <c r="G1510" s="147" t="s">
        <v>19</v>
      </c>
      <c r="H1510" s="147" t="s">
        <v>197</v>
      </c>
    </row>
    <row r="1511" spans="1:8" s="148" customFormat="1" hidden="1" outlineLevel="2" x14ac:dyDescent="0.2">
      <c r="A1511" s="110"/>
      <c r="B1511" s="122"/>
      <c r="C1511" s="149"/>
      <c r="D1511" s="149"/>
      <c r="E1511" s="149"/>
    </row>
    <row r="1512" spans="1:8" s="148" customFormat="1" hidden="1" outlineLevel="2" x14ac:dyDescent="0.2">
      <c r="A1512" s="110" t="s">
        <v>109</v>
      </c>
      <c r="B1512" s="131" t="s">
        <v>431</v>
      </c>
      <c r="C1512" s="149"/>
      <c r="D1512" s="149"/>
      <c r="E1512" s="149"/>
    </row>
    <row r="1513" spans="1:8" s="148" customFormat="1" hidden="1" outlineLevel="2" x14ac:dyDescent="0.2">
      <c r="A1513" s="110"/>
      <c r="B1513" s="122"/>
      <c r="C1513" s="149"/>
      <c r="D1513" s="149"/>
      <c r="E1513" s="149"/>
    </row>
    <row r="1514" spans="1:8" s="148" customFormat="1" hidden="1" outlineLevel="2" x14ac:dyDescent="0.2">
      <c r="A1514" s="110" t="s">
        <v>111</v>
      </c>
      <c r="B1514" s="131" t="s">
        <v>553</v>
      </c>
      <c r="C1514" s="149"/>
      <c r="D1514" s="149"/>
      <c r="E1514" s="149"/>
    </row>
    <row r="1515" spans="1:8" s="148" customFormat="1" hidden="1" outlineLevel="2" x14ac:dyDescent="0.2">
      <c r="A1515" s="110"/>
      <c r="B1515" s="122"/>
      <c r="C1515" s="149"/>
      <c r="D1515" s="149"/>
      <c r="E1515" s="149"/>
    </row>
    <row r="1516" spans="1:8" s="148" customFormat="1" hidden="1" outlineLevel="2" x14ac:dyDescent="0.2">
      <c r="A1516" s="110"/>
      <c r="B1516" s="123"/>
      <c r="C1516" s="123"/>
      <c r="D1516" s="123"/>
      <c r="E1516" s="124"/>
      <c r="F1516" s="123"/>
      <c r="G1516" s="123"/>
    </row>
    <row r="1517" spans="1:8" s="148" customFormat="1" hidden="1" outlineLevel="2" x14ac:dyDescent="0.2">
      <c r="A1517" s="110" t="s">
        <v>32</v>
      </c>
      <c r="B1517" s="125" t="s">
        <v>650</v>
      </c>
      <c r="C1517" s="125"/>
      <c r="D1517" s="125"/>
      <c r="E1517" s="125"/>
      <c r="F1517" s="125"/>
      <c r="G1517" s="125"/>
    </row>
    <row r="1518" spans="1:8" s="148" customFormat="1" hidden="1" outlineLevel="2" x14ac:dyDescent="0.2">
      <c r="A1518" s="110"/>
      <c r="B1518" s="122"/>
      <c r="C1518" s="149"/>
      <c r="D1518" s="149"/>
      <c r="E1518" s="149"/>
    </row>
    <row r="1519" spans="1:8" s="148" customFormat="1" hidden="1" outlineLevel="2" x14ac:dyDescent="0.2">
      <c r="A1519" s="111" t="s">
        <v>33</v>
      </c>
      <c r="B1519" s="122" t="s">
        <v>194</v>
      </c>
      <c r="C1519" s="149"/>
      <c r="D1519" s="149"/>
      <c r="E1519" s="149"/>
    </row>
    <row r="1520" spans="1:8" s="148" customFormat="1" hidden="1" outlineLevel="2" x14ac:dyDescent="0.2">
      <c r="A1520" s="110"/>
      <c r="B1520" s="122"/>
      <c r="C1520" s="149"/>
      <c r="D1520" s="149"/>
      <c r="E1520" s="149"/>
    </row>
    <row r="1521" spans="1:8" s="148" customFormat="1" hidden="1" outlineLevel="2" x14ac:dyDescent="0.2">
      <c r="A1521" s="110" t="s">
        <v>138</v>
      </c>
      <c r="B1521" s="131" t="s">
        <v>234</v>
      </c>
      <c r="C1521" s="149"/>
      <c r="D1521" s="149"/>
      <c r="E1521" s="149"/>
    </row>
    <row r="1522" spans="1:8" s="123" customFormat="1" hidden="1" outlineLevel="2" x14ac:dyDescent="0.2">
      <c r="A1522" s="126"/>
    </row>
    <row r="1523" spans="1:8" s="123" customFormat="1" hidden="1" outlineLevel="2" x14ac:dyDescent="0.2">
      <c r="A1523" s="110" t="s">
        <v>40</v>
      </c>
      <c r="B1523" s="129" t="s">
        <v>234</v>
      </c>
    </row>
    <row r="1524" spans="1:8" s="123" customFormat="1" hidden="1" outlineLevel="2" x14ac:dyDescent="0.2">
      <c r="A1524" s="126"/>
    </row>
    <row r="1525" spans="1:8" s="99" customFormat="1" x14ac:dyDescent="0.2">
      <c r="A1525" s="146" t="s">
        <v>158</v>
      </c>
      <c r="B1525" s="145" t="str">
        <f ca="1">CONCATENATE(VLOOKUP("*ID",C:D,2,FALSE),"C",COUNTIF(OFFSET(A$1,0,0,ROW(),1), "*conditie")*10)</f>
        <v>NPRE02C370</v>
      </c>
      <c r="C1525" s="296" t="s">
        <v>432</v>
      </c>
      <c r="D1525" s="297"/>
      <c r="E1525" s="297"/>
      <c r="F1525" s="146" t="s">
        <v>141</v>
      </c>
      <c r="G1525" s="146" t="s">
        <v>19</v>
      </c>
      <c r="H1525" s="146" t="s">
        <v>197</v>
      </c>
    </row>
    <row r="1526" spans="1:8" s="99" customFormat="1" outlineLevel="1" x14ac:dyDescent="0.2">
      <c r="A1526" s="110"/>
      <c r="B1526" s="118"/>
      <c r="C1526" s="102"/>
    </row>
    <row r="1527" spans="1:8" s="99" customFormat="1" outlineLevel="1" x14ac:dyDescent="0.2">
      <c r="A1527" s="110" t="s">
        <v>55</v>
      </c>
      <c r="B1527" s="129"/>
      <c r="C1527" s="132"/>
    </row>
    <row r="1528" spans="1:8" s="99" customFormat="1" outlineLevel="1" x14ac:dyDescent="0.2">
      <c r="A1528" s="110"/>
      <c r="B1528" s="118"/>
      <c r="C1528" s="102"/>
    </row>
    <row r="1529" spans="1:8" s="88" customFormat="1" outlineLevel="1" collapsed="1" x14ac:dyDescent="0.2">
      <c r="A1529" s="233" t="s">
        <v>159</v>
      </c>
      <c r="B1529" s="233" t="str">
        <f ca="1">CONCATENATE(VLOOKUP("*ID",C:D,2,FALSE),"C",COUNTIF(OFFSET(A$1,0,0,ROW(),1), "*conditie")*10)&amp; "T" &amp;(COUNTIF(OFFSET(B$1,0,0,ROW()-1,1),CONCATENATE(VLOOKUP("*ID",C:D,2,FALSE),"C",COUNTIF(OFFSET(A$1,0,0,ROW(),1), "*conditie")*10)&amp; "T*") +1) * 10</f>
        <v>NPRE02C370T10</v>
      </c>
      <c r="C1529" s="295" t="s">
        <v>433</v>
      </c>
      <c r="D1529" s="295"/>
      <c r="E1529" s="295"/>
      <c r="F1529" s="233" t="s">
        <v>141</v>
      </c>
      <c r="G1529" s="233" t="s">
        <v>19</v>
      </c>
      <c r="H1529" s="233" t="s">
        <v>197</v>
      </c>
    </row>
    <row r="1530" spans="1:8" s="148" customFormat="1" hidden="1" outlineLevel="2" x14ac:dyDescent="0.2">
      <c r="A1530" s="110"/>
      <c r="B1530" s="122"/>
      <c r="C1530" s="149"/>
      <c r="D1530" s="149"/>
      <c r="E1530" s="149"/>
    </row>
    <row r="1531" spans="1:8" s="148" customFormat="1" hidden="1" outlineLevel="2" x14ac:dyDescent="0.2">
      <c r="A1531" s="110" t="s">
        <v>109</v>
      </c>
      <c r="B1531" s="131" t="s">
        <v>434</v>
      </c>
      <c r="C1531" s="149"/>
      <c r="D1531" s="149"/>
      <c r="E1531" s="149"/>
    </row>
    <row r="1532" spans="1:8" s="148" customFormat="1" hidden="1" outlineLevel="2" x14ac:dyDescent="0.2">
      <c r="A1532" s="110"/>
      <c r="B1532" s="122"/>
      <c r="C1532" s="149"/>
      <c r="D1532" s="149"/>
      <c r="E1532" s="149"/>
    </row>
    <row r="1533" spans="1:8" s="148" customFormat="1" hidden="1" outlineLevel="2" x14ac:dyDescent="0.2">
      <c r="A1533" s="110" t="s">
        <v>111</v>
      </c>
      <c r="B1533" s="131" t="s">
        <v>621</v>
      </c>
      <c r="C1533" s="149"/>
      <c r="D1533" s="149"/>
      <c r="E1533" s="149"/>
    </row>
    <row r="1534" spans="1:8" s="148" customFormat="1" hidden="1" outlineLevel="2" x14ac:dyDescent="0.2">
      <c r="A1534" s="110"/>
      <c r="B1534" s="122"/>
      <c r="C1534" s="149"/>
      <c r="D1534" s="149"/>
      <c r="E1534" s="149"/>
    </row>
    <row r="1535" spans="1:8" s="148" customFormat="1" hidden="1" outlineLevel="2" x14ac:dyDescent="0.2">
      <c r="A1535" s="110"/>
      <c r="B1535" s="123"/>
      <c r="C1535" s="123"/>
      <c r="D1535" s="123"/>
      <c r="E1535" s="124"/>
      <c r="F1535" s="123"/>
      <c r="G1535" s="123"/>
    </row>
    <row r="1536" spans="1:8" s="148" customFormat="1" hidden="1" outlineLevel="2" x14ac:dyDescent="0.2">
      <c r="A1536" s="110" t="s">
        <v>32</v>
      </c>
      <c r="B1536" s="125" t="s">
        <v>2672</v>
      </c>
      <c r="C1536" s="125"/>
      <c r="D1536" s="125"/>
      <c r="E1536" s="125"/>
      <c r="F1536" s="125"/>
      <c r="G1536" s="125"/>
    </row>
    <row r="1537" spans="1:8" s="148" customFormat="1" hidden="1" outlineLevel="2" x14ac:dyDescent="0.2">
      <c r="A1537" s="110"/>
      <c r="B1537" s="122"/>
      <c r="C1537" s="149"/>
      <c r="D1537" s="149"/>
      <c r="E1537" s="149"/>
    </row>
    <row r="1538" spans="1:8" s="148" customFormat="1" hidden="1" outlineLevel="2" x14ac:dyDescent="0.2">
      <c r="A1538" s="111" t="s">
        <v>33</v>
      </c>
      <c r="B1538" s="122" t="s">
        <v>194</v>
      </c>
      <c r="C1538" s="149"/>
      <c r="D1538" s="149"/>
      <c r="E1538" s="149"/>
    </row>
    <row r="1539" spans="1:8" s="148" customFormat="1" hidden="1" outlineLevel="2" x14ac:dyDescent="0.2">
      <c r="A1539" s="110"/>
      <c r="B1539" s="122"/>
      <c r="C1539" s="149"/>
      <c r="D1539" s="149"/>
      <c r="E1539" s="149"/>
    </row>
    <row r="1540" spans="1:8" s="148" customFormat="1" hidden="1" outlineLevel="2" x14ac:dyDescent="0.2">
      <c r="A1540" s="110" t="s">
        <v>138</v>
      </c>
      <c r="B1540" s="131" t="s">
        <v>436</v>
      </c>
      <c r="C1540" s="149"/>
      <c r="D1540" s="149"/>
      <c r="E1540" s="149"/>
    </row>
    <row r="1541" spans="1:8" s="123" customFormat="1" hidden="1" outlineLevel="2" x14ac:dyDescent="0.2">
      <c r="A1541" s="126"/>
    </row>
    <row r="1542" spans="1:8" s="123" customFormat="1" hidden="1" outlineLevel="2" x14ac:dyDescent="0.2">
      <c r="A1542" s="110" t="s">
        <v>40</v>
      </c>
      <c r="B1542" s="127"/>
    </row>
    <row r="1543" spans="1:8" s="123" customFormat="1" hidden="1" outlineLevel="2" x14ac:dyDescent="0.2">
      <c r="A1543" s="126"/>
    </row>
    <row r="1544" spans="1:8" s="88" customFormat="1" outlineLevel="1" collapsed="1" x14ac:dyDescent="0.2">
      <c r="A1544" s="147" t="s">
        <v>159</v>
      </c>
      <c r="B1544" s="147" t="str">
        <f ca="1">CONCATENATE(VLOOKUP("*ID",C:D,2,FALSE),"C",COUNTIF(OFFSET(A$1,0,0,ROW(),1), "*conditie")*10)&amp; "T" &amp;(COUNTIF(OFFSET(B$1,0,0,ROW()-1,1),CONCATENATE(VLOOKUP("*ID",C:D,2,FALSE),"C",COUNTIF(OFFSET(A$1,0,0,ROW(),1), "*conditie")*10)&amp; "T*") +1) * 10</f>
        <v>NPRE02C370T20</v>
      </c>
      <c r="C1544" s="295" t="s">
        <v>651</v>
      </c>
      <c r="D1544" s="295"/>
      <c r="E1544" s="295"/>
      <c r="F1544" s="147" t="s">
        <v>141</v>
      </c>
      <c r="G1544" s="147" t="s">
        <v>19</v>
      </c>
      <c r="H1544" s="147" t="s">
        <v>197</v>
      </c>
    </row>
    <row r="1545" spans="1:8" s="148" customFormat="1" hidden="1" outlineLevel="2" x14ac:dyDescent="0.2">
      <c r="A1545" s="110"/>
      <c r="B1545" s="122"/>
      <c r="C1545" s="149"/>
      <c r="D1545" s="149"/>
      <c r="E1545" s="149"/>
    </row>
    <row r="1546" spans="1:8" s="148" customFormat="1" hidden="1" outlineLevel="2" x14ac:dyDescent="0.2">
      <c r="A1546" s="110" t="s">
        <v>109</v>
      </c>
      <c r="B1546" s="131" t="s">
        <v>438</v>
      </c>
      <c r="C1546" s="149"/>
      <c r="D1546" s="149"/>
      <c r="E1546" s="149"/>
    </row>
    <row r="1547" spans="1:8" s="148" customFormat="1" hidden="1" outlineLevel="2" x14ac:dyDescent="0.2">
      <c r="A1547" s="110"/>
      <c r="B1547" s="122"/>
      <c r="C1547" s="149"/>
      <c r="D1547" s="149"/>
      <c r="E1547" s="149"/>
    </row>
    <row r="1548" spans="1:8" s="123" customFormat="1" hidden="1" outlineLevel="2" x14ac:dyDescent="0.2">
      <c r="A1548" s="110" t="s">
        <v>111</v>
      </c>
      <c r="B1548" s="127" t="s">
        <v>622</v>
      </c>
    </row>
    <row r="1549" spans="1:8" s="148" customFormat="1" hidden="1" outlineLevel="2" x14ac:dyDescent="0.2">
      <c r="A1549" s="110"/>
      <c r="B1549" s="122"/>
      <c r="C1549" s="149"/>
      <c r="D1549" s="149"/>
      <c r="E1549" s="149"/>
    </row>
    <row r="1550" spans="1:8" s="148" customFormat="1" hidden="1" outlineLevel="2" x14ac:dyDescent="0.2">
      <c r="A1550" s="110"/>
      <c r="B1550" s="123"/>
      <c r="C1550" s="123"/>
      <c r="D1550" s="123"/>
      <c r="E1550" s="124"/>
      <c r="F1550" s="123"/>
      <c r="G1550" s="123"/>
    </row>
    <row r="1551" spans="1:8" s="148" customFormat="1" hidden="1" outlineLevel="2" x14ac:dyDescent="0.2">
      <c r="A1551" s="110" t="s">
        <v>32</v>
      </c>
      <c r="B1551" s="125" t="s">
        <v>2672</v>
      </c>
      <c r="C1551" s="125"/>
      <c r="D1551" s="125"/>
      <c r="E1551" s="125"/>
      <c r="F1551" s="125"/>
      <c r="G1551" s="125"/>
    </row>
    <row r="1552" spans="1:8" s="148" customFormat="1" hidden="1" outlineLevel="2" x14ac:dyDescent="0.2">
      <c r="A1552" s="110"/>
      <c r="B1552" s="122"/>
      <c r="C1552" s="149"/>
      <c r="D1552" s="149"/>
      <c r="E1552" s="149"/>
    </row>
    <row r="1553" spans="1:8" s="148" customFormat="1" hidden="1" outlineLevel="2" x14ac:dyDescent="0.2">
      <c r="A1553" s="111" t="s">
        <v>33</v>
      </c>
      <c r="B1553" s="122" t="s">
        <v>194</v>
      </c>
      <c r="C1553" s="149"/>
      <c r="D1553" s="149"/>
      <c r="E1553" s="149"/>
    </row>
    <row r="1554" spans="1:8" s="148" customFormat="1" hidden="1" outlineLevel="2" x14ac:dyDescent="0.2">
      <c r="A1554" s="110"/>
      <c r="B1554" s="122"/>
      <c r="C1554" s="149"/>
      <c r="D1554" s="149"/>
      <c r="E1554" s="149"/>
    </row>
    <row r="1555" spans="1:8" s="148" customFormat="1" hidden="1" outlineLevel="2" x14ac:dyDescent="0.2">
      <c r="A1555" s="110" t="s">
        <v>138</v>
      </c>
      <c r="B1555" s="131" t="s">
        <v>436</v>
      </c>
      <c r="C1555" s="149"/>
      <c r="D1555" s="149"/>
      <c r="E1555" s="149"/>
    </row>
    <row r="1556" spans="1:8" s="123" customFormat="1" hidden="1" outlineLevel="2" x14ac:dyDescent="0.2">
      <c r="A1556" s="126"/>
    </row>
    <row r="1557" spans="1:8" s="123" customFormat="1" hidden="1" outlineLevel="2" x14ac:dyDescent="0.2">
      <c r="A1557" s="110" t="s">
        <v>40</v>
      </c>
      <c r="B1557" s="129" t="s">
        <v>2646</v>
      </c>
    </row>
    <row r="1558" spans="1:8" s="123" customFormat="1" hidden="1" outlineLevel="2" x14ac:dyDescent="0.2">
      <c r="A1558" s="126"/>
    </row>
    <row r="1559" spans="1:8" s="88" customFormat="1" outlineLevel="1" collapsed="1" x14ac:dyDescent="0.2">
      <c r="A1559" s="147" t="s">
        <v>159</v>
      </c>
      <c r="B1559" s="147" t="str">
        <f ca="1">CONCATENATE(VLOOKUP("*ID",C:D,2,FALSE),"C",COUNTIF(OFFSET(A$1,0,0,ROW(),1), "*conditie")*10)&amp; "T" &amp;(COUNTIF(OFFSET(B$1,0,0,ROW()-1,1),CONCATENATE(VLOOKUP("*ID",C:D,2,FALSE),"C",COUNTIF(OFFSET(A$1,0,0,ROW(),1), "*conditie")*10)&amp; "T*") +1) * 10</f>
        <v>NPRE02C370T30</v>
      </c>
      <c r="C1559" s="295" t="s">
        <v>440</v>
      </c>
      <c r="D1559" s="295"/>
      <c r="E1559" s="295"/>
      <c r="F1559" s="147" t="s">
        <v>141</v>
      </c>
      <c r="G1559" s="147" t="s">
        <v>19</v>
      </c>
      <c r="H1559" s="147" t="s">
        <v>197</v>
      </c>
    </row>
    <row r="1560" spans="1:8" s="148" customFormat="1" hidden="1" outlineLevel="2" x14ac:dyDescent="0.2">
      <c r="A1560" s="110"/>
      <c r="B1560" s="122"/>
      <c r="C1560" s="149"/>
      <c r="D1560" s="149"/>
      <c r="E1560" s="149"/>
    </row>
    <row r="1561" spans="1:8" s="148" customFormat="1" hidden="1" outlineLevel="2" x14ac:dyDescent="0.2">
      <c r="A1561" s="110" t="s">
        <v>109</v>
      </c>
      <c r="B1561" s="131" t="s">
        <v>441</v>
      </c>
      <c r="C1561" s="149"/>
      <c r="D1561" s="149"/>
      <c r="E1561" s="149"/>
    </row>
    <row r="1562" spans="1:8" s="148" customFormat="1" hidden="1" outlineLevel="2" x14ac:dyDescent="0.2">
      <c r="A1562" s="110"/>
      <c r="B1562" s="122"/>
      <c r="C1562" s="149"/>
      <c r="D1562" s="149"/>
      <c r="E1562" s="149"/>
    </row>
    <row r="1563" spans="1:8" s="148" customFormat="1" hidden="1" outlineLevel="2" x14ac:dyDescent="0.2">
      <c r="A1563" s="110" t="s">
        <v>111</v>
      </c>
      <c r="B1563" s="131" t="s">
        <v>553</v>
      </c>
      <c r="C1563" s="149"/>
      <c r="D1563" s="149"/>
      <c r="E1563" s="149"/>
    </row>
    <row r="1564" spans="1:8" s="148" customFormat="1" hidden="1" outlineLevel="2" x14ac:dyDescent="0.2">
      <c r="A1564" s="110"/>
      <c r="B1564" s="122"/>
      <c r="C1564" s="149"/>
      <c r="D1564" s="149"/>
      <c r="E1564" s="149"/>
    </row>
    <row r="1565" spans="1:8" s="148" customFormat="1" hidden="1" outlineLevel="2" x14ac:dyDescent="0.2">
      <c r="A1565" s="110"/>
      <c r="B1565" s="123"/>
      <c r="C1565" s="123"/>
      <c r="D1565" s="123"/>
      <c r="E1565" s="124"/>
      <c r="F1565" s="123"/>
      <c r="G1565" s="123"/>
    </row>
    <row r="1566" spans="1:8" s="148" customFormat="1" hidden="1" outlineLevel="2" x14ac:dyDescent="0.2">
      <c r="A1566" s="110" t="s">
        <v>32</v>
      </c>
      <c r="B1566" s="125" t="s">
        <v>2672</v>
      </c>
      <c r="C1566" s="125"/>
      <c r="D1566" s="125"/>
      <c r="E1566" s="125"/>
      <c r="F1566" s="125"/>
      <c r="G1566" s="125"/>
    </row>
    <row r="1567" spans="1:8" s="148" customFormat="1" hidden="1" outlineLevel="2" x14ac:dyDescent="0.2">
      <c r="A1567" s="110"/>
      <c r="B1567" s="122"/>
      <c r="C1567" s="149"/>
      <c r="D1567" s="149"/>
      <c r="E1567" s="149"/>
    </row>
    <row r="1568" spans="1:8" s="148" customFormat="1" hidden="1" outlineLevel="2" x14ac:dyDescent="0.2">
      <c r="A1568" s="111" t="s">
        <v>33</v>
      </c>
      <c r="B1568" s="122" t="s">
        <v>194</v>
      </c>
      <c r="C1568" s="149"/>
      <c r="D1568" s="149"/>
      <c r="E1568" s="149"/>
    </row>
    <row r="1569" spans="1:8" s="148" customFormat="1" hidden="1" outlineLevel="2" x14ac:dyDescent="0.2">
      <c r="A1569" s="110"/>
      <c r="B1569" s="122"/>
      <c r="C1569" s="149"/>
      <c r="D1569" s="149"/>
      <c r="E1569" s="149"/>
    </row>
    <row r="1570" spans="1:8" s="148" customFormat="1" hidden="1" outlineLevel="2" x14ac:dyDescent="0.2">
      <c r="A1570" s="110" t="s">
        <v>138</v>
      </c>
      <c r="B1570" s="131" t="s">
        <v>2549</v>
      </c>
      <c r="C1570" s="149"/>
      <c r="D1570" s="149"/>
      <c r="E1570" s="149"/>
    </row>
    <row r="1571" spans="1:8" s="123" customFormat="1" hidden="1" outlineLevel="2" x14ac:dyDescent="0.2">
      <c r="A1571" s="126"/>
    </row>
    <row r="1572" spans="1:8" s="123" customFormat="1" hidden="1" outlineLevel="2" x14ac:dyDescent="0.2">
      <c r="A1572" s="110" t="s">
        <v>40</v>
      </c>
      <c r="B1572" s="129" t="s">
        <v>2671</v>
      </c>
    </row>
    <row r="1573" spans="1:8" s="123" customFormat="1" hidden="1" outlineLevel="2" x14ac:dyDescent="0.2">
      <c r="A1573" s="126"/>
    </row>
    <row r="1574" spans="1:8" s="99" customFormat="1" x14ac:dyDescent="0.2">
      <c r="A1574" s="146" t="s">
        <v>158</v>
      </c>
      <c r="B1574" s="145" t="str">
        <f ca="1">CONCATENATE(VLOOKUP("*ID",C:D,2,FALSE),"C",COUNTIF(OFFSET(A$1,0,0,ROW(),1), "*conditie")*10)</f>
        <v>NPRE02C380</v>
      </c>
      <c r="C1574" s="296" t="s">
        <v>442</v>
      </c>
      <c r="D1574" s="297"/>
      <c r="E1574" s="297"/>
      <c r="F1574" s="146" t="s">
        <v>141</v>
      </c>
      <c r="G1574" s="146" t="s">
        <v>19</v>
      </c>
      <c r="H1574" s="146" t="s">
        <v>197</v>
      </c>
    </row>
    <row r="1575" spans="1:8" s="99" customFormat="1" outlineLevel="1" x14ac:dyDescent="0.2">
      <c r="A1575" s="110"/>
      <c r="B1575" s="118"/>
      <c r="C1575" s="102"/>
    </row>
    <row r="1576" spans="1:8" s="99" customFormat="1" outlineLevel="1" x14ac:dyDescent="0.2">
      <c r="A1576" s="110" t="s">
        <v>55</v>
      </c>
      <c r="B1576" s="129"/>
      <c r="C1576" s="132"/>
    </row>
    <row r="1577" spans="1:8" s="99" customFormat="1" outlineLevel="1" x14ac:dyDescent="0.2">
      <c r="A1577" s="110"/>
      <c r="B1577" s="118"/>
      <c r="C1577" s="102"/>
    </row>
    <row r="1578" spans="1:8" s="88" customFormat="1" outlineLevel="1" collapsed="1" x14ac:dyDescent="0.2">
      <c r="A1578" s="147" t="s">
        <v>159</v>
      </c>
      <c r="B1578" s="147" t="str">
        <f ca="1">CONCATENATE(VLOOKUP("*ID",C:D,2,FALSE),"C",COUNTIF(OFFSET(A$1,0,0,ROW(),1), "*conditie")*10)&amp; "T" &amp;(COUNTIF(OFFSET(B$1,0,0,ROW()-1,1),CONCATENATE(VLOOKUP("*ID",C:D,2,FALSE),"C",COUNTIF(OFFSET(A$1,0,0,ROW(),1), "*conditie")*10)&amp; "T*") +1) * 10</f>
        <v>NPRE02C380T10</v>
      </c>
      <c r="C1578" s="295" t="s">
        <v>2673</v>
      </c>
      <c r="D1578" s="295"/>
      <c r="E1578" s="295"/>
      <c r="F1578" s="147" t="s">
        <v>141</v>
      </c>
      <c r="G1578" s="147" t="s">
        <v>19</v>
      </c>
      <c r="H1578" s="147" t="s">
        <v>197</v>
      </c>
    </row>
    <row r="1579" spans="1:8" s="148" customFormat="1" hidden="1" outlineLevel="2" x14ac:dyDescent="0.2">
      <c r="A1579" s="110"/>
      <c r="B1579" s="122"/>
      <c r="C1579" s="149"/>
      <c r="D1579" s="149"/>
      <c r="E1579" s="149"/>
    </row>
    <row r="1580" spans="1:8" s="148" customFormat="1" hidden="1" outlineLevel="2" x14ac:dyDescent="0.2">
      <c r="A1580" s="110" t="s">
        <v>109</v>
      </c>
      <c r="B1580" s="131" t="s">
        <v>623</v>
      </c>
      <c r="C1580" s="149"/>
      <c r="D1580" s="149"/>
      <c r="E1580" s="149"/>
    </row>
    <row r="1581" spans="1:8" s="148" customFormat="1" hidden="1" outlineLevel="2" x14ac:dyDescent="0.2">
      <c r="A1581" s="110"/>
      <c r="B1581" s="122"/>
      <c r="C1581" s="149"/>
      <c r="D1581" s="149"/>
      <c r="E1581" s="149"/>
    </row>
    <row r="1582" spans="1:8" s="148" customFormat="1" hidden="1" outlineLevel="2" x14ac:dyDescent="0.2">
      <c r="A1582" s="110" t="s">
        <v>111</v>
      </c>
      <c r="B1582" s="131" t="s">
        <v>624</v>
      </c>
      <c r="C1582" s="149"/>
      <c r="D1582" s="149"/>
      <c r="E1582" s="149"/>
    </row>
    <row r="1583" spans="1:8" s="148" customFormat="1" hidden="1" outlineLevel="2" x14ac:dyDescent="0.2">
      <c r="A1583" s="110"/>
      <c r="B1583" s="122"/>
      <c r="C1583" s="149"/>
      <c r="D1583" s="149"/>
      <c r="E1583" s="149"/>
    </row>
    <row r="1584" spans="1:8" s="148" customFormat="1" hidden="1" outlineLevel="2" x14ac:dyDescent="0.2">
      <c r="A1584" s="110"/>
      <c r="B1584" s="123"/>
      <c r="C1584" s="123"/>
      <c r="D1584" s="123"/>
      <c r="E1584" s="124"/>
      <c r="F1584" s="123"/>
      <c r="G1584" s="123"/>
    </row>
    <row r="1585" spans="1:8" s="148" customFormat="1" hidden="1" outlineLevel="2" x14ac:dyDescent="0.2">
      <c r="A1585" s="110" t="s">
        <v>32</v>
      </c>
      <c r="B1585" s="125" t="s">
        <v>227</v>
      </c>
      <c r="C1585" s="125"/>
      <c r="D1585" s="125"/>
      <c r="E1585" s="125"/>
      <c r="F1585" s="125"/>
      <c r="G1585" s="125"/>
    </row>
    <row r="1586" spans="1:8" s="148" customFormat="1" hidden="1" outlineLevel="2" x14ac:dyDescent="0.2">
      <c r="A1586" s="110"/>
      <c r="B1586" s="122"/>
      <c r="C1586" s="149"/>
      <c r="D1586" s="149"/>
      <c r="E1586" s="149"/>
    </row>
    <row r="1587" spans="1:8" s="148" customFormat="1" hidden="1" outlineLevel="2" x14ac:dyDescent="0.2">
      <c r="A1587" s="111" t="s">
        <v>33</v>
      </c>
      <c r="B1587" s="122" t="s">
        <v>194</v>
      </c>
      <c r="C1587" s="149"/>
      <c r="D1587" s="149"/>
      <c r="E1587" s="149"/>
    </row>
    <row r="1588" spans="1:8" s="148" customFormat="1" hidden="1" outlineLevel="2" x14ac:dyDescent="0.2">
      <c r="A1588" s="110"/>
      <c r="B1588" s="122"/>
      <c r="C1588" s="149"/>
      <c r="D1588" s="149"/>
      <c r="E1588" s="149"/>
    </row>
    <row r="1589" spans="1:8" s="148" customFormat="1" hidden="1" outlineLevel="2" x14ac:dyDescent="0.2">
      <c r="A1589" s="110" t="s">
        <v>138</v>
      </c>
      <c r="B1589" s="199" t="s">
        <v>446</v>
      </c>
      <c r="C1589" s="149"/>
      <c r="D1589" s="149"/>
      <c r="E1589" s="149"/>
    </row>
    <row r="1590" spans="1:8" s="123" customFormat="1" hidden="1" outlineLevel="2" x14ac:dyDescent="0.2">
      <c r="A1590" s="126"/>
      <c r="B1590" s="167" t="s">
        <v>2504</v>
      </c>
    </row>
    <row r="1591" spans="1:8" s="123" customFormat="1" hidden="1" outlineLevel="2" x14ac:dyDescent="0.2">
      <c r="A1591" s="110" t="s">
        <v>40</v>
      </c>
      <c r="B1591" s="129" t="s">
        <v>2640</v>
      </c>
    </row>
    <row r="1592" spans="1:8" s="123" customFormat="1" hidden="1" outlineLevel="2" x14ac:dyDescent="0.2">
      <c r="A1592" s="126"/>
    </row>
    <row r="1593" spans="1:8" s="88" customFormat="1" outlineLevel="1" collapsed="1" x14ac:dyDescent="0.2">
      <c r="A1593" s="147" t="s">
        <v>159</v>
      </c>
      <c r="B1593" s="147" t="str">
        <f ca="1">CONCATENATE(VLOOKUP("*ID",C:D,2,FALSE),"C",COUNTIF(OFFSET(A$1,0,0,ROW(),1), "*conditie")*10)&amp; "T" &amp;(COUNTIF(OFFSET(B$1,0,0,ROW()-1,1),CONCATENATE(VLOOKUP("*ID",C:D,2,FALSE),"C",COUNTIF(OFFSET(A$1,0,0,ROW(),1), "*conditie")*10)&amp; "T*") +1) * 10</f>
        <v>NPRE02C380T20</v>
      </c>
      <c r="C1593" s="295" t="s">
        <v>447</v>
      </c>
      <c r="D1593" s="295"/>
      <c r="E1593" s="295"/>
      <c r="F1593" s="147" t="s">
        <v>141</v>
      </c>
      <c r="G1593" s="147" t="s">
        <v>19</v>
      </c>
      <c r="H1593" s="147" t="s">
        <v>197</v>
      </c>
    </row>
    <row r="1594" spans="1:8" s="148" customFormat="1" hidden="1" outlineLevel="2" x14ac:dyDescent="0.2">
      <c r="A1594" s="110"/>
      <c r="B1594" s="122"/>
      <c r="C1594" s="149"/>
      <c r="D1594" s="149"/>
      <c r="E1594" s="149"/>
    </row>
    <row r="1595" spans="1:8" s="148" customFormat="1" hidden="1" outlineLevel="2" x14ac:dyDescent="0.2">
      <c r="A1595" s="110" t="s">
        <v>109</v>
      </c>
      <c r="B1595" s="131" t="s">
        <v>625</v>
      </c>
      <c r="C1595" s="149"/>
      <c r="D1595" s="149"/>
      <c r="E1595" s="149"/>
    </row>
    <row r="1596" spans="1:8" s="148" customFormat="1" hidden="1" outlineLevel="2" x14ac:dyDescent="0.2">
      <c r="A1596" s="110"/>
      <c r="B1596" s="122"/>
      <c r="C1596" s="149"/>
      <c r="D1596" s="149"/>
      <c r="E1596" s="149"/>
    </row>
    <row r="1597" spans="1:8" s="148" customFormat="1" hidden="1" outlineLevel="2" x14ac:dyDescent="0.2">
      <c r="A1597" s="110" t="s">
        <v>111</v>
      </c>
      <c r="B1597" s="131" t="s">
        <v>624</v>
      </c>
      <c r="C1597" s="149"/>
      <c r="D1597" s="149"/>
      <c r="E1597" s="149"/>
    </row>
    <row r="1598" spans="1:8" s="148" customFormat="1" hidden="1" outlineLevel="2" x14ac:dyDescent="0.2">
      <c r="A1598" s="110"/>
      <c r="B1598" s="122"/>
      <c r="C1598" s="149"/>
      <c r="D1598" s="149"/>
      <c r="E1598" s="149"/>
    </row>
    <row r="1599" spans="1:8" s="148" customFormat="1" hidden="1" outlineLevel="2" x14ac:dyDescent="0.2">
      <c r="A1599" s="110"/>
      <c r="B1599" s="123"/>
      <c r="C1599" s="123"/>
      <c r="D1599" s="123"/>
      <c r="E1599" s="124"/>
      <c r="F1599" s="123"/>
      <c r="G1599" s="123"/>
    </row>
    <row r="1600" spans="1:8" s="148" customFormat="1" hidden="1" outlineLevel="2" x14ac:dyDescent="0.2">
      <c r="A1600" s="110" t="s">
        <v>32</v>
      </c>
      <c r="B1600" s="125" t="s">
        <v>227</v>
      </c>
      <c r="C1600" s="125"/>
      <c r="D1600" s="125"/>
      <c r="E1600" s="125"/>
      <c r="F1600" s="125"/>
      <c r="G1600" s="125"/>
    </row>
    <row r="1601" spans="1:8" s="148" customFormat="1" hidden="1" outlineLevel="2" x14ac:dyDescent="0.2">
      <c r="A1601" s="110"/>
      <c r="B1601" s="122"/>
      <c r="C1601" s="149"/>
      <c r="D1601" s="149"/>
      <c r="E1601" s="149"/>
    </row>
    <row r="1602" spans="1:8" s="148" customFormat="1" hidden="1" outlineLevel="2" x14ac:dyDescent="0.2">
      <c r="A1602" s="111" t="s">
        <v>33</v>
      </c>
      <c r="B1602" s="122" t="s">
        <v>194</v>
      </c>
      <c r="C1602" s="149"/>
      <c r="D1602" s="149"/>
      <c r="E1602" s="149"/>
    </row>
    <row r="1603" spans="1:8" s="148" customFormat="1" hidden="1" outlineLevel="2" x14ac:dyDescent="0.2">
      <c r="A1603" s="110"/>
      <c r="B1603" s="122"/>
      <c r="C1603" s="149"/>
      <c r="D1603" s="149"/>
      <c r="E1603" s="149"/>
    </row>
    <row r="1604" spans="1:8" s="148" customFormat="1" hidden="1" outlineLevel="2" x14ac:dyDescent="0.2">
      <c r="A1604" s="110" t="s">
        <v>138</v>
      </c>
      <c r="B1604" s="131" t="s">
        <v>234</v>
      </c>
      <c r="C1604" s="149"/>
      <c r="D1604" s="149"/>
      <c r="E1604" s="149"/>
    </row>
    <row r="1605" spans="1:8" s="123" customFormat="1" hidden="1" outlineLevel="2" x14ac:dyDescent="0.2">
      <c r="A1605" s="126"/>
    </row>
    <row r="1606" spans="1:8" s="123" customFormat="1" hidden="1" outlineLevel="2" x14ac:dyDescent="0.2">
      <c r="A1606" s="110" t="s">
        <v>40</v>
      </c>
      <c r="B1606" s="129" t="s">
        <v>234</v>
      </c>
    </row>
    <row r="1607" spans="1:8" s="123" customFormat="1" hidden="1" outlineLevel="2" x14ac:dyDescent="0.2">
      <c r="A1607" s="126"/>
    </row>
    <row r="1608" spans="1:8" s="88" customFormat="1" outlineLevel="1" collapsed="1" x14ac:dyDescent="0.2">
      <c r="A1608" s="147" t="s">
        <v>159</v>
      </c>
      <c r="B1608" s="147" t="str">
        <f ca="1">CONCATENATE(VLOOKUP("*ID",C:D,2,FALSE),"C",COUNTIF(OFFSET(A$1,0,0,ROW(),1), "*conditie")*10)&amp; "T" &amp;(COUNTIF(OFFSET(B$1,0,0,ROW()-1,1),CONCATENATE(VLOOKUP("*ID",C:D,2,FALSE),"C",COUNTIF(OFFSET(A$1,0,0,ROW(),1), "*conditie")*10)&amp; "T*") +1) * 10</f>
        <v>NPRE02C380T30</v>
      </c>
      <c r="C1608" s="295" t="s">
        <v>449</v>
      </c>
      <c r="D1608" s="295"/>
      <c r="E1608" s="295"/>
      <c r="F1608" s="147" t="s">
        <v>141</v>
      </c>
      <c r="G1608" s="147" t="s">
        <v>19</v>
      </c>
      <c r="H1608" s="147" t="s">
        <v>197</v>
      </c>
    </row>
    <row r="1609" spans="1:8" s="148" customFormat="1" hidden="1" outlineLevel="2" x14ac:dyDescent="0.2">
      <c r="A1609" s="110"/>
      <c r="B1609" s="122"/>
      <c r="C1609" s="149"/>
      <c r="D1609" s="149"/>
      <c r="E1609" s="149"/>
    </row>
    <row r="1610" spans="1:8" s="148" customFormat="1" hidden="1" outlineLevel="2" x14ac:dyDescent="0.2">
      <c r="A1610" s="110" t="s">
        <v>109</v>
      </c>
      <c r="B1610" s="131" t="s">
        <v>626</v>
      </c>
      <c r="C1610" s="149"/>
      <c r="D1610" s="149"/>
      <c r="E1610" s="149"/>
    </row>
    <row r="1611" spans="1:8" s="148" customFormat="1" hidden="1" outlineLevel="2" x14ac:dyDescent="0.2">
      <c r="A1611" s="110"/>
      <c r="B1611" s="122"/>
      <c r="C1611" s="149"/>
      <c r="D1611" s="149"/>
      <c r="E1611" s="149"/>
    </row>
    <row r="1612" spans="1:8" s="123" customFormat="1" hidden="1" outlineLevel="2" x14ac:dyDescent="0.2">
      <c r="A1612" s="110" t="s">
        <v>111</v>
      </c>
      <c r="B1612" s="127" t="s">
        <v>624</v>
      </c>
    </row>
    <row r="1613" spans="1:8" s="148" customFormat="1" hidden="1" outlineLevel="2" x14ac:dyDescent="0.2">
      <c r="A1613" s="110"/>
      <c r="B1613" s="122"/>
      <c r="C1613" s="149"/>
      <c r="D1613" s="149"/>
      <c r="E1613" s="149"/>
    </row>
    <row r="1614" spans="1:8" s="148" customFormat="1" hidden="1" outlineLevel="2" x14ac:dyDescent="0.2">
      <c r="A1614" s="110"/>
      <c r="B1614" s="123"/>
      <c r="C1614" s="123"/>
      <c r="D1614" s="123"/>
      <c r="E1614" s="124"/>
      <c r="F1614" s="123"/>
      <c r="G1614" s="123"/>
    </row>
    <row r="1615" spans="1:8" s="148" customFormat="1" hidden="1" outlineLevel="2" x14ac:dyDescent="0.2">
      <c r="A1615" s="110" t="s">
        <v>32</v>
      </c>
      <c r="B1615" s="125" t="s">
        <v>227</v>
      </c>
      <c r="C1615" s="125"/>
      <c r="D1615" s="125"/>
      <c r="E1615" s="125"/>
      <c r="F1615" s="125"/>
      <c r="G1615" s="125"/>
    </row>
    <row r="1616" spans="1:8" s="148" customFormat="1" hidden="1" outlineLevel="2" x14ac:dyDescent="0.2">
      <c r="A1616" s="110"/>
      <c r="B1616" s="122"/>
      <c r="C1616" s="149"/>
      <c r="D1616" s="149"/>
      <c r="E1616" s="149"/>
    </row>
    <row r="1617" spans="1:5" s="148" customFormat="1" hidden="1" outlineLevel="2" x14ac:dyDescent="0.2">
      <c r="A1617" s="111" t="s">
        <v>33</v>
      </c>
      <c r="B1617" s="122" t="s">
        <v>194</v>
      </c>
      <c r="C1617" s="149"/>
      <c r="D1617" s="149"/>
      <c r="E1617" s="149"/>
    </row>
    <row r="1618" spans="1:5" s="148" customFormat="1" hidden="1" outlineLevel="2" x14ac:dyDescent="0.2">
      <c r="A1618" s="110"/>
      <c r="B1618" s="122"/>
      <c r="C1618" s="149"/>
      <c r="D1618" s="149"/>
      <c r="E1618" s="149"/>
    </row>
    <row r="1619" spans="1:5" s="148" customFormat="1" hidden="1" outlineLevel="2" x14ac:dyDescent="0.2">
      <c r="A1619" s="110" t="s">
        <v>138</v>
      </c>
      <c r="B1619" s="199" t="s">
        <v>234</v>
      </c>
      <c r="C1619" s="149"/>
      <c r="D1619" s="149"/>
      <c r="E1619" s="149"/>
    </row>
    <row r="1620" spans="1:5" s="123" customFormat="1" hidden="1" outlineLevel="2" x14ac:dyDescent="0.2">
      <c r="A1620" s="126"/>
      <c r="B1620" s="167" t="s">
        <v>2505</v>
      </c>
    </row>
    <row r="1621" spans="1:5" s="123" customFormat="1" hidden="1" outlineLevel="2" x14ac:dyDescent="0.2">
      <c r="A1621" s="110" t="s">
        <v>40</v>
      </c>
      <c r="B1621" s="129" t="s">
        <v>2645</v>
      </c>
    </row>
    <row r="1622" spans="1:5" s="123" customFormat="1" hidden="1" outlineLevel="2" x14ac:dyDescent="0.2">
      <c r="A1622" s="126"/>
    </row>
    <row r="1630" spans="1:5" collapsed="1" x14ac:dyDescent="0.2"/>
    <row r="1631" spans="1:5" s="123" customFormat="1" hidden="1" outlineLevel="2" x14ac:dyDescent="0.2">
      <c r="A1631" s="110"/>
      <c r="B1631" s="127"/>
    </row>
  </sheetData>
  <mergeCells count="136">
    <mergeCell ref="C10:E10"/>
    <mergeCell ref="C14:E14"/>
    <mergeCell ref="C42:E42"/>
    <mergeCell ref="C28:E28"/>
    <mergeCell ref="C46:E46"/>
    <mergeCell ref="C60:E60"/>
    <mergeCell ref="C74:E74"/>
    <mergeCell ref="C88:E88"/>
    <mergeCell ref="C92:E92"/>
    <mergeCell ref="C284:E284"/>
    <mergeCell ref="C106:E106"/>
    <mergeCell ref="C120:E120"/>
    <mergeCell ref="C124:E124"/>
    <mergeCell ref="C138:E138"/>
    <mergeCell ref="C152:E152"/>
    <mergeCell ref="C156:E156"/>
    <mergeCell ref="C442:E442"/>
    <mergeCell ref="C457:E457"/>
    <mergeCell ref="C171:E171"/>
    <mergeCell ref="C186:E186"/>
    <mergeCell ref="C201:E201"/>
    <mergeCell ref="C303:E303"/>
    <mergeCell ref="C318:E318"/>
    <mergeCell ref="C333:E333"/>
    <mergeCell ref="C348:E348"/>
    <mergeCell ref="C352:E352"/>
    <mergeCell ref="C205:E205"/>
    <mergeCell ref="C220:E220"/>
    <mergeCell ref="C299:E299"/>
    <mergeCell ref="C235:E235"/>
    <mergeCell ref="C250:E250"/>
    <mergeCell ref="C254:E254"/>
    <mergeCell ref="C269:E269"/>
    <mergeCell ref="C472:E472"/>
    <mergeCell ref="C476:E476"/>
    <mergeCell ref="C491:E491"/>
    <mergeCell ref="C367:E367"/>
    <mergeCell ref="C382:E382"/>
    <mergeCell ref="C397:E397"/>
    <mergeCell ref="C412:E412"/>
    <mergeCell ref="C427:E427"/>
    <mergeCell ref="C559:E559"/>
    <mergeCell ref="C574:E574"/>
    <mergeCell ref="C589:E589"/>
    <mergeCell ref="C604:E604"/>
    <mergeCell ref="C608:E608"/>
    <mergeCell ref="C495:E495"/>
    <mergeCell ref="C510:E510"/>
    <mergeCell ref="C525:E525"/>
    <mergeCell ref="C540:E540"/>
    <mergeCell ref="C544:E544"/>
    <mergeCell ref="C687:E687"/>
    <mergeCell ref="C702:E702"/>
    <mergeCell ref="C706:E706"/>
    <mergeCell ref="C721:E721"/>
    <mergeCell ref="C736:E736"/>
    <mergeCell ref="C623:E623"/>
    <mergeCell ref="C638:E638"/>
    <mergeCell ref="C653:E653"/>
    <mergeCell ref="C657:E657"/>
    <mergeCell ref="C672:E672"/>
    <mergeCell ref="C804:E804"/>
    <mergeCell ref="C834:E834"/>
    <mergeCell ref="C838:E838"/>
    <mergeCell ref="C868:E868"/>
    <mergeCell ref="C872:E872"/>
    <mergeCell ref="C819:E819"/>
    <mergeCell ref="C853:E853"/>
    <mergeCell ref="C887:E887"/>
    <mergeCell ref="C751:E751"/>
    <mergeCell ref="C755:E755"/>
    <mergeCell ref="C770:E770"/>
    <mergeCell ref="C785:E785"/>
    <mergeCell ref="C800:E800"/>
    <mergeCell ref="C955:E955"/>
    <mergeCell ref="C970:E970"/>
    <mergeCell ref="C974:E974"/>
    <mergeCell ref="C1004:E1004"/>
    <mergeCell ref="C1008:E1008"/>
    <mergeCell ref="C989:E989"/>
    <mergeCell ref="C1023:E1023"/>
    <mergeCell ref="C902:E902"/>
    <mergeCell ref="C906:E906"/>
    <mergeCell ref="C921:E921"/>
    <mergeCell ref="C936:E936"/>
    <mergeCell ref="C940:E940"/>
    <mergeCell ref="C1155:E1155"/>
    <mergeCell ref="C1102:E1102"/>
    <mergeCell ref="C1106:E1106"/>
    <mergeCell ref="C1121:E1121"/>
    <mergeCell ref="C1136:E1136"/>
    <mergeCell ref="C1151:E1151"/>
    <mergeCell ref="C1038:E1038"/>
    <mergeCell ref="C1042:E1042"/>
    <mergeCell ref="C1057:E1057"/>
    <mergeCell ref="C1072:E1072"/>
    <mergeCell ref="C1087:E1087"/>
    <mergeCell ref="C1223:E1223"/>
    <mergeCell ref="C1238:E1238"/>
    <mergeCell ref="C1242:E1242"/>
    <mergeCell ref="C1257:E1257"/>
    <mergeCell ref="C1272:E1272"/>
    <mergeCell ref="C1170:E1170"/>
    <mergeCell ref="C1174:E1174"/>
    <mergeCell ref="C1189:E1189"/>
    <mergeCell ref="C1193:E1193"/>
    <mergeCell ref="C1208:E1208"/>
    <mergeCell ref="C1340:E1340"/>
    <mergeCell ref="C1344:E1344"/>
    <mergeCell ref="C1359:E1359"/>
    <mergeCell ref="C1374:E1374"/>
    <mergeCell ref="C1378:E1378"/>
    <mergeCell ref="C1287:E1287"/>
    <mergeCell ref="C1291:E1291"/>
    <mergeCell ref="C1306:E1306"/>
    <mergeCell ref="C1310:E1310"/>
    <mergeCell ref="C1325:E1325"/>
    <mergeCell ref="C1457:E1457"/>
    <mergeCell ref="C1461:E1461"/>
    <mergeCell ref="C1476:E1476"/>
    <mergeCell ref="C1491:E1491"/>
    <mergeCell ref="C1495:E1495"/>
    <mergeCell ref="C1393:E1393"/>
    <mergeCell ref="C1397:E1397"/>
    <mergeCell ref="C1412:E1412"/>
    <mergeCell ref="C1427:E1427"/>
    <mergeCell ref="C1442:E1442"/>
    <mergeCell ref="C1574:E1574"/>
    <mergeCell ref="C1578:E1578"/>
    <mergeCell ref="C1593:E1593"/>
    <mergeCell ref="C1608:E1608"/>
    <mergeCell ref="C1510:E1510"/>
    <mergeCell ref="C1525:E1525"/>
    <mergeCell ref="C1529:E1529"/>
    <mergeCell ref="C1544:E1544"/>
    <mergeCell ref="C1559:E1559"/>
  </mergeCells>
  <phoneticPr fontId="0" type="noConversion"/>
  <dataValidations disablePrompts="1" count="4">
    <dataValidation type="list" allowBlank="1" showInputMessage="1" showErrorMessage="1" errorTitle="Not a valid value" error="The value you have entered is not valid_x000a__x000a_A user has restricted values that can be entered into this cell_x000a_" sqref="H10 H14 H28 H42 H46 H60 H74 H88 H92 H106 H120 H124 H138 H152 H156 H171 H186 H201 H205 H220 H235 H250 H254 H269 H284 H299 H303 H318 H333 H348 H352 H367 H382 H397 H412 H427 H442 H457 H472 H476 H491 H495 H510 H525 H540 H544 H559 H574 H589 H604 H608 H623 H638 H653 H657 H672 H687 H702 H706 H721 H736 H751 H755 H770 H785 H800 H804 H834 H838 H868 H872 H902 H906 H921 H936 H940 H955 H970 H974 H1004 H1008 H1038 H1042 H1057 H1072 H1087 H1102 H1106 H1121 H1136 H1151 H1155 H1170 H1174 H1189 H1193 H1208 H1223 H1238 H1242 H1257 H1272 H1287 H1291 H1306 H1310 H1325 H1340 H1344 H1359 H1374 H1378 H1393 H1397 H1412 H1427 H1442 H1457 H1461 H1476 H1491 H1495 H1510 H1525 H1529 H1544 H1559 H1574 H1578 H1593 H1608 H819 H853 H887 H989 H1023" xr:uid="{00000000-0002-0000-03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42 G46 G60 G74 G88 G92 G106 G120 G124 G138 G152 G156 G171 G186 G201 G205 G220 G235 G250 G254 G269 G284 G299 G303 G318 G333 G348 G352 G367 G382 G397 G412 G427 G442 G457 G472 G476 G491 G495 G510 G525 G540 G544 G559 G574 G589 G604 G608 G623 G638 G653 G657 G672 G687 G702 G706 G721 G736 G751 G755 G770 G785 G800 G804 G834 G838 G868 G872 G902 G906 G921 G936 G940 G955 G970 G974 G1004 G1008 G1038 G1042 G1057 G1072 G1087 G1102 G1106 G1121 G1136 G1151 G1155 G1170 G1174 G1189 G1193 G1208 G1223 G1238 G1242 G1257 G1272 G1287 G1291 G1306 G1310 G1325 G1340 G1344 G1359 G1374 G1378 G1393 G1397 G1412 G1427 G1442 G1457 G1461 G1476 G1491 G1495 G1510 G1525 G1529 G1544 G1559 G1574 G1578 G1593 G1608 G819 G853 G887 G989 G1023" xr:uid="{00000000-0002-0000-03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42 F46 F60 F74 F88 F92 F106 F120 F124 F138 F152 F156 F171 F186 F201 F205 F220 F235 F250 F254 F269 F284 F299 F303 F318 F333 F348 F352 F367 F382 F397 F412 F427 F442 F457 F472 F476 F491 F495 F510 F525 F540 F544 F559 F574 F589 F604 F608 F623 F638 F653 F657 F672 F687 F702 F706 F721 F736 F751 F755 F770 F785 F800 F804 F834 F838 F868 F872 F902 F906 F921 F936 F940 F955 F970 F974 F1004 F1008 F1038 F1042 F1057 F1072 F1087 F1102 F1106 F1121 F1136 F1151 F1155 F1170 F1174 F1189 F1193 F1208 F1223 F1238 F1242 F1257 F1272 F1287 F1291 F1306 F1310 F1325 F1340 F1344 F1359 F1374 F1378 F1393 F1397 F1412 F1427 F1442 F1457 F1461 F1476 F1491 F1495 F1510 F1525 F1529 F1544 F1559 F1574 F1578 F1593 F1608 F819 F853 F887 F989 F1023" xr:uid="{00000000-0002-0000-0300-000002000000}">
      <formula1>$F$2:$F$6</formula1>
    </dataValidation>
    <dataValidation type="list" allowBlank="1" showInputMessage="1" showErrorMessage="1" sqref="D5" xr:uid="{00000000-0002-0000-0300-000003000000}">
      <formula1>$H$2:$H$6</formula1>
    </dataValidation>
  </dataValidations>
  <printOptions headings="1" gridLines="1"/>
  <pageMargins left="0.76" right="0.78740157480314965" top="0.72" bottom="0.7" header="0.51181102362204722" footer="0.51181102362204722"/>
  <pageSetup paperSize="9" scale="54" fitToHeight="100" orientation="landscape" horizontalDpi="4294967292" verticalDpi="4294967292" r:id="rId1"/>
  <headerFooter alignWithMargins="0">
    <oddHeader>&amp;C&amp;A</oddHeader>
    <oddFooter xml:space="preserve">&amp;L&amp;D &amp;CPagina &amp;P van &amp;N&amp;R&amp;F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outlinePr summaryBelow="0"/>
    <pageSetUpPr fitToPage="1"/>
  </sheetPr>
  <dimension ref="A1:H2126"/>
  <sheetViews>
    <sheetView workbookViewId="0">
      <pane ySplit="7" topLeftCell="A1099" activePane="bottomLeft" state="frozen"/>
      <selection pane="bottomLeft" activeCell="C1134" sqref="C1134"/>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5" width="27.7109375" style="36" customWidth="1"/>
    <col min="6" max="20" width="27.7109375" style="89" customWidth="1"/>
    <col min="21" max="16384" width="11.42578125" style="89"/>
  </cols>
  <sheetData>
    <row r="1" spans="1:8" s="99" customFormat="1" x14ac:dyDescent="0.2">
      <c r="A1" s="83" t="s">
        <v>36</v>
      </c>
      <c r="B1" s="83" t="str">
        <f>Clusterkaart!B1</f>
        <v>Nieuwe Precondities</v>
      </c>
      <c r="C1" s="83" t="s">
        <v>148</v>
      </c>
      <c r="D1" s="83" t="str">
        <f>Clusterkaart!D1&amp;"03"</f>
        <v>NPRE03</v>
      </c>
      <c r="E1" s="83"/>
      <c r="F1" s="83" t="s">
        <v>49</v>
      </c>
      <c r="G1" s="83" t="s">
        <v>195</v>
      </c>
      <c r="H1" s="83" t="s">
        <v>196</v>
      </c>
    </row>
    <row r="2" spans="1:8" s="99" customFormat="1" x14ac:dyDescent="0.2">
      <c r="A2" s="83" t="s">
        <v>43</v>
      </c>
      <c r="B2" s="83" t="str">
        <f>Clusterkaart!B3</f>
        <v>2.11</v>
      </c>
      <c r="C2" s="83" t="s">
        <v>149</v>
      </c>
      <c r="D2" s="83" t="s">
        <v>652</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69</v>
      </c>
      <c r="C6" s="83"/>
      <c r="D6" s="83"/>
      <c r="E6" s="83"/>
      <c r="F6" s="100" t="s">
        <v>144</v>
      </c>
      <c r="G6" s="101" t="s">
        <v>20</v>
      </c>
      <c r="H6" s="100" t="s">
        <v>51</v>
      </c>
    </row>
    <row r="7" spans="1:8" s="99" customFormat="1" x14ac:dyDescent="0.2">
      <c r="A7" s="83" t="s">
        <v>146</v>
      </c>
      <c r="B7" s="83">
        <f>COUNTIF(A:A,"testgeval")+COUNTIF(A:A,"test geval")</f>
        <v>125</v>
      </c>
      <c r="C7" s="83"/>
      <c r="D7" s="83"/>
      <c r="E7" s="83"/>
      <c r="F7" s="115"/>
      <c r="G7" s="100" t="s">
        <v>19</v>
      </c>
      <c r="H7" s="116" t="s">
        <v>65</v>
      </c>
    </row>
    <row r="8" spans="1:8" s="123" customFormat="1" outlineLevel="2" x14ac:dyDescent="0.2">
      <c r="A8" s="110" t="s">
        <v>53</v>
      </c>
      <c r="B8" s="127" t="s">
        <v>54</v>
      </c>
    </row>
    <row r="9" spans="1:8" x14ac:dyDescent="0.2">
      <c r="A9" s="117"/>
      <c r="B9" s="120"/>
      <c r="C9" s="36"/>
      <c r="D9" s="119"/>
    </row>
    <row r="10" spans="1:8" s="99" customFormat="1" x14ac:dyDescent="0.2">
      <c r="A10" s="121" t="s">
        <v>158</v>
      </c>
      <c r="B10" s="113" t="str">
        <f ca="1">CONCATENATE(VLOOKUP("*ID",C:D,2,FALSE),"C",COUNTIF(OFFSET(A$1,0,0,ROW(),1), "*conditie")*10)</f>
        <v>NPRE03C10</v>
      </c>
      <c r="C10" s="296" t="s">
        <v>653</v>
      </c>
      <c r="D10" s="297"/>
      <c r="E10" s="297"/>
      <c r="F10" s="121" t="s">
        <v>141</v>
      </c>
      <c r="G10" s="121" t="s">
        <v>19</v>
      </c>
      <c r="H10" s="121" t="s">
        <v>197</v>
      </c>
    </row>
    <row r="11" spans="1:8" s="99" customFormat="1" outlineLevel="1" x14ac:dyDescent="0.2">
      <c r="A11" s="110"/>
      <c r="B11" s="118"/>
      <c r="C11" s="102"/>
    </row>
    <row r="12" spans="1:8" s="99" customFormat="1" outlineLevel="1" x14ac:dyDescent="0.2">
      <c r="A12" s="110" t="s">
        <v>55</v>
      </c>
      <c r="B12" s="122"/>
      <c r="C12" s="102"/>
    </row>
    <row r="13" spans="1:8" s="99" customFormat="1" outlineLevel="1" x14ac:dyDescent="0.2">
      <c r="A13" s="110"/>
      <c r="B13" s="118"/>
      <c r="C13" s="102"/>
    </row>
    <row r="14" spans="1:8" s="88" customFormat="1" outlineLevel="1" x14ac:dyDescent="0.2">
      <c r="A14" s="114" t="s">
        <v>159</v>
      </c>
      <c r="B14" s="114" t="str">
        <f ca="1">CONCATENATE(VLOOKUP("*ID",C:D,2,FALSE),"C",COUNTIF(OFFSET(A$1,0,0,ROW(),1), "*conditie")*10)&amp; "T" &amp;(COUNTIF(OFFSET(B$1,0,0,ROW()-1,1),CONCATENATE(VLOOKUP("*ID",C:D,2,FALSE),"C",COUNTIF(OFFSET(A$1,0,0,ROW(),1), "*conditie")*10)&amp; "T*") +1) * 10</f>
        <v>NPRE03C10T10</v>
      </c>
      <c r="C14" s="295" t="s">
        <v>655</v>
      </c>
      <c r="D14" s="295"/>
      <c r="E14" s="295"/>
      <c r="F14" s="114" t="s">
        <v>141</v>
      </c>
      <c r="G14" s="114" t="s">
        <v>19</v>
      </c>
      <c r="H14" s="114" t="s">
        <v>197</v>
      </c>
    </row>
    <row r="15" spans="1:8" outlineLevel="2" x14ac:dyDescent="0.2">
      <c r="A15" s="110"/>
      <c r="B15" s="122"/>
      <c r="C15" s="36"/>
    </row>
    <row r="16" spans="1:8" outlineLevel="2" x14ac:dyDescent="0.2">
      <c r="A16" s="110" t="s">
        <v>109</v>
      </c>
      <c r="B16" s="131" t="s">
        <v>654</v>
      </c>
      <c r="C16" s="36"/>
    </row>
    <row r="17" spans="1:8" outlineLevel="2" x14ac:dyDescent="0.2">
      <c r="A17" s="110"/>
      <c r="B17" s="122"/>
      <c r="C17" s="36"/>
    </row>
    <row r="18" spans="1:8" outlineLevel="2" x14ac:dyDescent="0.2">
      <c r="A18" s="110" t="s">
        <v>111</v>
      </c>
      <c r="B18" s="122" t="s">
        <v>108</v>
      </c>
      <c r="C18" s="36"/>
    </row>
    <row r="19" spans="1:8" outlineLevel="2" x14ac:dyDescent="0.2">
      <c r="A19" s="110"/>
      <c r="B19" s="122"/>
      <c r="C19" s="36"/>
    </row>
    <row r="20" spans="1:8" outlineLevel="2" x14ac:dyDescent="0.2">
      <c r="A20" s="110" t="s">
        <v>32</v>
      </c>
      <c r="B20" s="125" t="s">
        <v>227</v>
      </c>
      <c r="C20" s="125"/>
      <c r="D20" s="125"/>
      <c r="E20" s="125"/>
      <c r="F20" s="125"/>
      <c r="G20" s="125"/>
    </row>
    <row r="21" spans="1:8" outlineLevel="2" x14ac:dyDescent="0.2">
      <c r="A21" s="110"/>
      <c r="B21" s="122"/>
      <c r="C21" s="36"/>
    </row>
    <row r="22" spans="1:8" outlineLevel="2" x14ac:dyDescent="0.2">
      <c r="A22" s="111" t="s">
        <v>33</v>
      </c>
      <c r="B22" s="122" t="s">
        <v>194</v>
      </c>
      <c r="C22" s="36"/>
    </row>
    <row r="23" spans="1:8" outlineLevel="2" x14ac:dyDescent="0.2">
      <c r="A23" s="110"/>
      <c r="B23" s="122"/>
      <c r="C23" s="36"/>
    </row>
    <row r="24" spans="1:8" outlineLevel="2" x14ac:dyDescent="0.2">
      <c r="A24" s="110" t="s">
        <v>138</v>
      </c>
      <c r="B24" s="131" t="s">
        <v>1023</v>
      </c>
      <c r="C24" s="36"/>
    </row>
    <row r="25" spans="1:8" s="123" customFormat="1" outlineLevel="2" x14ac:dyDescent="0.2">
      <c r="A25" s="126"/>
      <c r="B25" s="200" t="s">
        <v>2514</v>
      </c>
    </row>
    <row r="26" spans="1:8" s="123" customFormat="1" outlineLevel="2" x14ac:dyDescent="0.2">
      <c r="A26" s="110" t="s">
        <v>2675</v>
      </c>
      <c r="B26" s="127" t="s">
        <v>2674</v>
      </c>
    </row>
    <row r="27" spans="1:8" s="123" customFormat="1" outlineLevel="2" x14ac:dyDescent="0.2">
      <c r="A27" s="126"/>
    </row>
    <row r="28" spans="1:8" s="99" customFormat="1" x14ac:dyDescent="0.2">
      <c r="A28" s="154" t="s">
        <v>158</v>
      </c>
      <c r="B28" s="153" t="str">
        <f ca="1">CONCATENATE(VLOOKUP("*ID",C:D,2,FALSE),"C",COUNTIF(OFFSET(A$1,0,0,ROW(),1), "*conditie")*10)</f>
        <v>NPRE03C20</v>
      </c>
      <c r="C28" s="296" t="s">
        <v>656</v>
      </c>
      <c r="D28" s="297"/>
      <c r="E28" s="297"/>
      <c r="F28" s="154" t="s">
        <v>141</v>
      </c>
      <c r="G28" s="154" t="s">
        <v>19</v>
      </c>
      <c r="H28" s="154" t="s">
        <v>197</v>
      </c>
    </row>
    <row r="29" spans="1:8" s="99" customFormat="1" outlineLevel="1" x14ac:dyDescent="0.2">
      <c r="A29" s="110"/>
      <c r="B29" s="118"/>
      <c r="C29" s="102"/>
    </row>
    <row r="30" spans="1:8" s="99" customFormat="1" outlineLevel="1" x14ac:dyDescent="0.2">
      <c r="A30" s="110" t="s">
        <v>55</v>
      </c>
      <c r="B30" s="122"/>
      <c r="C30" s="102"/>
    </row>
    <row r="31" spans="1:8" s="99" customFormat="1" outlineLevel="1" x14ac:dyDescent="0.2">
      <c r="A31" s="110"/>
      <c r="B31" s="118"/>
      <c r="C31" s="102"/>
    </row>
    <row r="32" spans="1:8" s="88" customFormat="1" outlineLevel="1" x14ac:dyDescent="0.2">
      <c r="A32" s="155" t="s">
        <v>159</v>
      </c>
      <c r="B32" s="155" t="str">
        <f ca="1">CONCATENATE(VLOOKUP("*ID",C:D,2,FALSE),"C",COUNTIF(OFFSET(A$1,0,0,ROW(),1), "*conditie")*10)&amp; "T" &amp;(COUNTIF(OFFSET(B$1,0,0,ROW()-1,1),CONCATENATE(VLOOKUP("*ID",C:D,2,FALSE),"C",COUNTIF(OFFSET(A$1,0,0,ROW(),1), "*conditie")*10)&amp; "T*") +1) * 10</f>
        <v>NPRE03C20T10</v>
      </c>
      <c r="C32" s="295" t="s">
        <v>657</v>
      </c>
      <c r="D32" s="295"/>
      <c r="E32" s="295"/>
      <c r="F32" s="155" t="s">
        <v>141</v>
      </c>
      <c r="G32" s="155" t="s">
        <v>19</v>
      </c>
      <c r="H32" s="155" t="s">
        <v>197</v>
      </c>
    </row>
    <row r="33" spans="1:8" s="151" customFormat="1" outlineLevel="2" x14ac:dyDescent="0.2">
      <c r="A33" s="110"/>
      <c r="B33" s="122"/>
      <c r="C33" s="152"/>
      <c r="D33" s="152"/>
      <c r="E33" s="152"/>
    </row>
    <row r="34" spans="1:8" s="151" customFormat="1" outlineLevel="2" x14ac:dyDescent="0.2">
      <c r="A34" s="110" t="s">
        <v>109</v>
      </c>
      <c r="B34" s="131" t="s">
        <v>658</v>
      </c>
      <c r="C34" s="152"/>
      <c r="D34" s="152"/>
      <c r="E34" s="152"/>
    </row>
    <row r="35" spans="1:8" s="151" customFormat="1" outlineLevel="2" x14ac:dyDescent="0.2">
      <c r="A35" s="110"/>
      <c r="B35" s="122"/>
      <c r="C35" s="152"/>
      <c r="D35" s="152"/>
      <c r="E35" s="152"/>
    </row>
    <row r="36" spans="1:8" s="151" customFormat="1" outlineLevel="2" x14ac:dyDescent="0.2">
      <c r="A36" s="110" t="s">
        <v>111</v>
      </c>
      <c r="B36" s="122" t="s">
        <v>108</v>
      </c>
      <c r="C36" s="152"/>
      <c r="D36" s="152"/>
      <c r="E36" s="152"/>
    </row>
    <row r="37" spans="1:8" s="151" customFormat="1" outlineLevel="2" x14ac:dyDescent="0.2">
      <c r="A37" s="110"/>
      <c r="B37" s="122"/>
      <c r="C37" s="152"/>
      <c r="D37" s="152"/>
      <c r="E37" s="152"/>
    </row>
    <row r="38" spans="1:8" s="151" customFormat="1" outlineLevel="2" x14ac:dyDescent="0.2">
      <c r="A38" s="110" t="s">
        <v>32</v>
      </c>
      <c r="B38" s="125" t="s">
        <v>227</v>
      </c>
      <c r="C38" s="125"/>
      <c r="D38" s="125"/>
      <c r="E38" s="125"/>
      <c r="F38" s="125"/>
      <c r="G38" s="125"/>
    </row>
    <row r="39" spans="1:8" s="151" customFormat="1" outlineLevel="2" x14ac:dyDescent="0.2">
      <c r="A39" s="110"/>
      <c r="B39" s="122"/>
      <c r="C39" s="152"/>
      <c r="D39" s="152"/>
      <c r="E39" s="152"/>
    </row>
    <row r="40" spans="1:8" s="151" customFormat="1" outlineLevel="2" x14ac:dyDescent="0.2">
      <c r="A40" s="111" t="s">
        <v>33</v>
      </c>
      <c r="B40" s="122" t="s">
        <v>194</v>
      </c>
      <c r="C40" s="152"/>
      <c r="D40" s="152"/>
      <c r="E40" s="152"/>
    </row>
    <row r="41" spans="1:8" s="151" customFormat="1" outlineLevel="2" x14ac:dyDescent="0.2">
      <c r="A41" s="110"/>
      <c r="B41" s="122"/>
      <c r="C41" s="152"/>
      <c r="D41" s="152"/>
      <c r="E41" s="152"/>
    </row>
    <row r="42" spans="1:8" s="151" customFormat="1" outlineLevel="2" x14ac:dyDescent="0.2">
      <c r="A42" s="110" t="s">
        <v>138</v>
      </c>
      <c r="B42" s="131" t="s">
        <v>659</v>
      </c>
      <c r="C42" s="152"/>
      <c r="D42" s="152"/>
      <c r="E42" s="152"/>
    </row>
    <row r="43" spans="1:8" s="123" customFormat="1" outlineLevel="2" x14ac:dyDescent="0.2">
      <c r="A43" s="126"/>
      <c r="B43" s="200"/>
    </row>
    <row r="44" spans="1:8" s="123" customFormat="1" outlineLevel="2" x14ac:dyDescent="0.2">
      <c r="A44" s="110" t="s">
        <v>40</v>
      </c>
      <c r="B44" s="129" t="s">
        <v>2554</v>
      </c>
    </row>
    <row r="45" spans="1:8" s="123" customFormat="1" outlineLevel="2" x14ac:dyDescent="0.2">
      <c r="A45" s="126"/>
    </row>
    <row r="46" spans="1:8" s="99" customFormat="1" x14ac:dyDescent="0.2">
      <c r="A46" s="154" t="s">
        <v>158</v>
      </c>
      <c r="B46" s="153" t="str">
        <f ca="1">CONCATENATE(VLOOKUP("*ID",C:D,2,FALSE),"C",COUNTIF(OFFSET(A$1,0,0,ROW(),1), "*conditie")*10)</f>
        <v>NPRE03C30</v>
      </c>
      <c r="C46" s="296" t="s">
        <v>660</v>
      </c>
      <c r="D46" s="297"/>
      <c r="E46" s="297"/>
      <c r="F46" s="154" t="s">
        <v>141</v>
      </c>
      <c r="G46" s="154" t="s">
        <v>19</v>
      </c>
      <c r="H46" s="154" t="s">
        <v>197</v>
      </c>
    </row>
    <row r="47" spans="1:8" s="99" customFormat="1" outlineLevel="1" x14ac:dyDescent="0.2">
      <c r="A47" s="110"/>
      <c r="B47" s="118"/>
      <c r="C47" s="102"/>
    </row>
    <row r="48" spans="1:8" s="99" customFormat="1" outlineLevel="1" x14ac:dyDescent="0.2">
      <c r="A48" s="110" t="s">
        <v>55</v>
      </c>
      <c r="B48" s="122"/>
      <c r="C48" s="102"/>
    </row>
    <row r="49" spans="1:8" s="99" customFormat="1" outlineLevel="1" x14ac:dyDescent="0.2">
      <c r="A49" s="110"/>
      <c r="B49" s="118"/>
      <c r="C49" s="102"/>
    </row>
    <row r="50" spans="1:8" s="88" customFormat="1" outlineLevel="1" x14ac:dyDescent="0.2">
      <c r="A50" s="233" t="s">
        <v>159</v>
      </c>
      <c r="B50" s="233" t="str">
        <f ca="1">CONCATENATE(VLOOKUP("*ID",C:D,2,FALSE),"C",COUNTIF(OFFSET(A$1,0,0,ROW(),1), "*conditie")*10)&amp; "T" &amp;(COUNTIF(OFFSET(B$1,0,0,ROW()-1,1),CONCATENATE(VLOOKUP("*ID",C:D,2,FALSE),"C",COUNTIF(OFFSET(A$1,0,0,ROW(),1), "*conditie")*10)&amp; "T*") +1) * 10</f>
        <v>NPRE03C30T10</v>
      </c>
      <c r="C50" s="295" t="s">
        <v>661</v>
      </c>
      <c r="D50" s="295"/>
      <c r="E50" s="295"/>
      <c r="F50" s="233" t="s">
        <v>141</v>
      </c>
      <c r="G50" s="233" t="s">
        <v>19</v>
      </c>
      <c r="H50" s="233" t="s">
        <v>197</v>
      </c>
    </row>
    <row r="51" spans="1:8" s="151" customFormat="1" outlineLevel="2" x14ac:dyDescent="0.2">
      <c r="A51" s="110"/>
      <c r="B51" s="122"/>
      <c r="C51" s="152"/>
      <c r="D51" s="152"/>
      <c r="E51" s="152"/>
    </row>
    <row r="52" spans="1:8" s="151" customFormat="1" outlineLevel="2" x14ac:dyDescent="0.2">
      <c r="A52" s="110" t="s">
        <v>109</v>
      </c>
      <c r="B52" s="131" t="s">
        <v>662</v>
      </c>
      <c r="C52" s="152"/>
      <c r="D52" s="152"/>
      <c r="E52" s="152"/>
    </row>
    <row r="53" spans="1:8" s="151" customFormat="1" outlineLevel="2" x14ac:dyDescent="0.2">
      <c r="A53" s="110"/>
      <c r="B53" s="122"/>
      <c r="C53" s="152"/>
      <c r="D53" s="152"/>
      <c r="E53" s="152"/>
    </row>
    <row r="54" spans="1:8" s="151" customFormat="1" outlineLevel="2" x14ac:dyDescent="0.2">
      <c r="A54" s="110" t="s">
        <v>111</v>
      </c>
      <c r="B54" s="122" t="s">
        <v>108</v>
      </c>
      <c r="C54" s="152"/>
      <c r="D54" s="152"/>
      <c r="E54" s="152"/>
    </row>
    <row r="55" spans="1:8" s="151" customFormat="1" outlineLevel="2" x14ac:dyDescent="0.2">
      <c r="A55" s="110"/>
      <c r="B55" s="122"/>
      <c r="C55" s="152"/>
      <c r="D55" s="152"/>
      <c r="E55" s="152"/>
    </row>
    <row r="56" spans="1:8" s="151" customFormat="1" outlineLevel="2" x14ac:dyDescent="0.2">
      <c r="A56" s="110" t="s">
        <v>32</v>
      </c>
      <c r="B56" s="125" t="s">
        <v>227</v>
      </c>
      <c r="C56" s="125"/>
      <c r="D56" s="125"/>
      <c r="E56" s="125"/>
      <c r="F56" s="125"/>
      <c r="G56" s="125"/>
    </row>
    <row r="57" spans="1:8" s="151" customFormat="1" outlineLevel="2" x14ac:dyDescent="0.2">
      <c r="A57" s="110"/>
      <c r="B57" s="122"/>
      <c r="C57" s="152"/>
      <c r="D57" s="152"/>
      <c r="E57" s="152"/>
    </row>
    <row r="58" spans="1:8" s="151" customFormat="1" outlineLevel="2" x14ac:dyDescent="0.2">
      <c r="A58" s="111" t="s">
        <v>33</v>
      </c>
      <c r="B58" s="122" t="s">
        <v>194</v>
      </c>
      <c r="C58" s="152"/>
      <c r="D58" s="152"/>
      <c r="E58" s="152"/>
    </row>
    <row r="59" spans="1:8" s="151" customFormat="1" outlineLevel="2" x14ac:dyDescent="0.2">
      <c r="A59" s="110"/>
      <c r="B59" s="122"/>
      <c r="C59" s="152"/>
      <c r="D59" s="152"/>
      <c r="E59" s="152"/>
    </row>
    <row r="60" spans="1:8" s="151" customFormat="1" outlineLevel="2" x14ac:dyDescent="0.2">
      <c r="A60" s="110" t="s">
        <v>138</v>
      </c>
      <c r="B60" s="131" t="s">
        <v>663</v>
      </c>
      <c r="C60" s="152"/>
      <c r="D60" s="152"/>
      <c r="E60" s="152"/>
    </row>
    <row r="61" spans="1:8" s="123" customFormat="1" outlineLevel="2" x14ac:dyDescent="0.2">
      <c r="A61" s="126"/>
    </row>
    <row r="62" spans="1:8" s="123" customFormat="1" outlineLevel="2" x14ac:dyDescent="0.2">
      <c r="A62" s="110" t="s">
        <v>40</v>
      </c>
      <c r="B62" s="221" t="s">
        <v>2555</v>
      </c>
    </row>
    <row r="63" spans="1:8" s="123" customFormat="1" outlineLevel="2" x14ac:dyDescent="0.2">
      <c r="A63" s="126"/>
    </row>
    <row r="64" spans="1:8" s="99" customFormat="1" x14ac:dyDescent="0.2">
      <c r="A64" s="158" t="s">
        <v>158</v>
      </c>
      <c r="B64" s="157" t="str">
        <f ca="1">CONCATENATE(VLOOKUP("*ID",C:D,2,FALSE),"C",COUNTIF(OFFSET(A$1,0,0,ROW(),1), "*conditie")*10)</f>
        <v>NPRE03C40</v>
      </c>
      <c r="C64" s="296" t="s">
        <v>664</v>
      </c>
      <c r="D64" s="297"/>
      <c r="E64" s="297"/>
      <c r="F64" s="158" t="s">
        <v>141</v>
      </c>
      <c r="G64" s="158" t="s">
        <v>19</v>
      </c>
      <c r="H64" s="158" t="s">
        <v>197</v>
      </c>
    </row>
    <row r="65" spans="1:8" s="99" customFormat="1" outlineLevel="1" x14ac:dyDescent="0.2">
      <c r="A65" s="110"/>
      <c r="B65" s="118"/>
      <c r="C65" s="102"/>
    </row>
    <row r="66" spans="1:8" s="99" customFormat="1" outlineLevel="1" x14ac:dyDescent="0.2">
      <c r="A66" s="110" t="s">
        <v>55</v>
      </c>
      <c r="B66" s="122"/>
      <c r="C66" s="102"/>
    </row>
    <row r="67" spans="1:8" s="99" customFormat="1" outlineLevel="1" x14ac:dyDescent="0.2">
      <c r="A67" s="110"/>
      <c r="B67" s="118"/>
      <c r="C67" s="102"/>
    </row>
    <row r="68" spans="1:8" s="88" customFormat="1" outlineLevel="1" x14ac:dyDescent="0.2">
      <c r="A68" s="156" t="s">
        <v>159</v>
      </c>
      <c r="B68" s="156" t="str">
        <f ca="1">CONCATENATE(VLOOKUP("*ID",C:D,2,FALSE),"C",COUNTIF(OFFSET(A$1,0,0,ROW(),1), "*conditie")*10)&amp; "T" &amp;(COUNTIF(OFFSET(B$1,0,0,ROW()-1,1),CONCATENATE(VLOOKUP("*ID",C:D,2,FALSE),"C",COUNTIF(OFFSET(A$1,0,0,ROW(),1), "*conditie")*10)&amp; "T*") +1) * 10</f>
        <v>NPRE03C40T10</v>
      </c>
      <c r="C68" s="295" t="s">
        <v>665</v>
      </c>
      <c r="D68" s="295"/>
      <c r="E68" s="295"/>
      <c r="F68" s="156" t="s">
        <v>141</v>
      </c>
      <c r="G68" s="156" t="s">
        <v>19</v>
      </c>
      <c r="H68" s="156" t="s">
        <v>197</v>
      </c>
    </row>
    <row r="69" spans="1:8" s="151" customFormat="1" outlineLevel="2" x14ac:dyDescent="0.2">
      <c r="A69" s="110"/>
      <c r="B69" s="122"/>
      <c r="C69" s="152"/>
      <c r="D69" s="152"/>
      <c r="E69" s="152"/>
    </row>
    <row r="70" spans="1:8" s="151" customFormat="1" outlineLevel="2" x14ac:dyDescent="0.2">
      <c r="A70" s="110" t="s">
        <v>109</v>
      </c>
      <c r="B70" s="131" t="s">
        <v>666</v>
      </c>
      <c r="C70" s="152"/>
      <c r="D70" s="152"/>
      <c r="E70" s="152"/>
    </row>
    <row r="71" spans="1:8" s="151" customFormat="1" outlineLevel="2" x14ac:dyDescent="0.2">
      <c r="A71" s="110"/>
      <c r="B71" s="122"/>
      <c r="C71" s="152"/>
      <c r="D71" s="152"/>
      <c r="E71" s="152"/>
    </row>
    <row r="72" spans="1:8" s="151" customFormat="1" outlineLevel="2" x14ac:dyDescent="0.2">
      <c r="A72" s="110" t="s">
        <v>111</v>
      </c>
      <c r="B72" s="122" t="s">
        <v>108</v>
      </c>
      <c r="C72" s="152"/>
      <c r="D72" s="152"/>
      <c r="E72" s="152"/>
    </row>
    <row r="73" spans="1:8" s="151" customFormat="1" outlineLevel="2" x14ac:dyDescent="0.2">
      <c r="A73" s="110"/>
      <c r="B73" s="122"/>
      <c r="C73" s="152"/>
      <c r="D73" s="152"/>
      <c r="E73" s="152"/>
    </row>
    <row r="74" spans="1:8" s="151" customFormat="1" outlineLevel="2" x14ac:dyDescent="0.2">
      <c r="A74" s="110" t="s">
        <v>32</v>
      </c>
      <c r="B74" s="125" t="s">
        <v>227</v>
      </c>
      <c r="C74" s="125"/>
      <c r="D74" s="125"/>
      <c r="E74" s="125"/>
      <c r="F74" s="125"/>
      <c r="G74" s="125"/>
    </row>
    <row r="75" spans="1:8" s="151" customFormat="1" outlineLevel="2" x14ac:dyDescent="0.2">
      <c r="A75" s="110"/>
      <c r="B75" s="122"/>
      <c r="C75" s="152"/>
      <c r="D75" s="152"/>
      <c r="E75" s="152"/>
    </row>
    <row r="76" spans="1:8" s="151" customFormat="1" outlineLevel="2" x14ac:dyDescent="0.2">
      <c r="A76" s="111" t="s">
        <v>33</v>
      </c>
      <c r="B76" s="122" t="s">
        <v>194</v>
      </c>
      <c r="C76" s="152"/>
      <c r="D76" s="152"/>
      <c r="E76" s="152"/>
    </row>
    <row r="77" spans="1:8" s="151" customFormat="1" outlineLevel="2" x14ac:dyDescent="0.2">
      <c r="A77" s="110"/>
      <c r="B77" s="122"/>
      <c r="C77" s="152"/>
      <c r="D77" s="152"/>
      <c r="E77" s="152"/>
    </row>
    <row r="78" spans="1:8" s="151" customFormat="1" outlineLevel="2" x14ac:dyDescent="0.2">
      <c r="A78" s="110" t="s">
        <v>138</v>
      </c>
      <c r="B78" s="131" t="s">
        <v>667</v>
      </c>
      <c r="C78" s="152"/>
      <c r="D78" s="152"/>
      <c r="E78" s="152"/>
    </row>
    <row r="79" spans="1:8" s="123" customFormat="1" outlineLevel="2" x14ac:dyDescent="0.2">
      <c r="A79" s="126"/>
      <c r="B79" s="200" t="s">
        <v>2513</v>
      </c>
    </row>
    <row r="80" spans="1:8" s="123" customFormat="1" outlineLevel="2" x14ac:dyDescent="0.2">
      <c r="A80" s="110" t="s">
        <v>40</v>
      </c>
      <c r="B80" s="129" t="s">
        <v>2676</v>
      </c>
    </row>
    <row r="81" spans="1:8" s="123" customFormat="1" outlineLevel="2" x14ac:dyDescent="0.2">
      <c r="A81" s="126"/>
    </row>
    <row r="82" spans="1:8" s="99" customFormat="1" x14ac:dyDescent="0.2">
      <c r="A82" s="158" t="s">
        <v>158</v>
      </c>
      <c r="B82" s="157" t="str">
        <f ca="1">CONCATENATE(VLOOKUP("*ID",C:D,2,FALSE),"C",COUNTIF(OFFSET(A$1,0,0,ROW(),1), "*conditie")*10)</f>
        <v>NPRE03C50</v>
      </c>
      <c r="C82" s="296" t="s">
        <v>668</v>
      </c>
      <c r="D82" s="297"/>
      <c r="E82" s="297"/>
      <c r="F82" s="158" t="s">
        <v>141</v>
      </c>
      <c r="G82" s="158" t="s">
        <v>19</v>
      </c>
      <c r="H82" s="158" t="s">
        <v>197</v>
      </c>
    </row>
    <row r="83" spans="1:8" s="99" customFormat="1" outlineLevel="1" x14ac:dyDescent="0.2">
      <c r="A83" s="110"/>
      <c r="B83" s="118"/>
      <c r="C83" s="102"/>
    </row>
    <row r="84" spans="1:8" s="99" customFormat="1" outlineLevel="1" x14ac:dyDescent="0.2">
      <c r="A84" s="110" t="s">
        <v>55</v>
      </c>
      <c r="B84" s="122"/>
      <c r="C84" s="102"/>
    </row>
    <row r="85" spans="1:8" s="99" customFormat="1" outlineLevel="1" x14ac:dyDescent="0.2">
      <c r="A85" s="110"/>
      <c r="B85" s="118"/>
      <c r="C85" s="102"/>
    </row>
    <row r="86" spans="1:8" s="88" customFormat="1" outlineLevel="1" x14ac:dyDescent="0.2">
      <c r="A86" s="156" t="s">
        <v>159</v>
      </c>
      <c r="B86" s="156" t="str">
        <f ca="1">CONCATENATE(VLOOKUP("*ID",C:D,2,FALSE),"C",COUNTIF(OFFSET(A$1,0,0,ROW(),1), "*conditie")*10)&amp; "T" &amp;(COUNTIF(OFFSET(B$1,0,0,ROW()-1,1),CONCATENATE(VLOOKUP("*ID",C:D,2,FALSE),"C",COUNTIF(OFFSET(A$1,0,0,ROW(),1), "*conditie")*10)&amp; "T*") +1) * 10</f>
        <v>NPRE03C50T10</v>
      </c>
      <c r="C86" s="295" t="s">
        <v>669</v>
      </c>
      <c r="D86" s="295"/>
      <c r="E86" s="295"/>
      <c r="F86" s="156" t="s">
        <v>141</v>
      </c>
      <c r="G86" s="156" t="s">
        <v>19</v>
      </c>
      <c r="H86" s="156" t="s">
        <v>197</v>
      </c>
    </row>
    <row r="87" spans="1:8" s="151" customFormat="1" outlineLevel="2" x14ac:dyDescent="0.2">
      <c r="A87" s="110"/>
      <c r="B87" s="122"/>
      <c r="C87" s="152"/>
      <c r="D87" s="152"/>
      <c r="E87" s="152"/>
    </row>
    <row r="88" spans="1:8" s="151" customFormat="1" outlineLevel="2" x14ac:dyDescent="0.2">
      <c r="A88" s="110" t="s">
        <v>109</v>
      </c>
      <c r="B88" s="131" t="s">
        <v>670</v>
      </c>
      <c r="C88" s="152"/>
      <c r="D88" s="152"/>
      <c r="E88" s="152"/>
    </row>
    <row r="89" spans="1:8" s="151" customFormat="1" outlineLevel="2" x14ac:dyDescent="0.2">
      <c r="A89" s="110"/>
      <c r="B89" s="122"/>
      <c r="C89" s="152"/>
      <c r="D89" s="152"/>
      <c r="E89" s="152"/>
    </row>
    <row r="90" spans="1:8" s="151" customFormat="1" outlineLevel="2" x14ac:dyDescent="0.2">
      <c r="A90" s="110" t="s">
        <v>111</v>
      </c>
      <c r="B90" s="122" t="s">
        <v>108</v>
      </c>
      <c r="C90" s="152"/>
      <c r="D90" s="152"/>
      <c r="E90" s="152"/>
    </row>
    <row r="91" spans="1:8" s="151" customFormat="1" outlineLevel="2" x14ac:dyDescent="0.2">
      <c r="A91" s="110"/>
      <c r="B91" s="122"/>
      <c r="C91" s="152"/>
      <c r="D91" s="152"/>
      <c r="E91" s="152"/>
    </row>
    <row r="92" spans="1:8" s="123" customFormat="1" outlineLevel="2" x14ac:dyDescent="0.2">
      <c r="A92" s="110" t="s">
        <v>32</v>
      </c>
      <c r="B92" s="127" t="s">
        <v>227</v>
      </c>
    </row>
    <row r="93" spans="1:8" s="151" customFormat="1" outlineLevel="2" x14ac:dyDescent="0.2">
      <c r="A93" s="110"/>
      <c r="B93" s="122"/>
      <c r="C93" s="152"/>
      <c r="D93" s="152"/>
      <c r="E93" s="152"/>
    </row>
    <row r="94" spans="1:8" s="151" customFormat="1" outlineLevel="2" x14ac:dyDescent="0.2">
      <c r="A94" s="111" t="s">
        <v>33</v>
      </c>
      <c r="B94" s="122" t="s">
        <v>194</v>
      </c>
      <c r="C94" s="152"/>
      <c r="D94" s="152"/>
      <c r="E94" s="152"/>
    </row>
    <row r="95" spans="1:8" s="151" customFormat="1" outlineLevel="2" x14ac:dyDescent="0.2">
      <c r="A95" s="110"/>
      <c r="B95" s="122"/>
      <c r="C95" s="152"/>
      <c r="D95" s="152"/>
      <c r="E95" s="152"/>
    </row>
    <row r="96" spans="1:8" s="151" customFormat="1" outlineLevel="2" x14ac:dyDescent="0.2">
      <c r="A96" s="110" t="s">
        <v>138</v>
      </c>
      <c r="B96" s="131" t="s">
        <v>671</v>
      </c>
      <c r="C96" s="152"/>
      <c r="D96" s="152"/>
      <c r="E96" s="152"/>
    </row>
    <row r="97" spans="1:8" s="123" customFormat="1" outlineLevel="2" x14ac:dyDescent="0.2">
      <c r="A97" s="126"/>
    </row>
    <row r="98" spans="1:8" s="123" customFormat="1" outlineLevel="2" x14ac:dyDescent="0.2">
      <c r="A98" s="110" t="s">
        <v>40</v>
      </c>
      <c r="B98" s="129" t="s">
        <v>2677</v>
      </c>
    </row>
    <row r="99" spans="1:8" s="123" customFormat="1" outlineLevel="2" x14ac:dyDescent="0.2">
      <c r="A99" s="126"/>
    </row>
    <row r="100" spans="1:8" s="99" customFormat="1" x14ac:dyDescent="0.2">
      <c r="A100" s="158" t="s">
        <v>158</v>
      </c>
      <c r="B100" s="157" t="str">
        <f ca="1">CONCATENATE(VLOOKUP("*ID",C:D,2,FALSE),"C",COUNTIF(OFFSET(A$1,0,0,ROW(),1), "*conditie")*10)</f>
        <v>NPRE03C60</v>
      </c>
      <c r="C100" s="296" t="s">
        <v>672</v>
      </c>
      <c r="D100" s="297"/>
      <c r="E100" s="297"/>
      <c r="F100" s="158" t="s">
        <v>141</v>
      </c>
      <c r="G100" s="158" t="s">
        <v>19</v>
      </c>
      <c r="H100" s="158"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x14ac:dyDescent="0.2">
      <c r="A104" s="156" t="s">
        <v>159</v>
      </c>
      <c r="B104" s="156" t="str">
        <f ca="1">CONCATENATE(VLOOKUP("*ID",C:D,2,FALSE),"C",COUNTIF(OFFSET(A$1,0,0,ROW(),1), "*conditie")*10)&amp; "T" &amp;(COUNTIF(OFFSET(B$1,0,0,ROW()-1,1),CONCATENATE(VLOOKUP("*ID",C:D,2,FALSE),"C",COUNTIF(OFFSET(A$1,0,0,ROW(),1), "*conditie")*10)&amp; "T*") +1) * 10</f>
        <v>NPRE03C60T10</v>
      </c>
      <c r="C104" s="295" t="s">
        <v>673</v>
      </c>
      <c r="D104" s="295"/>
      <c r="E104" s="295"/>
      <c r="F104" s="156" t="s">
        <v>141</v>
      </c>
      <c r="G104" s="156" t="s">
        <v>19</v>
      </c>
      <c r="H104" s="156" t="s">
        <v>197</v>
      </c>
    </row>
    <row r="105" spans="1:8" s="151" customFormat="1" outlineLevel="2" x14ac:dyDescent="0.2">
      <c r="A105" s="110"/>
      <c r="B105" s="122"/>
      <c r="C105" s="152"/>
      <c r="D105" s="152"/>
      <c r="E105" s="152"/>
    </row>
    <row r="106" spans="1:8" s="151" customFormat="1" outlineLevel="2" x14ac:dyDescent="0.2">
      <c r="A106" s="110" t="s">
        <v>109</v>
      </c>
      <c r="B106" s="131" t="s">
        <v>674</v>
      </c>
      <c r="C106" s="152"/>
      <c r="D106" s="152"/>
      <c r="E106" s="152"/>
    </row>
    <row r="107" spans="1:8" s="151" customFormat="1" outlineLevel="2" x14ac:dyDescent="0.2">
      <c r="A107" s="110"/>
      <c r="B107" s="122"/>
      <c r="C107" s="152"/>
      <c r="D107" s="152"/>
      <c r="E107" s="152"/>
    </row>
    <row r="108" spans="1:8" s="151" customFormat="1" outlineLevel="2" x14ac:dyDescent="0.2">
      <c r="A108" s="110" t="s">
        <v>111</v>
      </c>
      <c r="B108" s="122" t="s">
        <v>108</v>
      </c>
      <c r="C108" s="152"/>
      <c r="D108" s="152"/>
      <c r="E108" s="152"/>
    </row>
    <row r="109" spans="1:8" s="151" customFormat="1" outlineLevel="2" x14ac:dyDescent="0.2">
      <c r="A109" s="110"/>
      <c r="B109" s="122"/>
      <c r="C109" s="152"/>
      <c r="D109" s="152"/>
      <c r="E109" s="152"/>
    </row>
    <row r="110" spans="1:8" s="151" customFormat="1" outlineLevel="2" x14ac:dyDescent="0.2">
      <c r="A110" s="110" t="s">
        <v>32</v>
      </c>
      <c r="B110" s="125" t="s">
        <v>227</v>
      </c>
      <c r="C110" s="125"/>
      <c r="D110" s="125"/>
      <c r="E110" s="125"/>
      <c r="F110" s="125"/>
      <c r="G110" s="125"/>
    </row>
    <row r="111" spans="1:8" s="151" customFormat="1" outlineLevel="2" x14ac:dyDescent="0.2">
      <c r="A111" s="110"/>
      <c r="B111" s="122"/>
      <c r="C111" s="152"/>
      <c r="D111" s="152"/>
      <c r="E111" s="152"/>
    </row>
    <row r="112" spans="1:8" s="151" customFormat="1" outlineLevel="2" x14ac:dyDescent="0.2">
      <c r="A112" s="111" t="s">
        <v>33</v>
      </c>
      <c r="B112" s="122" t="s">
        <v>194</v>
      </c>
      <c r="C112" s="152"/>
      <c r="D112" s="152"/>
      <c r="E112" s="152"/>
    </row>
    <row r="113" spans="1:8" s="151" customFormat="1" outlineLevel="2" x14ac:dyDescent="0.2">
      <c r="A113" s="110"/>
      <c r="B113" s="122"/>
      <c r="C113" s="152"/>
      <c r="D113" s="152"/>
      <c r="E113" s="152"/>
    </row>
    <row r="114" spans="1:8" s="151" customFormat="1" outlineLevel="2" x14ac:dyDescent="0.2">
      <c r="A114" s="110" t="s">
        <v>138</v>
      </c>
      <c r="B114" s="131" t="s">
        <v>675</v>
      </c>
      <c r="C114" s="152"/>
      <c r="D114" s="152"/>
      <c r="E114" s="152"/>
    </row>
    <row r="115" spans="1:8" s="123" customFormat="1" outlineLevel="2" x14ac:dyDescent="0.2">
      <c r="A115" s="126"/>
      <c r="B115" s="200" t="s">
        <v>2513</v>
      </c>
    </row>
    <row r="116" spans="1:8" s="123" customFormat="1" outlineLevel="2" x14ac:dyDescent="0.2">
      <c r="A116" s="110" t="s">
        <v>40</v>
      </c>
      <c r="B116" s="129" t="s">
        <v>2676</v>
      </c>
    </row>
    <row r="117" spans="1:8" s="123" customFormat="1" outlineLevel="2" x14ac:dyDescent="0.2">
      <c r="A117" s="126"/>
    </row>
    <row r="118" spans="1:8" s="99" customFormat="1" x14ac:dyDescent="0.2">
      <c r="A118" s="158" t="s">
        <v>158</v>
      </c>
      <c r="B118" s="157" t="str">
        <f ca="1">CONCATENATE(VLOOKUP("*ID",C:D,2,FALSE),"C",COUNTIF(OFFSET(A$1,0,0,ROW(),1), "*conditie")*10)</f>
        <v>NPRE03C70</v>
      </c>
      <c r="C118" s="296" t="s">
        <v>676</v>
      </c>
      <c r="D118" s="297"/>
      <c r="E118" s="297"/>
      <c r="F118" s="158" t="s">
        <v>141</v>
      </c>
      <c r="G118" s="158" t="s">
        <v>19</v>
      </c>
      <c r="H118" s="158"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88" customFormat="1" outlineLevel="1" x14ac:dyDescent="0.2">
      <c r="A122" s="156" t="s">
        <v>159</v>
      </c>
      <c r="B122" s="156" t="str">
        <f ca="1">CONCATENATE(VLOOKUP("*ID",C:D,2,FALSE),"C",COUNTIF(OFFSET(A$1,0,0,ROW(),1), "*conditie")*10)&amp; "T" &amp;(COUNTIF(OFFSET(B$1,0,0,ROW()-1,1),CONCATENATE(VLOOKUP("*ID",C:D,2,FALSE),"C",COUNTIF(OFFSET(A$1,0,0,ROW(),1), "*conditie")*10)&amp; "T*") +1) * 10</f>
        <v>NPRE03C70T10</v>
      </c>
      <c r="C122" s="295" t="s">
        <v>677</v>
      </c>
      <c r="D122" s="295"/>
      <c r="E122" s="295"/>
      <c r="F122" s="156" t="s">
        <v>141</v>
      </c>
      <c r="G122" s="156" t="s">
        <v>19</v>
      </c>
      <c r="H122" s="156" t="s">
        <v>197</v>
      </c>
    </row>
    <row r="123" spans="1:8" s="151" customFormat="1" outlineLevel="2" x14ac:dyDescent="0.2">
      <c r="A123" s="110"/>
      <c r="B123" s="122"/>
      <c r="C123" s="152"/>
      <c r="D123" s="152"/>
      <c r="E123" s="152"/>
    </row>
    <row r="124" spans="1:8" s="151" customFormat="1" outlineLevel="2" x14ac:dyDescent="0.2">
      <c r="A124" s="110" t="s">
        <v>109</v>
      </c>
      <c r="B124" s="131" t="s">
        <v>678</v>
      </c>
      <c r="C124" s="152"/>
      <c r="D124" s="152"/>
      <c r="E124" s="152"/>
    </row>
    <row r="125" spans="1:8" s="151" customFormat="1" outlineLevel="2" x14ac:dyDescent="0.2">
      <c r="A125" s="110"/>
      <c r="B125" s="122"/>
      <c r="C125" s="152"/>
      <c r="D125" s="152"/>
      <c r="E125" s="152"/>
    </row>
    <row r="126" spans="1:8" s="151" customFormat="1" outlineLevel="2" x14ac:dyDescent="0.2">
      <c r="A126" s="110" t="s">
        <v>111</v>
      </c>
      <c r="B126" s="122" t="s">
        <v>108</v>
      </c>
      <c r="C126" s="152"/>
      <c r="D126" s="152"/>
      <c r="E126" s="152"/>
    </row>
    <row r="127" spans="1:8" s="151" customFormat="1" outlineLevel="2" x14ac:dyDescent="0.2">
      <c r="A127" s="110"/>
      <c r="B127" s="122"/>
      <c r="C127" s="152"/>
      <c r="D127" s="152"/>
      <c r="E127" s="152"/>
    </row>
    <row r="128" spans="1:8" s="151" customFormat="1" outlineLevel="2" x14ac:dyDescent="0.2">
      <c r="A128" s="110" t="s">
        <v>32</v>
      </c>
      <c r="B128" s="125" t="s">
        <v>227</v>
      </c>
      <c r="C128" s="125"/>
      <c r="D128" s="125"/>
      <c r="E128" s="125"/>
      <c r="F128" s="125"/>
      <c r="G128" s="125"/>
    </row>
    <row r="129" spans="1:8" s="151" customFormat="1" outlineLevel="2" x14ac:dyDescent="0.2">
      <c r="A129" s="110"/>
      <c r="B129" s="122"/>
      <c r="C129" s="152"/>
      <c r="D129" s="152"/>
      <c r="E129" s="152"/>
    </row>
    <row r="130" spans="1:8" s="151" customFormat="1" outlineLevel="2" x14ac:dyDescent="0.2">
      <c r="A130" s="111" t="s">
        <v>33</v>
      </c>
      <c r="B130" s="122" t="s">
        <v>194</v>
      </c>
      <c r="C130" s="152"/>
      <c r="D130" s="152"/>
      <c r="E130" s="152"/>
    </row>
    <row r="131" spans="1:8" s="151" customFormat="1" outlineLevel="2" x14ac:dyDescent="0.2">
      <c r="A131" s="110"/>
      <c r="B131" s="122"/>
      <c r="C131" s="152"/>
      <c r="D131" s="152"/>
      <c r="E131" s="152"/>
    </row>
    <row r="132" spans="1:8" s="151" customFormat="1" outlineLevel="2" x14ac:dyDescent="0.2">
      <c r="A132" s="110" t="s">
        <v>138</v>
      </c>
      <c r="B132" s="131" t="s">
        <v>679</v>
      </c>
      <c r="C132" s="152"/>
      <c r="D132" s="152"/>
      <c r="E132" s="152"/>
    </row>
    <row r="133" spans="1:8" s="123" customFormat="1" outlineLevel="2" x14ac:dyDescent="0.2">
      <c r="A133" s="126"/>
    </row>
    <row r="134" spans="1:8" s="123" customFormat="1" outlineLevel="2" x14ac:dyDescent="0.2">
      <c r="A134" s="110" t="s">
        <v>40</v>
      </c>
      <c r="B134" s="129" t="s">
        <v>2678</v>
      </c>
    </row>
    <row r="135" spans="1:8" s="123" customFormat="1" outlineLevel="2" x14ac:dyDescent="0.2">
      <c r="A135" s="126"/>
    </row>
    <row r="136" spans="1:8" s="99" customFormat="1" x14ac:dyDescent="0.2">
      <c r="A136" s="158" t="s">
        <v>158</v>
      </c>
      <c r="B136" s="157" t="str">
        <f ca="1">CONCATENATE(VLOOKUP("*ID",C:D,2,FALSE),"C",COUNTIF(OFFSET(A$1,0,0,ROW(),1), "*conditie")*10)</f>
        <v>NPRE03C80</v>
      </c>
      <c r="C136" s="296" t="s">
        <v>680</v>
      </c>
      <c r="D136" s="297"/>
      <c r="E136" s="297"/>
      <c r="F136" s="158" t="s">
        <v>141</v>
      </c>
      <c r="G136" s="158" t="s">
        <v>19</v>
      </c>
      <c r="H136" s="158"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x14ac:dyDescent="0.2">
      <c r="A140" s="233" t="s">
        <v>159</v>
      </c>
      <c r="B140" s="233" t="str">
        <f ca="1">CONCATENATE(VLOOKUP("*ID",C:D,2,FALSE),"C",COUNTIF(OFFSET(A$1,0,0,ROW(),1), "*conditie")*10)&amp; "T" &amp;(COUNTIF(OFFSET(B$1,0,0,ROW()-1,1),CONCATENATE(VLOOKUP("*ID",C:D,2,FALSE),"C",COUNTIF(OFFSET(A$1,0,0,ROW(),1), "*conditie")*10)&amp; "T*") +1) * 10</f>
        <v>NPRE03C80T10</v>
      </c>
      <c r="C140" s="295" t="s">
        <v>681</v>
      </c>
      <c r="D140" s="295"/>
      <c r="E140" s="295"/>
      <c r="F140" s="233" t="s">
        <v>141</v>
      </c>
      <c r="G140" s="233" t="s">
        <v>19</v>
      </c>
      <c r="H140" s="233" t="s">
        <v>197</v>
      </c>
    </row>
    <row r="141" spans="1:8" s="151" customFormat="1" outlineLevel="2" x14ac:dyDescent="0.2">
      <c r="A141" s="110"/>
      <c r="B141" s="122"/>
      <c r="C141" s="152"/>
      <c r="D141" s="152"/>
      <c r="E141" s="152"/>
    </row>
    <row r="142" spans="1:8" s="151" customFormat="1" outlineLevel="2" x14ac:dyDescent="0.2">
      <c r="A142" s="110" t="s">
        <v>109</v>
      </c>
      <c r="B142" s="131" t="s">
        <v>682</v>
      </c>
      <c r="C142" s="152"/>
      <c r="D142" s="152"/>
      <c r="E142" s="152"/>
    </row>
    <row r="143" spans="1:8" s="151" customFormat="1" outlineLevel="2" x14ac:dyDescent="0.2">
      <c r="A143" s="110"/>
      <c r="B143" s="122"/>
      <c r="C143" s="152"/>
      <c r="D143" s="152"/>
      <c r="E143" s="152"/>
    </row>
    <row r="144" spans="1:8" s="151" customFormat="1" outlineLevel="2" x14ac:dyDescent="0.2">
      <c r="A144" s="110" t="s">
        <v>111</v>
      </c>
      <c r="B144" s="122" t="s">
        <v>108</v>
      </c>
      <c r="C144" s="152"/>
      <c r="D144" s="152"/>
      <c r="E144" s="152"/>
    </row>
    <row r="145" spans="1:8" s="151" customFormat="1" outlineLevel="2" x14ac:dyDescent="0.2">
      <c r="A145" s="110"/>
      <c r="B145" s="122"/>
      <c r="C145" s="152"/>
      <c r="D145" s="152"/>
      <c r="E145" s="152"/>
    </row>
    <row r="146" spans="1:8" s="151" customFormat="1" outlineLevel="2" x14ac:dyDescent="0.2">
      <c r="A146" s="110" t="s">
        <v>32</v>
      </c>
      <c r="B146" s="125" t="s">
        <v>227</v>
      </c>
      <c r="C146" s="125"/>
      <c r="D146" s="125"/>
      <c r="E146" s="125"/>
      <c r="F146" s="125"/>
      <c r="G146" s="125"/>
    </row>
    <row r="147" spans="1:8" s="151" customFormat="1" outlineLevel="2" x14ac:dyDescent="0.2">
      <c r="A147" s="110"/>
      <c r="B147" s="122"/>
      <c r="C147" s="152"/>
      <c r="D147" s="152"/>
      <c r="E147" s="152"/>
    </row>
    <row r="148" spans="1:8" s="151" customFormat="1" outlineLevel="2" x14ac:dyDescent="0.2">
      <c r="A148" s="111" t="s">
        <v>33</v>
      </c>
      <c r="B148" s="122" t="s">
        <v>194</v>
      </c>
      <c r="C148" s="152"/>
      <c r="D148" s="152"/>
      <c r="E148" s="152"/>
    </row>
    <row r="149" spans="1:8" s="151" customFormat="1" outlineLevel="2" x14ac:dyDescent="0.2">
      <c r="A149" s="110"/>
      <c r="B149" s="122"/>
      <c r="C149" s="152"/>
      <c r="D149" s="152"/>
      <c r="E149" s="152"/>
    </row>
    <row r="150" spans="1:8" s="151" customFormat="1" outlineLevel="2" x14ac:dyDescent="0.2">
      <c r="A150" s="110" t="s">
        <v>138</v>
      </c>
      <c r="B150" s="131" t="s">
        <v>683</v>
      </c>
      <c r="C150" s="152"/>
      <c r="D150" s="152"/>
      <c r="E150" s="152"/>
    </row>
    <row r="151" spans="1:8" s="123" customFormat="1" outlineLevel="2" x14ac:dyDescent="0.2">
      <c r="A151" s="126"/>
    </row>
    <row r="152" spans="1:8" s="123" customFormat="1" outlineLevel="2" x14ac:dyDescent="0.2">
      <c r="A152" s="110" t="s">
        <v>40</v>
      </c>
      <c r="B152" s="129" t="s">
        <v>2679</v>
      </c>
    </row>
    <row r="153" spans="1:8" s="123" customFormat="1" outlineLevel="2" x14ac:dyDescent="0.2">
      <c r="A153" s="126"/>
    </row>
    <row r="154" spans="1:8" s="99" customFormat="1" x14ac:dyDescent="0.2">
      <c r="A154" s="158" t="s">
        <v>158</v>
      </c>
      <c r="B154" s="157" t="str">
        <f ca="1">CONCATENATE(VLOOKUP("*ID",C:D,2,FALSE),"C",COUNTIF(OFFSET(A$1,0,0,ROW(),1), "*conditie")*10)</f>
        <v>NPRE03C90</v>
      </c>
      <c r="C154" s="296" t="s">
        <v>684</v>
      </c>
      <c r="D154" s="297"/>
      <c r="E154" s="297"/>
      <c r="F154" s="158" t="s">
        <v>141</v>
      </c>
      <c r="G154" s="158" t="s">
        <v>19</v>
      </c>
      <c r="H154" s="158"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x14ac:dyDescent="0.2">
      <c r="A158" s="156" t="s">
        <v>159</v>
      </c>
      <c r="B158" s="156" t="str">
        <f ca="1">CONCATENATE(VLOOKUP("*ID",C:D,2,FALSE),"C",COUNTIF(OFFSET(A$1,0,0,ROW(),1), "*conditie")*10)&amp; "T" &amp;(COUNTIF(OFFSET(B$1,0,0,ROW()-1,1),CONCATENATE(VLOOKUP("*ID",C:D,2,FALSE),"C",COUNTIF(OFFSET(A$1,0,0,ROW(),1), "*conditie")*10)&amp; "T*") +1) * 10</f>
        <v>NPRE03C90T10</v>
      </c>
      <c r="C158" s="295" t="s">
        <v>685</v>
      </c>
      <c r="D158" s="295"/>
      <c r="E158" s="295"/>
      <c r="F158" s="156" t="s">
        <v>141</v>
      </c>
      <c r="G158" s="156" t="s">
        <v>19</v>
      </c>
      <c r="H158" s="156" t="s">
        <v>197</v>
      </c>
    </row>
    <row r="159" spans="1:8" s="151" customFormat="1" outlineLevel="2" x14ac:dyDescent="0.2">
      <c r="A159" s="110"/>
      <c r="B159" s="122"/>
      <c r="C159" s="152"/>
      <c r="D159" s="152"/>
      <c r="E159" s="152"/>
    </row>
    <row r="160" spans="1:8" s="151" customFormat="1" outlineLevel="2" x14ac:dyDescent="0.2">
      <c r="A160" s="110" t="s">
        <v>109</v>
      </c>
      <c r="B160" s="131" t="s">
        <v>686</v>
      </c>
      <c r="C160" s="152"/>
      <c r="D160" s="152"/>
      <c r="E160" s="152"/>
    </row>
    <row r="161" spans="1:8" s="151" customFormat="1" outlineLevel="2" x14ac:dyDescent="0.2">
      <c r="A161" s="110"/>
      <c r="B161" s="122"/>
      <c r="C161" s="152"/>
      <c r="D161" s="152"/>
      <c r="E161" s="152"/>
    </row>
    <row r="162" spans="1:8" s="151" customFormat="1" outlineLevel="2" x14ac:dyDescent="0.2">
      <c r="A162" s="110" t="s">
        <v>111</v>
      </c>
      <c r="B162" s="122" t="s">
        <v>108</v>
      </c>
      <c r="C162" s="152"/>
      <c r="D162" s="152"/>
      <c r="E162" s="152"/>
    </row>
    <row r="163" spans="1:8" s="151" customFormat="1" outlineLevel="2" x14ac:dyDescent="0.2">
      <c r="A163" s="110"/>
      <c r="B163" s="122"/>
      <c r="C163" s="152"/>
      <c r="D163" s="152"/>
      <c r="E163" s="152"/>
    </row>
    <row r="164" spans="1:8" s="151" customFormat="1" outlineLevel="2" x14ac:dyDescent="0.2">
      <c r="A164" s="110" t="s">
        <v>32</v>
      </c>
      <c r="B164" s="125" t="s">
        <v>227</v>
      </c>
      <c r="C164" s="125"/>
      <c r="D164" s="125"/>
      <c r="E164" s="125"/>
      <c r="F164" s="125"/>
      <c r="G164" s="125"/>
    </row>
    <row r="165" spans="1:8" s="151" customFormat="1" outlineLevel="2" x14ac:dyDescent="0.2">
      <c r="A165" s="110"/>
      <c r="B165" s="122"/>
      <c r="C165" s="152"/>
      <c r="D165" s="152"/>
      <c r="E165" s="152"/>
    </row>
    <row r="166" spans="1:8" s="151" customFormat="1" outlineLevel="2" x14ac:dyDescent="0.2">
      <c r="A166" s="111" t="s">
        <v>33</v>
      </c>
      <c r="B166" s="122" t="s">
        <v>194</v>
      </c>
      <c r="C166" s="152"/>
      <c r="D166" s="152"/>
      <c r="E166" s="152"/>
    </row>
    <row r="167" spans="1:8" s="151" customFormat="1" outlineLevel="2" x14ac:dyDescent="0.2">
      <c r="A167" s="110"/>
      <c r="B167" s="122"/>
      <c r="C167" s="152"/>
      <c r="D167" s="152"/>
      <c r="E167" s="152"/>
    </row>
    <row r="168" spans="1:8" s="151" customFormat="1" outlineLevel="2" x14ac:dyDescent="0.2">
      <c r="A168" s="110" t="s">
        <v>138</v>
      </c>
      <c r="B168" s="131" t="s">
        <v>687</v>
      </c>
      <c r="C168" s="152"/>
      <c r="D168" s="152"/>
      <c r="E168" s="152"/>
    </row>
    <row r="169" spans="1:8" s="123" customFormat="1" outlineLevel="2" x14ac:dyDescent="0.2">
      <c r="A169" s="126"/>
      <c r="B169" s="200" t="s">
        <v>2513</v>
      </c>
    </row>
    <row r="170" spans="1:8" s="123" customFormat="1" outlineLevel="2" x14ac:dyDescent="0.2">
      <c r="A170" s="110" t="s">
        <v>40</v>
      </c>
      <c r="B170" s="129" t="s">
        <v>2676</v>
      </c>
    </row>
    <row r="171" spans="1:8" s="123" customFormat="1" outlineLevel="2" x14ac:dyDescent="0.2">
      <c r="A171" s="126"/>
    </row>
    <row r="172" spans="1:8" s="99" customFormat="1" x14ac:dyDescent="0.2">
      <c r="A172" s="158" t="s">
        <v>158</v>
      </c>
      <c r="B172" s="157" t="str">
        <f ca="1">CONCATENATE(VLOOKUP("*ID",C:D,2,FALSE),"C",COUNTIF(OFFSET(A$1,0,0,ROW(),1), "*conditie")*10)</f>
        <v>NPRE03C100</v>
      </c>
      <c r="C172" s="296" t="s">
        <v>688</v>
      </c>
      <c r="D172" s="297"/>
      <c r="E172" s="297"/>
      <c r="F172" s="158" t="s">
        <v>141</v>
      </c>
      <c r="G172" s="158" t="s">
        <v>19</v>
      </c>
      <c r="H172" s="158"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x14ac:dyDescent="0.2">
      <c r="A176" s="156" t="s">
        <v>159</v>
      </c>
      <c r="B176" s="156" t="str">
        <f ca="1">CONCATENATE(VLOOKUP("*ID",C:D,2,FALSE),"C",COUNTIF(OFFSET(A$1,0,0,ROW(),1), "*conditie")*10)&amp; "T" &amp;(COUNTIF(OFFSET(B$1,0,0,ROW()-1,1),CONCATENATE(VLOOKUP("*ID",C:D,2,FALSE),"C",COUNTIF(OFFSET(A$1,0,0,ROW(),1), "*conditie")*10)&amp; "T*") +1) * 10</f>
        <v>NPRE03C100T10</v>
      </c>
      <c r="C176" s="295" t="s">
        <v>689</v>
      </c>
      <c r="D176" s="295"/>
      <c r="E176" s="295"/>
      <c r="F176" s="156" t="s">
        <v>141</v>
      </c>
      <c r="G176" s="156" t="s">
        <v>19</v>
      </c>
      <c r="H176" s="156" t="s">
        <v>197</v>
      </c>
    </row>
    <row r="177" spans="1:8" s="151" customFormat="1" outlineLevel="2" x14ac:dyDescent="0.2">
      <c r="A177" s="110"/>
      <c r="B177" s="122"/>
      <c r="C177" s="152"/>
      <c r="D177" s="152"/>
      <c r="E177" s="152"/>
    </row>
    <row r="178" spans="1:8" s="151" customFormat="1" outlineLevel="2" x14ac:dyDescent="0.2">
      <c r="A178" s="110" t="s">
        <v>109</v>
      </c>
      <c r="B178" s="131" t="s">
        <v>690</v>
      </c>
      <c r="C178" s="152"/>
      <c r="D178" s="152"/>
      <c r="E178" s="152"/>
    </row>
    <row r="179" spans="1:8" s="151" customFormat="1" outlineLevel="2" x14ac:dyDescent="0.2">
      <c r="A179" s="110"/>
      <c r="B179" s="122"/>
      <c r="C179" s="152"/>
      <c r="D179" s="152"/>
      <c r="E179" s="152"/>
    </row>
    <row r="180" spans="1:8" s="151" customFormat="1" outlineLevel="2" x14ac:dyDescent="0.2">
      <c r="A180" s="110" t="s">
        <v>111</v>
      </c>
      <c r="B180" s="122" t="s">
        <v>108</v>
      </c>
      <c r="C180" s="152"/>
      <c r="D180" s="152"/>
      <c r="E180" s="152"/>
    </row>
    <row r="181" spans="1:8" s="151" customFormat="1" outlineLevel="2" x14ac:dyDescent="0.2">
      <c r="A181" s="110"/>
      <c r="B181" s="122"/>
      <c r="C181" s="152"/>
      <c r="D181" s="152"/>
      <c r="E181" s="152"/>
    </row>
    <row r="182" spans="1:8" s="151" customFormat="1" outlineLevel="2" x14ac:dyDescent="0.2">
      <c r="A182" s="110" t="s">
        <v>32</v>
      </c>
      <c r="B182" s="237" t="s">
        <v>928</v>
      </c>
      <c r="C182" s="125"/>
      <c r="D182" s="125"/>
      <c r="E182" s="125"/>
      <c r="F182" s="125"/>
      <c r="G182" s="125"/>
    </row>
    <row r="183" spans="1:8" s="151" customFormat="1" outlineLevel="2" x14ac:dyDescent="0.2">
      <c r="A183" s="110"/>
      <c r="B183" s="122"/>
      <c r="C183" s="152"/>
      <c r="D183" s="152"/>
      <c r="E183" s="152"/>
    </row>
    <row r="184" spans="1:8" s="151" customFormat="1" outlineLevel="2" x14ac:dyDescent="0.2">
      <c r="A184" s="111" t="s">
        <v>33</v>
      </c>
      <c r="B184" s="122" t="s">
        <v>194</v>
      </c>
      <c r="C184" s="152"/>
      <c r="D184" s="152"/>
      <c r="E184" s="152"/>
    </row>
    <row r="185" spans="1:8" s="151" customFormat="1" outlineLevel="2" x14ac:dyDescent="0.2">
      <c r="A185" s="110"/>
      <c r="B185" s="122"/>
      <c r="C185" s="152"/>
      <c r="D185" s="152"/>
      <c r="E185" s="152"/>
    </row>
    <row r="186" spans="1:8" s="151" customFormat="1" outlineLevel="2" x14ac:dyDescent="0.2">
      <c r="A186" s="110" t="s">
        <v>138</v>
      </c>
      <c r="B186" s="131" t="s">
        <v>691</v>
      </c>
      <c r="C186" s="152"/>
      <c r="D186" s="152"/>
      <c r="E186" s="152"/>
    </row>
    <row r="187" spans="1:8" s="123" customFormat="1" outlineLevel="2" x14ac:dyDescent="0.2">
      <c r="A187" s="126"/>
    </row>
    <row r="188" spans="1:8" s="123" customFormat="1" outlineLevel="2" x14ac:dyDescent="0.2">
      <c r="A188" s="110" t="s">
        <v>40</v>
      </c>
      <c r="B188" s="127"/>
    </row>
    <row r="189" spans="1:8" s="123" customFormat="1" outlineLevel="2" x14ac:dyDescent="0.2">
      <c r="A189" s="126"/>
    </row>
    <row r="190" spans="1:8" s="99" customFormat="1" x14ac:dyDescent="0.2">
      <c r="A190" s="158" t="s">
        <v>158</v>
      </c>
      <c r="B190" s="157" t="str">
        <f ca="1">CONCATENATE(VLOOKUP("*ID",C:D,2,FALSE),"C",COUNTIF(OFFSET(A$1,0,0,ROW(),1), "*conditie")*10)</f>
        <v>NPRE03C110</v>
      </c>
      <c r="C190" s="296" t="s">
        <v>692</v>
      </c>
      <c r="D190" s="297"/>
      <c r="E190" s="297"/>
      <c r="F190" s="158" t="s">
        <v>141</v>
      </c>
      <c r="G190" s="158" t="s">
        <v>19</v>
      </c>
      <c r="H190" s="158" t="s">
        <v>197</v>
      </c>
    </row>
    <row r="191" spans="1:8" s="88" customFormat="1" outlineLevel="1" x14ac:dyDescent="0.2">
      <c r="A191" s="233"/>
      <c r="B191" s="233"/>
      <c r="C191" s="295"/>
      <c r="D191" s="295"/>
      <c r="E191" s="295"/>
      <c r="F191" s="233"/>
      <c r="G191" s="233"/>
      <c r="H191" s="233"/>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x14ac:dyDescent="0.2">
      <c r="A194" s="156" t="s">
        <v>159</v>
      </c>
      <c r="B194" s="156" t="str">
        <f ca="1">CONCATENATE(VLOOKUP("*ID",C:D,2,FALSE),"C",COUNTIF(OFFSET(A$1,0,0,ROW(),1), "*conditie")*10)&amp; "T" &amp;(COUNTIF(OFFSET(B$1,0,0,ROW()-1,1),CONCATENATE(VLOOKUP("*ID",C:D,2,FALSE),"C",COUNTIF(OFFSET(A$1,0,0,ROW(),1), "*conditie")*10)&amp; "T*") +1) * 10</f>
        <v>NPRE03C110T10</v>
      </c>
      <c r="C194" s="295" t="s">
        <v>693</v>
      </c>
      <c r="D194" s="295"/>
      <c r="E194" s="295"/>
      <c r="F194" s="156" t="s">
        <v>141</v>
      </c>
      <c r="G194" s="156" t="s">
        <v>19</v>
      </c>
      <c r="H194" s="156" t="s">
        <v>197</v>
      </c>
    </row>
    <row r="195" spans="1:8" s="151" customFormat="1" outlineLevel="2" x14ac:dyDescent="0.2">
      <c r="A195" s="110"/>
      <c r="B195" s="122"/>
      <c r="C195" s="152"/>
      <c r="D195" s="152"/>
      <c r="E195" s="152"/>
    </row>
    <row r="196" spans="1:8" s="151" customFormat="1" outlineLevel="2" x14ac:dyDescent="0.2">
      <c r="A196" s="110" t="s">
        <v>109</v>
      </c>
      <c r="B196" s="131" t="s">
        <v>694</v>
      </c>
      <c r="C196" s="152"/>
      <c r="D196" s="152"/>
      <c r="E196" s="152"/>
    </row>
    <row r="197" spans="1:8" s="151" customFormat="1" outlineLevel="2" x14ac:dyDescent="0.2">
      <c r="A197" s="110"/>
      <c r="B197" s="122"/>
      <c r="C197" s="152"/>
      <c r="D197" s="152"/>
      <c r="E197" s="152"/>
    </row>
    <row r="198" spans="1:8" s="151" customFormat="1" outlineLevel="2" x14ac:dyDescent="0.2">
      <c r="A198" s="110" t="s">
        <v>111</v>
      </c>
      <c r="B198" s="122" t="s">
        <v>108</v>
      </c>
      <c r="C198" s="152"/>
      <c r="D198" s="152"/>
      <c r="E198" s="152"/>
    </row>
    <row r="199" spans="1:8" s="151" customFormat="1" outlineLevel="2" x14ac:dyDescent="0.2">
      <c r="A199" s="110"/>
      <c r="B199" s="122"/>
      <c r="C199" s="152"/>
      <c r="D199" s="152"/>
      <c r="E199" s="152"/>
    </row>
    <row r="200" spans="1:8" s="151" customFormat="1" outlineLevel="2" x14ac:dyDescent="0.2">
      <c r="A200" s="110" t="s">
        <v>32</v>
      </c>
      <c r="B200" s="237" t="s">
        <v>928</v>
      </c>
      <c r="C200" s="125"/>
      <c r="D200" s="125"/>
      <c r="E200" s="125"/>
      <c r="F200" s="125"/>
      <c r="G200" s="125"/>
    </row>
    <row r="201" spans="1:8" s="151" customFormat="1" outlineLevel="2" x14ac:dyDescent="0.2">
      <c r="A201" s="110"/>
      <c r="B201" s="122"/>
      <c r="C201" s="152"/>
      <c r="D201" s="152"/>
      <c r="E201" s="152"/>
    </row>
    <row r="202" spans="1:8" s="151" customFormat="1" outlineLevel="2" x14ac:dyDescent="0.2">
      <c r="A202" s="111" t="s">
        <v>33</v>
      </c>
      <c r="B202" s="122" t="s">
        <v>194</v>
      </c>
      <c r="C202" s="152"/>
      <c r="D202" s="152"/>
      <c r="E202" s="152"/>
    </row>
    <row r="203" spans="1:8" s="151" customFormat="1" outlineLevel="2" x14ac:dyDescent="0.2">
      <c r="A203" s="110"/>
      <c r="B203" s="122"/>
      <c r="C203" s="152"/>
      <c r="D203" s="152"/>
      <c r="E203" s="152"/>
    </row>
    <row r="204" spans="1:8" s="151" customFormat="1" outlineLevel="2" x14ac:dyDescent="0.2">
      <c r="A204" s="110" t="s">
        <v>138</v>
      </c>
      <c r="B204" s="131" t="s">
        <v>695</v>
      </c>
      <c r="C204" s="152"/>
      <c r="D204" s="152"/>
      <c r="E204" s="152"/>
    </row>
    <row r="205" spans="1:8" s="123" customFormat="1" outlineLevel="2" x14ac:dyDescent="0.2">
      <c r="A205" s="126"/>
    </row>
    <row r="206" spans="1:8" s="123" customFormat="1" outlineLevel="2" x14ac:dyDescent="0.2">
      <c r="A206" s="110" t="s">
        <v>40</v>
      </c>
      <c r="B206" s="127"/>
    </row>
    <row r="207" spans="1:8" s="123" customFormat="1" outlineLevel="2" x14ac:dyDescent="0.2">
      <c r="A207" s="126"/>
    </row>
    <row r="208" spans="1:8" s="99" customFormat="1" x14ac:dyDescent="0.2">
      <c r="A208" s="158" t="s">
        <v>158</v>
      </c>
      <c r="B208" s="157" t="str">
        <f ca="1">CONCATENATE(VLOOKUP("*ID",C:D,2,FALSE),"C",COUNTIF(OFFSET(A$1,0,0,ROW(),1), "*conditie")*10)</f>
        <v>NPRE03C120</v>
      </c>
      <c r="C208" s="296" t="s">
        <v>696</v>
      </c>
      <c r="D208" s="297"/>
      <c r="E208" s="297"/>
      <c r="F208" s="158" t="s">
        <v>141</v>
      </c>
      <c r="G208" s="158" t="s">
        <v>19</v>
      </c>
      <c r="H208" s="158"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x14ac:dyDescent="0.2">
      <c r="A212" s="233" t="s">
        <v>159</v>
      </c>
      <c r="B212" s="233" t="str">
        <f ca="1">CONCATENATE(VLOOKUP("*ID",C:D,2,FALSE),"C",COUNTIF(OFFSET(A$1,0,0,ROW(),1), "*conditie")*10)&amp; "T" &amp;(COUNTIF(OFFSET(B$1,0,0,ROW()-1,1),CONCATENATE(VLOOKUP("*ID",C:D,2,FALSE),"C",COUNTIF(OFFSET(A$1,0,0,ROW(),1), "*conditie")*10)&amp; "T*") +1) * 10</f>
        <v>NPRE03C120T10</v>
      </c>
      <c r="C212" s="295" t="s">
        <v>929</v>
      </c>
      <c r="D212" s="295"/>
      <c r="E212" s="295"/>
      <c r="F212" s="233" t="s">
        <v>141</v>
      </c>
      <c r="G212" s="233" t="s">
        <v>19</v>
      </c>
      <c r="H212" s="233" t="s">
        <v>197</v>
      </c>
    </row>
    <row r="213" spans="1:8" s="151" customFormat="1" outlineLevel="2" x14ac:dyDescent="0.2">
      <c r="A213" s="110"/>
      <c r="B213" s="122"/>
      <c r="C213" s="152"/>
      <c r="D213" s="152"/>
      <c r="E213" s="152"/>
    </row>
    <row r="214" spans="1:8" s="151" customFormat="1" outlineLevel="2" x14ac:dyDescent="0.2">
      <c r="A214" s="110" t="s">
        <v>109</v>
      </c>
      <c r="B214" s="131" t="s">
        <v>694</v>
      </c>
      <c r="C214" s="152"/>
      <c r="D214" s="152"/>
      <c r="E214" s="152"/>
    </row>
    <row r="215" spans="1:8" s="151" customFormat="1" outlineLevel="2" x14ac:dyDescent="0.2">
      <c r="A215" s="110"/>
      <c r="B215" s="122"/>
      <c r="C215" s="152"/>
      <c r="D215" s="152"/>
      <c r="E215" s="152"/>
    </row>
    <row r="216" spans="1:8" s="151" customFormat="1" outlineLevel="2" x14ac:dyDescent="0.2">
      <c r="A216" s="110" t="s">
        <v>111</v>
      </c>
      <c r="B216" s="122" t="s">
        <v>108</v>
      </c>
      <c r="C216" s="152"/>
      <c r="D216" s="152"/>
      <c r="E216" s="152"/>
    </row>
    <row r="217" spans="1:8" s="151" customFormat="1" outlineLevel="2" x14ac:dyDescent="0.2">
      <c r="A217" s="110"/>
      <c r="B217" s="122"/>
      <c r="C217" s="152"/>
      <c r="D217" s="152"/>
      <c r="E217" s="152"/>
    </row>
    <row r="218" spans="1:8" s="151" customFormat="1" outlineLevel="2" x14ac:dyDescent="0.2">
      <c r="A218" s="110" t="s">
        <v>32</v>
      </c>
      <c r="B218" s="237" t="s">
        <v>928</v>
      </c>
      <c r="C218" s="125"/>
      <c r="D218" s="125"/>
      <c r="E218" s="125"/>
      <c r="F218" s="125"/>
      <c r="G218" s="125"/>
    </row>
    <row r="219" spans="1:8" s="151" customFormat="1" outlineLevel="2" x14ac:dyDescent="0.2">
      <c r="A219" s="110"/>
      <c r="B219" s="122"/>
      <c r="C219" s="152"/>
      <c r="D219" s="152"/>
      <c r="E219" s="152"/>
    </row>
    <row r="220" spans="1:8" s="151" customFormat="1" outlineLevel="2" x14ac:dyDescent="0.2">
      <c r="A220" s="111" t="s">
        <v>33</v>
      </c>
      <c r="B220" s="122" t="s">
        <v>194</v>
      </c>
      <c r="C220" s="152"/>
      <c r="D220" s="152"/>
      <c r="E220" s="152"/>
    </row>
    <row r="221" spans="1:8" s="151" customFormat="1" outlineLevel="2" x14ac:dyDescent="0.2">
      <c r="A221" s="110"/>
      <c r="B221" s="122"/>
      <c r="C221" s="152"/>
      <c r="D221" s="152"/>
      <c r="E221" s="152"/>
    </row>
    <row r="222" spans="1:8" s="151" customFormat="1" outlineLevel="2" x14ac:dyDescent="0.2">
      <c r="A222" s="110" t="s">
        <v>138</v>
      </c>
      <c r="B222" s="131" t="s">
        <v>695</v>
      </c>
      <c r="C222" s="152"/>
      <c r="D222" s="152"/>
      <c r="E222" s="152"/>
    </row>
    <row r="223" spans="1:8" s="123" customFormat="1" outlineLevel="2" x14ac:dyDescent="0.2">
      <c r="A223" s="126"/>
    </row>
    <row r="224" spans="1:8" s="123" customFormat="1" outlineLevel="2" x14ac:dyDescent="0.2">
      <c r="A224" s="110" t="s">
        <v>40</v>
      </c>
      <c r="B224" s="127"/>
    </row>
    <row r="225" spans="1:8" s="123" customFormat="1" outlineLevel="2" x14ac:dyDescent="0.2">
      <c r="A225" s="126"/>
    </row>
    <row r="226" spans="1:8" s="99" customFormat="1" x14ac:dyDescent="0.2">
      <c r="A226" s="158" t="s">
        <v>158</v>
      </c>
      <c r="B226" s="157" t="str">
        <f ca="1">CONCATENATE(VLOOKUP("*ID",C:D,2,FALSE),"C",COUNTIF(OFFSET(A$1,0,0,ROW(),1), "*conditie")*10)</f>
        <v>NPRE03C130</v>
      </c>
      <c r="C226" s="296" t="s">
        <v>697</v>
      </c>
      <c r="D226" s="297"/>
      <c r="E226" s="297"/>
      <c r="F226" s="158" t="s">
        <v>141</v>
      </c>
      <c r="G226" s="158" t="s">
        <v>19</v>
      </c>
      <c r="H226" s="158"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x14ac:dyDescent="0.2">
      <c r="A230" s="233" t="s">
        <v>159</v>
      </c>
      <c r="B230" s="233" t="str">
        <f ca="1">CONCATENATE(VLOOKUP("*ID",C:D,2,FALSE),"C",COUNTIF(OFFSET(A$1,0,0,ROW(),1), "*conditie")*10)&amp; "T" &amp;(COUNTIF(OFFSET(B$1,0,0,ROW()-1,1),CONCATENATE(VLOOKUP("*ID",C:D,2,FALSE),"C",COUNTIF(OFFSET(A$1,0,0,ROW(),1), "*conditie")*10)&amp; "T*") +1) * 10</f>
        <v>NPRE03C130T10</v>
      </c>
      <c r="C230" s="295" t="s">
        <v>698</v>
      </c>
      <c r="D230" s="295"/>
      <c r="E230" s="295"/>
      <c r="F230" s="233" t="s">
        <v>141</v>
      </c>
      <c r="G230" s="233" t="s">
        <v>19</v>
      </c>
      <c r="H230" s="233" t="s">
        <v>197</v>
      </c>
    </row>
    <row r="231" spans="1:8" s="151" customFormat="1" outlineLevel="2" x14ac:dyDescent="0.2">
      <c r="A231" s="110"/>
      <c r="B231" s="122"/>
      <c r="C231" s="152"/>
      <c r="D231" s="152"/>
      <c r="E231" s="152"/>
    </row>
    <row r="232" spans="1:8" s="151" customFormat="1" outlineLevel="2" x14ac:dyDescent="0.2">
      <c r="A232" s="110" t="s">
        <v>109</v>
      </c>
      <c r="B232" s="131" t="s">
        <v>699</v>
      </c>
      <c r="C232" s="152"/>
      <c r="D232" s="152"/>
      <c r="E232" s="152"/>
    </row>
    <row r="233" spans="1:8" s="88" customFormat="1" outlineLevel="1" x14ac:dyDescent="0.2">
      <c r="A233" s="233"/>
      <c r="B233" s="233"/>
      <c r="C233" s="295"/>
      <c r="D233" s="295"/>
      <c r="E233" s="295"/>
      <c r="F233" s="233"/>
      <c r="G233" s="233"/>
      <c r="H233" s="233"/>
    </row>
    <row r="234" spans="1:8" s="151" customFormat="1" outlineLevel="2" x14ac:dyDescent="0.2">
      <c r="A234" s="110" t="s">
        <v>111</v>
      </c>
      <c r="B234" s="122" t="s">
        <v>108</v>
      </c>
      <c r="C234" s="152"/>
      <c r="D234" s="152"/>
      <c r="E234" s="152"/>
    </row>
    <row r="235" spans="1:8" s="151" customFormat="1" outlineLevel="2" x14ac:dyDescent="0.2">
      <c r="A235" s="110"/>
      <c r="B235" s="122"/>
      <c r="C235" s="152"/>
      <c r="D235" s="152"/>
      <c r="E235" s="152"/>
    </row>
    <row r="236" spans="1:8" s="151" customFormat="1" outlineLevel="2" x14ac:dyDescent="0.2">
      <c r="A236" s="110" t="s">
        <v>32</v>
      </c>
      <c r="B236" s="125" t="s">
        <v>227</v>
      </c>
      <c r="C236" s="125"/>
      <c r="D236" s="125"/>
      <c r="E236" s="125"/>
      <c r="F236" s="125"/>
      <c r="G236" s="125"/>
    </row>
    <row r="237" spans="1:8" s="151" customFormat="1" outlineLevel="2" x14ac:dyDescent="0.2">
      <c r="A237" s="110"/>
      <c r="B237" s="122"/>
      <c r="C237" s="152"/>
      <c r="D237" s="152"/>
      <c r="E237" s="152"/>
    </row>
    <row r="238" spans="1:8" s="151" customFormat="1" outlineLevel="2" x14ac:dyDescent="0.2">
      <c r="A238" s="111" t="s">
        <v>33</v>
      </c>
      <c r="B238" s="122" t="s">
        <v>194</v>
      </c>
      <c r="C238" s="152"/>
      <c r="D238" s="152"/>
      <c r="E238" s="152"/>
    </row>
    <row r="239" spans="1:8" s="151" customFormat="1" outlineLevel="2" x14ac:dyDescent="0.2">
      <c r="A239" s="110"/>
      <c r="B239" s="122"/>
      <c r="C239" s="152"/>
      <c r="D239" s="152"/>
      <c r="E239" s="152"/>
    </row>
    <row r="240" spans="1:8" s="151" customFormat="1" outlineLevel="2" x14ac:dyDescent="0.2">
      <c r="A240" s="110" t="s">
        <v>138</v>
      </c>
      <c r="B240" s="131" t="s">
        <v>700</v>
      </c>
      <c r="C240" s="152"/>
      <c r="D240" s="152"/>
      <c r="E240" s="152"/>
    </row>
    <row r="241" spans="1:8" s="123" customFormat="1" outlineLevel="2" x14ac:dyDescent="0.2">
      <c r="A241" s="126"/>
      <c r="B241" s="200" t="s">
        <v>2513</v>
      </c>
    </row>
    <row r="242" spans="1:8" s="123" customFormat="1" outlineLevel="2" x14ac:dyDescent="0.2">
      <c r="A242" s="110" t="s">
        <v>40</v>
      </c>
      <c r="B242" s="129" t="s">
        <v>2676</v>
      </c>
    </row>
    <row r="243" spans="1:8" s="123" customFormat="1" outlineLevel="2" x14ac:dyDescent="0.2">
      <c r="A243" s="126"/>
    </row>
    <row r="244" spans="1:8" s="99" customFormat="1" x14ac:dyDescent="0.2">
      <c r="A244" s="158" t="s">
        <v>158</v>
      </c>
      <c r="B244" s="157" t="str">
        <f ca="1">CONCATENATE(VLOOKUP("*ID",C:D,2,FALSE),"C",COUNTIF(OFFSET(A$1,0,0,ROW(),1), "*conditie")*10)</f>
        <v>NPRE03C140</v>
      </c>
      <c r="C244" s="296" t="s">
        <v>701</v>
      </c>
      <c r="D244" s="297"/>
      <c r="E244" s="297"/>
      <c r="F244" s="158" t="s">
        <v>141</v>
      </c>
      <c r="G244" s="158" t="s">
        <v>19</v>
      </c>
      <c r="H244" s="158"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x14ac:dyDescent="0.2">
      <c r="A248" s="156" t="s">
        <v>159</v>
      </c>
      <c r="B248" s="156" t="str">
        <f ca="1">CONCATENATE(VLOOKUP("*ID",C:D,2,FALSE),"C",COUNTIF(OFFSET(A$1,0,0,ROW(),1), "*conditie")*10)&amp; "T" &amp;(COUNTIF(OFFSET(B$1,0,0,ROW()-1,1),CONCATENATE(VLOOKUP("*ID",C:D,2,FALSE),"C",COUNTIF(OFFSET(A$1,0,0,ROW(),1), "*conditie")*10)&amp; "T*") +1) * 10</f>
        <v>NPRE03C140T10</v>
      </c>
      <c r="C248" s="295" t="s">
        <v>702</v>
      </c>
      <c r="D248" s="295"/>
      <c r="E248" s="295"/>
      <c r="F248" s="156" t="s">
        <v>141</v>
      </c>
      <c r="G248" s="156" t="s">
        <v>19</v>
      </c>
      <c r="H248" s="156" t="s">
        <v>197</v>
      </c>
    </row>
    <row r="249" spans="1:8" s="151" customFormat="1" outlineLevel="2" x14ac:dyDescent="0.2">
      <c r="A249" s="110"/>
      <c r="B249" s="122"/>
      <c r="C249" s="152"/>
      <c r="D249" s="152"/>
      <c r="E249" s="152"/>
    </row>
    <row r="250" spans="1:8" s="151" customFormat="1" outlineLevel="2" x14ac:dyDescent="0.2">
      <c r="A250" s="110" t="s">
        <v>109</v>
      </c>
      <c r="B250" s="131" t="s">
        <v>703</v>
      </c>
      <c r="C250" s="152"/>
      <c r="D250" s="152"/>
      <c r="E250" s="152"/>
    </row>
    <row r="251" spans="1:8" s="151" customFormat="1" outlineLevel="2" x14ac:dyDescent="0.2">
      <c r="A251" s="110"/>
      <c r="B251" s="122"/>
      <c r="C251" s="152"/>
      <c r="D251" s="152"/>
      <c r="E251" s="152"/>
    </row>
    <row r="252" spans="1:8" s="151" customFormat="1" outlineLevel="2" x14ac:dyDescent="0.2">
      <c r="A252" s="110" t="s">
        <v>111</v>
      </c>
      <c r="B252" s="122" t="s">
        <v>108</v>
      </c>
      <c r="C252" s="152"/>
      <c r="D252" s="152"/>
      <c r="E252" s="152"/>
    </row>
    <row r="253" spans="1:8" s="151" customFormat="1" outlineLevel="2" x14ac:dyDescent="0.2">
      <c r="A253" s="110"/>
      <c r="B253" s="122"/>
      <c r="C253" s="152"/>
      <c r="D253" s="152"/>
      <c r="E253" s="152"/>
    </row>
    <row r="254" spans="1:8" s="151" customFormat="1" outlineLevel="2" x14ac:dyDescent="0.2">
      <c r="A254" s="110" t="s">
        <v>32</v>
      </c>
      <c r="B254" s="125" t="s">
        <v>227</v>
      </c>
      <c r="C254" s="125"/>
      <c r="D254" s="125"/>
      <c r="E254" s="125"/>
      <c r="F254" s="125"/>
      <c r="G254" s="125"/>
    </row>
    <row r="255" spans="1:8" s="151" customFormat="1" outlineLevel="2" x14ac:dyDescent="0.2">
      <c r="A255" s="110"/>
      <c r="B255" s="122"/>
      <c r="C255" s="152"/>
      <c r="D255" s="152"/>
      <c r="E255" s="152"/>
    </row>
    <row r="256" spans="1:8" s="151" customFormat="1" outlineLevel="2" x14ac:dyDescent="0.2">
      <c r="A256" s="111" t="s">
        <v>33</v>
      </c>
      <c r="B256" s="122" t="s">
        <v>194</v>
      </c>
      <c r="C256" s="152"/>
      <c r="D256" s="152"/>
      <c r="E256" s="152"/>
    </row>
    <row r="257" spans="1:8" s="151" customFormat="1" outlineLevel="2" x14ac:dyDescent="0.2">
      <c r="A257" s="110"/>
      <c r="B257" s="122"/>
      <c r="C257" s="152"/>
      <c r="D257" s="152"/>
      <c r="E257" s="152"/>
    </row>
    <row r="258" spans="1:8" s="151" customFormat="1" outlineLevel="2" x14ac:dyDescent="0.2">
      <c r="A258" s="110" t="s">
        <v>138</v>
      </c>
      <c r="B258" s="131" t="s">
        <v>704</v>
      </c>
      <c r="C258" s="152"/>
      <c r="D258" s="152"/>
      <c r="E258" s="152"/>
    </row>
    <row r="259" spans="1:8" s="123" customFormat="1" outlineLevel="2" x14ac:dyDescent="0.2">
      <c r="A259" s="126"/>
      <c r="B259" s="200" t="s">
        <v>2513</v>
      </c>
    </row>
    <row r="260" spans="1:8" s="123" customFormat="1" outlineLevel="2" x14ac:dyDescent="0.2">
      <c r="A260" s="110" t="s">
        <v>40</v>
      </c>
      <c r="B260" s="129" t="s">
        <v>2676</v>
      </c>
    </row>
    <row r="261" spans="1:8" s="123" customFormat="1" outlineLevel="2" x14ac:dyDescent="0.2">
      <c r="A261" s="126"/>
    </row>
    <row r="262" spans="1:8" s="99" customFormat="1" x14ac:dyDescent="0.2">
      <c r="A262" s="158" t="s">
        <v>158</v>
      </c>
      <c r="B262" s="157" t="str">
        <f ca="1">CONCATENATE(VLOOKUP("*ID",C:D,2,FALSE),"C",COUNTIF(OFFSET(A$1,0,0,ROW(),1), "*conditie")*10)</f>
        <v>NPRE03C150</v>
      </c>
      <c r="C262" s="296" t="s">
        <v>705</v>
      </c>
      <c r="D262" s="297"/>
      <c r="E262" s="297"/>
      <c r="F262" s="158" t="s">
        <v>141</v>
      </c>
      <c r="G262" s="158" t="s">
        <v>19</v>
      </c>
      <c r="H262" s="158"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x14ac:dyDescent="0.2">
      <c r="A266" s="156" t="s">
        <v>159</v>
      </c>
      <c r="B266" s="156" t="str">
        <f ca="1">CONCATENATE(VLOOKUP("*ID",C:D,2,FALSE),"C",COUNTIF(OFFSET(A$1,0,0,ROW(),1), "*conditie")*10)&amp; "T" &amp;(COUNTIF(OFFSET(B$1,0,0,ROW()-1,1),CONCATENATE(VLOOKUP("*ID",C:D,2,FALSE),"C",COUNTIF(OFFSET(A$1,0,0,ROW(),1), "*conditie")*10)&amp; "T*") +1) * 10</f>
        <v>NPRE03C150T10</v>
      </c>
      <c r="C266" s="295" t="s">
        <v>706</v>
      </c>
      <c r="D266" s="295"/>
      <c r="E266" s="295"/>
      <c r="F266" s="156" t="s">
        <v>141</v>
      </c>
      <c r="G266" s="156" t="s">
        <v>19</v>
      </c>
      <c r="H266" s="156" t="s">
        <v>197</v>
      </c>
    </row>
    <row r="267" spans="1:8" s="151" customFormat="1" outlineLevel="2" x14ac:dyDescent="0.2">
      <c r="A267" s="110"/>
      <c r="B267" s="122"/>
      <c r="C267" s="152"/>
      <c r="D267" s="152"/>
      <c r="E267" s="152"/>
    </row>
    <row r="268" spans="1:8" s="151" customFormat="1" outlineLevel="2" x14ac:dyDescent="0.2">
      <c r="A268" s="110" t="s">
        <v>109</v>
      </c>
      <c r="B268" s="131" t="s">
        <v>707</v>
      </c>
      <c r="C268" s="152"/>
      <c r="D268" s="152"/>
      <c r="E268" s="152"/>
    </row>
    <row r="269" spans="1:8" s="151" customFormat="1" outlineLevel="2" x14ac:dyDescent="0.2">
      <c r="A269" s="110"/>
      <c r="B269" s="122"/>
      <c r="C269" s="152"/>
      <c r="D269" s="152"/>
      <c r="E269" s="152"/>
    </row>
    <row r="270" spans="1:8" s="151" customFormat="1" outlineLevel="2" x14ac:dyDescent="0.2">
      <c r="A270" s="110" t="s">
        <v>111</v>
      </c>
      <c r="B270" s="122" t="s">
        <v>108</v>
      </c>
      <c r="C270" s="152"/>
      <c r="D270" s="152"/>
      <c r="E270" s="152"/>
    </row>
    <row r="271" spans="1:8" s="151" customFormat="1" outlineLevel="2" x14ac:dyDescent="0.2">
      <c r="A271" s="110"/>
      <c r="B271" s="122"/>
      <c r="C271" s="152"/>
      <c r="D271" s="152"/>
      <c r="E271" s="152"/>
    </row>
    <row r="272" spans="1:8" s="151" customFormat="1" outlineLevel="2" x14ac:dyDescent="0.2">
      <c r="A272" s="110" t="s">
        <v>32</v>
      </c>
      <c r="B272" s="125" t="s">
        <v>227</v>
      </c>
      <c r="C272" s="125"/>
      <c r="D272" s="125"/>
      <c r="E272" s="125"/>
      <c r="F272" s="125"/>
      <c r="G272" s="125"/>
    </row>
    <row r="273" spans="1:8" s="151" customFormat="1" outlineLevel="2" x14ac:dyDescent="0.2">
      <c r="A273" s="110"/>
      <c r="B273" s="122"/>
      <c r="C273" s="152"/>
      <c r="D273" s="152"/>
      <c r="E273" s="152"/>
    </row>
    <row r="274" spans="1:8" s="151" customFormat="1" outlineLevel="2" x14ac:dyDescent="0.2">
      <c r="A274" s="111" t="s">
        <v>33</v>
      </c>
      <c r="B274" s="122" t="s">
        <v>194</v>
      </c>
      <c r="C274" s="152"/>
      <c r="D274" s="152"/>
      <c r="E274" s="152"/>
    </row>
    <row r="275" spans="1:8" s="123" customFormat="1" outlineLevel="2" x14ac:dyDescent="0.2">
      <c r="A275" s="126"/>
    </row>
    <row r="276" spans="1:8" s="151" customFormat="1" outlineLevel="2" x14ac:dyDescent="0.2">
      <c r="A276" s="110" t="s">
        <v>138</v>
      </c>
      <c r="B276" s="131" t="s">
        <v>708</v>
      </c>
      <c r="C276" s="152"/>
      <c r="D276" s="152"/>
      <c r="E276" s="152"/>
    </row>
    <row r="277" spans="1:8" s="123" customFormat="1" outlineLevel="2" x14ac:dyDescent="0.2">
      <c r="A277" s="126"/>
    </row>
    <row r="278" spans="1:8" s="123" customFormat="1" outlineLevel="2" x14ac:dyDescent="0.2">
      <c r="A278" s="110" t="s">
        <v>40</v>
      </c>
      <c r="B278" s="129" t="s">
        <v>2680</v>
      </c>
    </row>
    <row r="279" spans="1:8" s="123" customFormat="1" outlineLevel="2" x14ac:dyDescent="0.2">
      <c r="A279" s="126"/>
    </row>
    <row r="280" spans="1:8" s="99" customFormat="1" x14ac:dyDescent="0.2">
      <c r="A280" s="158" t="s">
        <v>158</v>
      </c>
      <c r="B280" s="157" t="str">
        <f ca="1">CONCATENATE(VLOOKUP("*ID",C:D,2,FALSE),"C",COUNTIF(OFFSET(A$1,0,0,ROW(),1), "*conditie")*10)</f>
        <v>NPRE03C160</v>
      </c>
      <c r="C280" s="296" t="s">
        <v>709</v>
      </c>
      <c r="D280" s="297"/>
      <c r="E280" s="297"/>
      <c r="F280" s="158" t="s">
        <v>141</v>
      </c>
      <c r="G280" s="158" t="s">
        <v>19</v>
      </c>
      <c r="H280" s="158"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x14ac:dyDescent="0.2">
      <c r="A284" s="233" t="s">
        <v>159</v>
      </c>
      <c r="B284" s="233" t="str">
        <f ca="1">CONCATENATE(VLOOKUP("*ID",C:D,2,FALSE),"C",COUNTIF(OFFSET(A$1,0,0,ROW(),1), "*conditie")*10)&amp; "T" &amp;(COUNTIF(OFFSET(B$1,0,0,ROW()-1,1),CONCATENATE(VLOOKUP("*ID",C:D,2,FALSE),"C",COUNTIF(OFFSET(A$1,0,0,ROW(),1), "*conditie")*10)&amp; "T*") +1) * 10</f>
        <v>NPRE03C160T10</v>
      </c>
      <c r="C284" s="295" t="s">
        <v>710</v>
      </c>
      <c r="D284" s="295"/>
      <c r="E284" s="295"/>
      <c r="F284" s="233" t="s">
        <v>141</v>
      </c>
      <c r="G284" s="233" t="s">
        <v>19</v>
      </c>
      <c r="H284" s="233" t="s">
        <v>197</v>
      </c>
    </row>
    <row r="285" spans="1:8" s="151" customFormat="1" outlineLevel="2" x14ac:dyDescent="0.2">
      <c r="A285" s="110"/>
      <c r="B285" s="122"/>
      <c r="C285" s="152"/>
      <c r="D285" s="152"/>
      <c r="E285" s="152"/>
    </row>
    <row r="286" spans="1:8" s="151" customFormat="1" outlineLevel="2" x14ac:dyDescent="0.2">
      <c r="A286" s="110" t="s">
        <v>109</v>
      </c>
      <c r="B286" s="131" t="s">
        <v>711</v>
      </c>
      <c r="C286" s="152"/>
      <c r="D286" s="152"/>
      <c r="E286" s="152"/>
    </row>
    <row r="287" spans="1:8" s="151" customFormat="1" outlineLevel="2" x14ac:dyDescent="0.2">
      <c r="A287" s="110"/>
      <c r="B287" s="122"/>
      <c r="C287" s="152"/>
      <c r="D287" s="152"/>
      <c r="E287" s="152"/>
    </row>
    <row r="288" spans="1:8" s="151" customFormat="1" outlineLevel="2" x14ac:dyDescent="0.2">
      <c r="A288" s="110" t="s">
        <v>111</v>
      </c>
      <c r="B288" s="122" t="s">
        <v>108</v>
      </c>
      <c r="C288" s="152"/>
      <c r="D288" s="152"/>
      <c r="E288" s="152"/>
    </row>
    <row r="289" spans="1:8" s="151" customFormat="1" outlineLevel="2" x14ac:dyDescent="0.2">
      <c r="A289" s="110"/>
      <c r="B289" s="122"/>
      <c r="C289" s="152"/>
      <c r="D289" s="152"/>
      <c r="E289" s="152"/>
    </row>
    <row r="290" spans="1:8" s="151" customFormat="1" outlineLevel="2" x14ac:dyDescent="0.2">
      <c r="A290" s="110" t="s">
        <v>32</v>
      </c>
      <c r="B290" s="125" t="s">
        <v>227</v>
      </c>
      <c r="C290" s="125"/>
      <c r="D290" s="125"/>
      <c r="E290" s="125"/>
      <c r="F290" s="125"/>
      <c r="G290" s="125"/>
    </row>
    <row r="291" spans="1:8" s="151" customFormat="1" outlineLevel="2" x14ac:dyDescent="0.2">
      <c r="A291" s="110"/>
      <c r="B291" s="122"/>
      <c r="C291" s="152"/>
      <c r="D291" s="152"/>
      <c r="E291" s="152"/>
    </row>
    <row r="292" spans="1:8" s="151" customFormat="1" outlineLevel="2" x14ac:dyDescent="0.2">
      <c r="A292" s="111" t="s">
        <v>33</v>
      </c>
      <c r="B292" s="122" t="s">
        <v>194</v>
      </c>
      <c r="C292" s="152"/>
      <c r="D292" s="152"/>
      <c r="E292" s="152"/>
    </row>
    <row r="293" spans="1:8" s="151" customFormat="1" outlineLevel="2" x14ac:dyDescent="0.2">
      <c r="A293" s="110"/>
      <c r="B293" s="122"/>
      <c r="C293" s="152"/>
      <c r="D293" s="152"/>
      <c r="E293" s="152"/>
    </row>
    <row r="294" spans="1:8" s="151" customFormat="1" outlineLevel="2" x14ac:dyDescent="0.2">
      <c r="A294" s="110" t="s">
        <v>138</v>
      </c>
      <c r="B294" s="131" t="s">
        <v>712</v>
      </c>
      <c r="C294" s="152"/>
      <c r="D294" s="152"/>
      <c r="E294" s="152"/>
    </row>
    <row r="295" spans="1:8" s="123" customFormat="1" outlineLevel="2" x14ac:dyDescent="0.2">
      <c r="A295" s="126"/>
      <c r="B295" s="200"/>
    </row>
    <row r="296" spans="1:8" s="123" customFormat="1" outlineLevel="2" x14ac:dyDescent="0.2">
      <c r="A296" s="110" t="s">
        <v>40</v>
      </c>
      <c r="B296" s="129" t="s">
        <v>2556</v>
      </c>
    </row>
    <row r="297" spans="1:8" s="123" customFormat="1" outlineLevel="2" x14ac:dyDescent="0.2">
      <c r="A297" s="126"/>
    </row>
    <row r="298" spans="1:8" s="99" customFormat="1" x14ac:dyDescent="0.2">
      <c r="A298" s="158" t="s">
        <v>158</v>
      </c>
      <c r="B298" s="157" t="str">
        <f ca="1">CONCATENATE(VLOOKUP("*ID",C:D,2,FALSE),"C",COUNTIF(OFFSET(A$1,0,0,ROW(),1), "*conditie")*10)</f>
        <v>NPRE03C170</v>
      </c>
      <c r="C298" s="296" t="s">
        <v>713</v>
      </c>
      <c r="D298" s="297"/>
      <c r="E298" s="297"/>
      <c r="F298" s="158" t="s">
        <v>141</v>
      </c>
      <c r="G298" s="158" t="s">
        <v>19</v>
      </c>
      <c r="H298" s="158"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x14ac:dyDescent="0.2">
      <c r="A302" s="156" t="s">
        <v>159</v>
      </c>
      <c r="B302" s="156" t="str">
        <f ca="1">CONCATENATE(VLOOKUP("*ID",C:D,2,FALSE),"C",COUNTIF(OFFSET(A$1,0,0,ROW(),1), "*conditie")*10)&amp; "T" &amp;(COUNTIF(OFFSET(B$1,0,0,ROW()-1,1),CONCATENATE(VLOOKUP("*ID",C:D,2,FALSE),"C",COUNTIF(OFFSET(A$1,0,0,ROW(),1), "*conditie")*10)&amp; "T*") +1) * 10</f>
        <v>NPRE03C170T10</v>
      </c>
      <c r="C302" s="295" t="s">
        <v>714</v>
      </c>
      <c r="D302" s="295"/>
      <c r="E302" s="295"/>
      <c r="F302" s="156" t="s">
        <v>141</v>
      </c>
      <c r="G302" s="156" t="s">
        <v>19</v>
      </c>
      <c r="H302" s="156" t="s">
        <v>197</v>
      </c>
    </row>
    <row r="303" spans="1:8" s="151" customFormat="1" outlineLevel="2" x14ac:dyDescent="0.2">
      <c r="A303" s="110"/>
      <c r="B303" s="122"/>
      <c r="C303" s="152"/>
      <c r="D303" s="152"/>
      <c r="E303" s="152"/>
    </row>
    <row r="304" spans="1:8" s="151" customFormat="1" outlineLevel="2" x14ac:dyDescent="0.2">
      <c r="A304" s="110" t="s">
        <v>109</v>
      </c>
      <c r="B304" s="131" t="s">
        <v>715</v>
      </c>
      <c r="C304" s="152"/>
      <c r="D304" s="152"/>
      <c r="E304" s="152"/>
    </row>
    <row r="305" spans="1:8" s="151" customFormat="1" outlineLevel="2" x14ac:dyDescent="0.2">
      <c r="A305" s="110"/>
      <c r="B305" s="122"/>
      <c r="C305" s="152"/>
      <c r="D305" s="152"/>
      <c r="E305" s="152"/>
    </row>
    <row r="306" spans="1:8" s="151" customFormat="1" outlineLevel="2" x14ac:dyDescent="0.2">
      <c r="A306" s="110" t="s">
        <v>111</v>
      </c>
      <c r="B306" s="122" t="s">
        <v>108</v>
      </c>
      <c r="C306" s="152"/>
      <c r="D306" s="152"/>
      <c r="E306" s="152"/>
    </row>
    <row r="307" spans="1:8" s="151" customFormat="1" outlineLevel="2" x14ac:dyDescent="0.2">
      <c r="A307" s="110"/>
      <c r="B307" s="122"/>
      <c r="C307" s="152"/>
      <c r="D307" s="152"/>
      <c r="E307" s="152"/>
    </row>
    <row r="308" spans="1:8" s="151" customFormat="1" outlineLevel="2" x14ac:dyDescent="0.2">
      <c r="A308" s="110" t="s">
        <v>32</v>
      </c>
      <c r="B308" s="125" t="s">
        <v>227</v>
      </c>
      <c r="C308" s="125"/>
      <c r="D308" s="125"/>
      <c r="E308" s="125"/>
      <c r="F308" s="125"/>
      <c r="G308" s="125"/>
    </row>
    <row r="309" spans="1:8" s="151" customFormat="1" outlineLevel="2" x14ac:dyDescent="0.2">
      <c r="A309" s="110"/>
      <c r="B309" s="122"/>
      <c r="C309" s="152"/>
      <c r="D309" s="152"/>
      <c r="E309" s="152"/>
    </row>
    <row r="310" spans="1:8" s="151" customFormat="1" outlineLevel="2" x14ac:dyDescent="0.2">
      <c r="A310" s="111" t="s">
        <v>33</v>
      </c>
      <c r="B310" s="122" t="s">
        <v>194</v>
      </c>
      <c r="C310" s="152"/>
      <c r="D310" s="152"/>
      <c r="E310" s="152"/>
    </row>
    <row r="311" spans="1:8" s="151" customFormat="1" outlineLevel="2" x14ac:dyDescent="0.2">
      <c r="A311" s="110"/>
      <c r="B311" s="122"/>
      <c r="C311" s="152"/>
      <c r="D311" s="152"/>
      <c r="E311" s="152"/>
    </row>
    <row r="312" spans="1:8" s="151" customFormat="1" outlineLevel="2" x14ac:dyDescent="0.2">
      <c r="A312" s="110" t="s">
        <v>138</v>
      </c>
      <c r="B312" s="131" t="s">
        <v>716</v>
      </c>
      <c r="C312" s="152"/>
      <c r="D312" s="152"/>
      <c r="E312" s="152"/>
    </row>
    <row r="313" spans="1:8" s="123" customFormat="1" outlineLevel="2" x14ac:dyDescent="0.2">
      <c r="A313" s="126"/>
    </row>
    <row r="314" spans="1:8" s="123" customFormat="1" outlineLevel="2" x14ac:dyDescent="0.2">
      <c r="A314" s="110" t="s">
        <v>40</v>
      </c>
      <c r="B314" s="129" t="s">
        <v>2619</v>
      </c>
    </row>
    <row r="315" spans="1:8" s="123" customFormat="1" outlineLevel="2" x14ac:dyDescent="0.2">
      <c r="A315" s="126"/>
    </row>
    <row r="316" spans="1:8" s="99" customFormat="1" x14ac:dyDescent="0.2">
      <c r="A316" s="158" t="s">
        <v>158</v>
      </c>
      <c r="B316" s="157" t="str">
        <f ca="1">CONCATENATE(VLOOKUP("*ID",C:D,2,FALSE),"C",COUNTIF(OFFSET(A$1,0,0,ROW(),1), "*conditie")*10)</f>
        <v>NPRE03C180</v>
      </c>
      <c r="C316" s="296" t="s">
        <v>717</v>
      </c>
      <c r="D316" s="297"/>
      <c r="E316" s="297"/>
      <c r="F316" s="158" t="s">
        <v>141</v>
      </c>
      <c r="G316" s="158" t="s">
        <v>19</v>
      </c>
      <c r="H316" s="158" t="s">
        <v>197</v>
      </c>
    </row>
    <row r="317" spans="1:8" s="88" customFormat="1" outlineLevel="1" x14ac:dyDescent="0.2">
      <c r="A317" s="233"/>
      <c r="B317" s="233"/>
      <c r="C317" s="295"/>
      <c r="D317" s="295"/>
      <c r="E317" s="295"/>
      <c r="F317" s="233"/>
      <c r="G317" s="233"/>
      <c r="H317" s="233"/>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x14ac:dyDescent="0.2">
      <c r="A320" s="156" t="s">
        <v>159</v>
      </c>
      <c r="B320" s="156" t="str">
        <f ca="1">CONCATENATE(VLOOKUP("*ID",C:D,2,FALSE),"C",COUNTIF(OFFSET(A$1,0,0,ROW(),1), "*conditie")*10)&amp; "T" &amp;(COUNTIF(OFFSET(B$1,0,0,ROW()-1,1),CONCATENATE(VLOOKUP("*ID",C:D,2,FALSE),"C",COUNTIF(OFFSET(A$1,0,0,ROW(),1), "*conditie")*10)&amp; "T*") +1) * 10</f>
        <v>NPRE03C180T10</v>
      </c>
      <c r="C320" s="295" t="s">
        <v>718</v>
      </c>
      <c r="D320" s="295"/>
      <c r="E320" s="295"/>
      <c r="F320" s="156" t="s">
        <v>141</v>
      </c>
      <c r="G320" s="156" t="s">
        <v>19</v>
      </c>
      <c r="H320" s="156" t="s">
        <v>197</v>
      </c>
    </row>
    <row r="321" spans="1:8" s="151" customFormat="1" outlineLevel="2" x14ac:dyDescent="0.2">
      <c r="A321" s="110"/>
      <c r="B321" s="122"/>
      <c r="C321" s="152"/>
      <c r="D321" s="152"/>
      <c r="E321" s="152"/>
    </row>
    <row r="322" spans="1:8" s="151" customFormat="1" outlineLevel="2" x14ac:dyDescent="0.2">
      <c r="A322" s="110" t="s">
        <v>109</v>
      </c>
      <c r="B322" s="131" t="s">
        <v>719</v>
      </c>
      <c r="C322" s="152"/>
      <c r="D322" s="152"/>
      <c r="E322" s="152"/>
    </row>
    <row r="323" spans="1:8" s="151" customFormat="1" outlineLevel="2" x14ac:dyDescent="0.2">
      <c r="A323" s="110"/>
      <c r="B323" s="122"/>
      <c r="C323" s="152"/>
      <c r="D323" s="152"/>
      <c r="E323" s="152"/>
    </row>
    <row r="324" spans="1:8" s="151" customFormat="1" outlineLevel="2" x14ac:dyDescent="0.2">
      <c r="A324" s="110" t="s">
        <v>111</v>
      </c>
      <c r="B324" s="122" t="s">
        <v>108</v>
      </c>
      <c r="C324" s="152"/>
      <c r="D324" s="152"/>
      <c r="E324" s="152"/>
    </row>
    <row r="325" spans="1:8" s="151" customFormat="1" outlineLevel="2" x14ac:dyDescent="0.2">
      <c r="A325" s="110"/>
      <c r="B325" s="122"/>
      <c r="C325" s="152"/>
      <c r="D325" s="152"/>
      <c r="E325" s="152"/>
    </row>
    <row r="326" spans="1:8" s="151" customFormat="1" outlineLevel="2" x14ac:dyDescent="0.2">
      <c r="A326" s="110" t="s">
        <v>32</v>
      </c>
      <c r="B326" s="125" t="s">
        <v>227</v>
      </c>
      <c r="C326" s="125"/>
      <c r="D326" s="125"/>
      <c r="E326" s="125"/>
      <c r="F326" s="125"/>
      <c r="G326" s="125"/>
    </row>
    <row r="327" spans="1:8" s="151" customFormat="1" outlineLevel="2" x14ac:dyDescent="0.2">
      <c r="A327" s="110"/>
      <c r="B327" s="122"/>
      <c r="C327" s="152"/>
      <c r="D327" s="152"/>
      <c r="E327" s="152"/>
    </row>
    <row r="328" spans="1:8" s="151" customFormat="1" outlineLevel="2" x14ac:dyDescent="0.2">
      <c r="A328" s="111" t="s">
        <v>33</v>
      </c>
      <c r="B328" s="122" t="s">
        <v>194</v>
      </c>
      <c r="C328" s="152"/>
      <c r="D328" s="152"/>
      <c r="E328" s="152"/>
    </row>
    <row r="329" spans="1:8" s="151" customFormat="1" outlineLevel="2" x14ac:dyDescent="0.2">
      <c r="A329" s="110"/>
      <c r="B329" s="122"/>
      <c r="C329" s="152"/>
      <c r="D329" s="152"/>
      <c r="E329" s="152"/>
    </row>
    <row r="330" spans="1:8" s="151" customFormat="1" outlineLevel="2" x14ac:dyDescent="0.2">
      <c r="A330" s="110" t="s">
        <v>138</v>
      </c>
      <c r="B330" s="131" t="s">
        <v>720</v>
      </c>
      <c r="C330" s="152"/>
      <c r="D330" s="152"/>
      <c r="E330" s="152"/>
    </row>
    <row r="331" spans="1:8" s="123" customFormat="1" outlineLevel="2" x14ac:dyDescent="0.2">
      <c r="A331" s="126"/>
    </row>
    <row r="332" spans="1:8" s="123" customFormat="1" outlineLevel="2" x14ac:dyDescent="0.2">
      <c r="A332" s="110" t="s">
        <v>40</v>
      </c>
      <c r="B332" s="129" t="s">
        <v>2681</v>
      </c>
    </row>
    <row r="333" spans="1:8" s="123" customFormat="1" outlineLevel="2" x14ac:dyDescent="0.2">
      <c r="A333" s="126"/>
    </row>
    <row r="334" spans="1:8" s="99" customFormat="1" x14ac:dyDescent="0.2">
      <c r="A334" s="158" t="s">
        <v>158</v>
      </c>
      <c r="B334" s="157" t="str">
        <f ca="1">CONCATENATE(VLOOKUP("*ID",C:D,2,FALSE),"C",COUNTIF(OFFSET(A$1,0,0,ROW(),1), "*conditie")*10)</f>
        <v>NPRE03C190</v>
      </c>
      <c r="C334" s="296" t="s">
        <v>721</v>
      </c>
      <c r="D334" s="297"/>
      <c r="E334" s="297"/>
      <c r="F334" s="158" t="s">
        <v>141</v>
      </c>
      <c r="G334" s="158" t="s">
        <v>19</v>
      </c>
      <c r="H334" s="158" t="s">
        <v>197</v>
      </c>
    </row>
    <row r="335" spans="1:8" s="99" customFormat="1" outlineLevel="1" x14ac:dyDescent="0.2">
      <c r="A335" s="110"/>
      <c r="B335" s="118"/>
      <c r="C335" s="102"/>
    </row>
    <row r="336" spans="1:8" s="99" customFormat="1" outlineLevel="1" x14ac:dyDescent="0.2">
      <c r="A336" s="110" t="s">
        <v>55</v>
      </c>
      <c r="B336" s="122"/>
      <c r="C336" s="102"/>
    </row>
    <row r="337" spans="1:8" s="99" customFormat="1" outlineLevel="1" x14ac:dyDescent="0.2">
      <c r="A337" s="110"/>
      <c r="B337" s="118"/>
      <c r="C337" s="102"/>
    </row>
    <row r="338" spans="1:8" s="88" customFormat="1" outlineLevel="1" x14ac:dyDescent="0.2">
      <c r="A338" s="233" t="s">
        <v>159</v>
      </c>
      <c r="B338" s="233" t="str">
        <f ca="1">CONCATENATE(VLOOKUP("*ID",C:D,2,FALSE),"C",COUNTIF(OFFSET(A$1,0,0,ROW(),1), "*conditie")*10)&amp; "T" &amp;(COUNTIF(OFFSET(B$1,0,0,ROW()-1,1),CONCATENATE(VLOOKUP("*ID",C:D,2,FALSE),"C",COUNTIF(OFFSET(A$1,0,0,ROW(),1), "*conditie")*10)&amp; "T*") +1) * 10</f>
        <v>NPRE03C190T10</v>
      </c>
      <c r="C338" s="295" t="s">
        <v>722</v>
      </c>
      <c r="D338" s="295"/>
      <c r="E338" s="295"/>
      <c r="F338" s="233" t="s">
        <v>141</v>
      </c>
      <c r="G338" s="233" t="s">
        <v>19</v>
      </c>
      <c r="H338" s="233" t="s">
        <v>197</v>
      </c>
    </row>
    <row r="339" spans="1:8" s="151" customFormat="1" outlineLevel="2" x14ac:dyDescent="0.2">
      <c r="A339" s="110"/>
      <c r="B339" s="122"/>
      <c r="C339" s="152"/>
      <c r="D339" s="152"/>
      <c r="E339" s="152"/>
    </row>
    <row r="340" spans="1:8" s="151" customFormat="1" outlineLevel="2" x14ac:dyDescent="0.2">
      <c r="A340" s="110" t="s">
        <v>109</v>
      </c>
      <c r="B340" s="131" t="s">
        <v>723</v>
      </c>
      <c r="C340" s="152"/>
      <c r="D340" s="152"/>
      <c r="E340" s="152"/>
    </row>
    <row r="341" spans="1:8" s="151" customFormat="1" outlineLevel="2" x14ac:dyDescent="0.2">
      <c r="A341" s="110"/>
      <c r="B341" s="122"/>
      <c r="C341" s="152"/>
      <c r="D341" s="152"/>
      <c r="E341" s="152"/>
    </row>
    <row r="342" spans="1:8" s="151" customFormat="1" outlineLevel="2" x14ac:dyDescent="0.2">
      <c r="A342" s="110" t="s">
        <v>111</v>
      </c>
      <c r="B342" s="122" t="s">
        <v>108</v>
      </c>
      <c r="C342" s="152"/>
      <c r="D342" s="152"/>
      <c r="E342" s="152"/>
    </row>
    <row r="343" spans="1:8" s="151" customFormat="1" outlineLevel="2" x14ac:dyDescent="0.2">
      <c r="A343" s="110"/>
      <c r="B343" s="122"/>
      <c r="C343" s="152"/>
      <c r="D343" s="152"/>
      <c r="E343" s="152"/>
    </row>
    <row r="344" spans="1:8" s="151" customFormat="1" outlineLevel="2" x14ac:dyDescent="0.2">
      <c r="A344" s="110" t="s">
        <v>32</v>
      </c>
      <c r="B344" s="125" t="s">
        <v>227</v>
      </c>
      <c r="C344" s="125"/>
      <c r="D344" s="125"/>
      <c r="E344" s="125"/>
      <c r="F344" s="125"/>
      <c r="G344" s="125"/>
    </row>
    <row r="345" spans="1:8" s="151" customFormat="1" outlineLevel="2" x14ac:dyDescent="0.2">
      <c r="A345" s="110"/>
      <c r="B345" s="122"/>
      <c r="C345" s="152"/>
      <c r="D345" s="152"/>
      <c r="E345" s="152"/>
    </row>
    <row r="346" spans="1:8" s="151" customFormat="1" outlineLevel="2" x14ac:dyDescent="0.2">
      <c r="A346" s="111" t="s">
        <v>33</v>
      </c>
      <c r="B346" s="122" t="s">
        <v>194</v>
      </c>
      <c r="C346" s="152"/>
      <c r="D346" s="152"/>
      <c r="E346" s="152"/>
    </row>
    <row r="347" spans="1:8" s="151" customFormat="1" outlineLevel="2" x14ac:dyDescent="0.2">
      <c r="A347" s="110"/>
      <c r="B347" s="122"/>
      <c r="C347" s="152"/>
      <c r="D347" s="152"/>
      <c r="E347" s="152"/>
    </row>
    <row r="348" spans="1:8" s="151" customFormat="1" outlineLevel="2" x14ac:dyDescent="0.2">
      <c r="A348" s="110" t="s">
        <v>138</v>
      </c>
      <c r="B348" s="131" t="s">
        <v>724</v>
      </c>
      <c r="C348" s="152"/>
      <c r="D348" s="152"/>
      <c r="E348" s="152"/>
    </row>
    <row r="349" spans="1:8" s="123" customFormat="1" outlineLevel="2" x14ac:dyDescent="0.2">
      <c r="A349" s="126"/>
    </row>
    <row r="350" spans="1:8" s="123" customFormat="1" outlineLevel="2" x14ac:dyDescent="0.2">
      <c r="A350" s="110" t="s">
        <v>40</v>
      </c>
      <c r="B350" s="129" t="s">
        <v>2682</v>
      </c>
    </row>
    <row r="351" spans="1:8" s="123" customFormat="1" outlineLevel="2" x14ac:dyDescent="0.2">
      <c r="A351" s="126"/>
    </row>
    <row r="352" spans="1:8" s="99" customFormat="1" x14ac:dyDescent="0.2">
      <c r="A352" s="158" t="s">
        <v>158</v>
      </c>
      <c r="B352" s="157" t="str">
        <f ca="1">CONCATENATE(VLOOKUP("*ID",C:D,2,FALSE),"C",COUNTIF(OFFSET(A$1,0,0,ROW(),1), "*conditie")*10)</f>
        <v>NPRE03C200</v>
      </c>
      <c r="C352" s="296" t="s">
        <v>725</v>
      </c>
      <c r="D352" s="297"/>
      <c r="E352" s="297"/>
      <c r="F352" s="158" t="s">
        <v>141</v>
      </c>
      <c r="G352" s="158" t="s">
        <v>19</v>
      </c>
      <c r="H352" s="158" t="s">
        <v>197</v>
      </c>
    </row>
    <row r="353" spans="1:8" s="99" customFormat="1" outlineLevel="1" x14ac:dyDescent="0.2">
      <c r="A353" s="110"/>
      <c r="B353" s="118"/>
      <c r="C353" s="102"/>
    </row>
    <row r="354" spans="1:8" s="99" customFormat="1" outlineLevel="1" x14ac:dyDescent="0.2">
      <c r="A354" s="110" t="s">
        <v>55</v>
      </c>
      <c r="B354" s="122"/>
      <c r="C354" s="102"/>
    </row>
    <row r="355" spans="1:8" s="99" customFormat="1" outlineLevel="1" x14ac:dyDescent="0.2">
      <c r="A355" s="110"/>
      <c r="B355" s="118"/>
      <c r="C355" s="102"/>
    </row>
    <row r="356" spans="1:8" s="88" customFormat="1" outlineLevel="1" x14ac:dyDescent="0.2">
      <c r="A356" s="233" t="s">
        <v>159</v>
      </c>
      <c r="B356" s="233" t="str">
        <f ca="1">CONCATENATE(VLOOKUP("*ID",C:D,2,FALSE),"C",COUNTIF(OFFSET(A$1,0,0,ROW(),1), "*conditie")*10)&amp; "T" &amp;(COUNTIF(OFFSET(B$1,0,0,ROW()-1,1),CONCATENATE(VLOOKUP("*ID",C:D,2,FALSE),"C",COUNTIF(OFFSET(A$1,0,0,ROW(),1), "*conditie")*10)&amp; "T*") +1) * 10</f>
        <v>NPRE03C200T10</v>
      </c>
      <c r="C356" s="295" t="s">
        <v>726</v>
      </c>
      <c r="D356" s="295"/>
      <c r="E356" s="295"/>
      <c r="F356" s="233" t="s">
        <v>141</v>
      </c>
      <c r="G356" s="233" t="s">
        <v>19</v>
      </c>
      <c r="H356" s="233" t="s">
        <v>197</v>
      </c>
    </row>
    <row r="357" spans="1:8" s="151" customFormat="1" outlineLevel="2" x14ac:dyDescent="0.2">
      <c r="A357" s="110"/>
      <c r="B357" s="122"/>
      <c r="C357" s="152"/>
      <c r="D357" s="152"/>
      <c r="E357" s="152"/>
    </row>
    <row r="358" spans="1:8" s="151" customFormat="1" outlineLevel="2" x14ac:dyDescent="0.2">
      <c r="A358" s="110" t="s">
        <v>109</v>
      </c>
      <c r="B358" s="131" t="s">
        <v>727</v>
      </c>
      <c r="C358" s="152"/>
      <c r="D358" s="152"/>
      <c r="E358" s="152"/>
    </row>
    <row r="359" spans="1:8" s="88" customFormat="1" outlineLevel="1" x14ac:dyDescent="0.2">
      <c r="A359" s="233"/>
      <c r="B359" s="233"/>
      <c r="C359" s="295"/>
      <c r="D359" s="295"/>
      <c r="E359" s="295"/>
      <c r="F359" s="233"/>
      <c r="G359" s="233"/>
      <c r="H359" s="233"/>
    </row>
    <row r="360" spans="1:8" s="151" customFormat="1" outlineLevel="2" x14ac:dyDescent="0.2">
      <c r="A360" s="110" t="s">
        <v>111</v>
      </c>
      <c r="B360" s="122" t="s">
        <v>108</v>
      </c>
      <c r="C360" s="152"/>
      <c r="D360" s="152"/>
      <c r="E360" s="152"/>
    </row>
    <row r="361" spans="1:8" s="151" customFormat="1" outlineLevel="2" x14ac:dyDescent="0.2">
      <c r="A361" s="110"/>
      <c r="B361" s="122"/>
      <c r="C361" s="152"/>
      <c r="D361" s="152"/>
      <c r="E361" s="152"/>
    </row>
    <row r="362" spans="1:8" s="151" customFormat="1" outlineLevel="2" x14ac:dyDescent="0.2">
      <c r="A362" s="110" t="s">
        <v>32</v>
      </c>
      <c r="B362" s="125" t="s">
        <v>227</v>
      </c>
      <c r="C362" s="125"/>
      <c r="D362" s="125"/>
      <c r="E362" s="125"/>
      <c r="F362" s="125"/>
      <c r="G362" s="125"/>
    </row>
    <row r="363" spans="1:8" s="151" customFormat="1" outlineLevel="2" x14ac:dyDescent="0.2">
      <c r="A363" s="110"/>
      <c r="B363" s="122"/>
      <c r="C363" s="152"/>
      <c r="D363" s="152"/>
      <c r="E363" s="152"/>
    </row>
    <row r="364" spans="1:8" s="151" customFormat="1" outlineLevel="2" x14ac:dyDescent="0.2">
      <c r="A364" s="111" t="s">
        <v>33</v>
      </c>
      <c r="B364" s="122" t="s">
        <v>194</v>
      </c>
      <c r="C364" s="152"/>
      <c r="D364" s="152"/>
      <c r="E364" s="152"/>
    </row>
    <row r="365" spans="1:8" s="151" customFormat="1" outlineLevel="2" x14ac:dyDescent="0.2">
      <c r="A365" s="110"/>
      <c r="B365" s="122"/>
      <c r="C365" s="152"/>
      <c r="D365" s="152"/>
      <c r="E365" s="152"/>
    </row>
    <row r="366" spans="1:8" s="151" customFormat="1" outlineLevel="2" x14ac:dyDescent="0.2">
      <c r="A366" s="110" t="s">
        <v>138</v>
      </c>
      <c r="B366" s="131" t="s">
        <v>728</v>
      </c>
      <c r="C366" s="152"/>
      <c r="D366" s="152"/>
      <c r="E366" s="152"/>
    </row>
    <row r="367" spans="1:8" s="123" customFormat="1" outlineLevel="2" x14ac:dyDescent="0.2">
      <c r="A367" s="126"/>
    </row>
    <row r="368" spans="1:8" s="123" customFormat="1" outlineLevel="2" x14ac:dyDescent="0.2">
      <c r="A368" s="110" t="s">
        <v>40</v>
      </c>
      <c r="B368" s="129" t="s">
        <v>2625</v>
      </c>
    </row>
    <row r="369" spans="1:8" s="123" customFormat="1" outlineLevel="2" x14ac:dyDescent="0.2">
      <c r="A369" s="126"/>
    </row>
    <row r="370" spans="1:8" s="99" customFormat="1" x14ac:dyDescent="0.2">
      <c r="A370" s="158" t="s">
        <v>158</v>
      </c>
      <c r="B370" s="157" t="str">
        <f ca="1">CONCATENATE(VLOOKUP("*ID",C:D,2,FALSE),"C",COUNTIF(OFFSET(A$1,0,0,ROW(),1), "*conditie")*10)</f>
        <v>NPRE03C210</v>
      </c>
      <c r="C370" s="296" t="s">
        <v>729</v>
      </c>
      <c r="D370" s="297"/>
      <c r="E370" s="297"/>
      <c r="F370" s="158" t="s">
        <v>141</v>
      </c>
      <c r="G370" s="158" t="s">
        <v>19</v>
      </c>
      <c r="H370" s="158" t="s">
        <v>197</v>
      </c>
    </row>
    <row r="371" spans="1:8" s="99" customFormat="1" outlineLevel="1" x14ac:dyDescent="0.2">
      <c r="A371" s="110"/>
      <c r="B371" s="118"/>
      <c r="C371" s="102"/>
    </row>
    <row r="372" spans="1:8" s="99" customFormat="1" outlineLevel="1" x14ac:dyDescent="0.2">
      <c r="A372" s="110" t="s">
        <v>55</v>
      </c>
      <c r="B372" s="122"/>
      <c r="C372" s="102"/>
    </row>
    <row r="373" spans="1:8" s="99" customFormat="1" outlineLevel="1" x14ac:dyDescent="0.2">
      <c r="A373" s="110"/>
      <c r="B373" s="118"/>
      <c r="C373" s="102"/>
    </row>
    <row r="374" spans="1:8" s="88" customFormat="1" outlineLevel="1" x14ac:dyDescent="0.2">
      <c r="A374" s="156" t="s">
        <v>159</v>
      </c>
      <c r="B374" s="156" t="str">
        <f ca="1">CONCATENATE(VLOOKUP("*ID",C:D,2,FALSE),"C",COUNTIF(OFFSET(A$1,0,0,ROW(),1), "*conditie")*10)&amp; "T" &amp;(COUNTIF(OFFSET(B$1,0,0,ROW()-1,1),CONCATENATE(VLOOKUP("*ID",C:D,2,FALSE),"C",COUNTIF(OFFSET(A$1,0,0,ROW(),1), "*conditie")*10)&amp; "T*") +1) * 10</f>
        <v>NPRE03C210T10</v>
      </c>
      <c r="C374" s="295" t="s">
        <v>730</v>
      </c>
      <c r="D374" s="295"/>
      <c r="E374" s="295"/>
      <c r="F374" s="156" t="s">
        <v>141</v>
      </c>
      <c r="G374" s="156" t="s">
        <v>19</v>
      </c>
      <c r="H374" s="156" t="s">
        <v>197</v>
      </c>
    </row>
    <row r="375" spans="1:8" s="151" customFormat="1" outlineLevel="2" x14ac:dyDescent="0.2">
      <c r="A375" s="110"/>
      <c r="B375" s="122"/>
      <c r="C375" s="152"/>
      <c r="D375" s="152"/>
      <c r="E375" s="152"/>
    </row>
    <row r="376" spans="1:8" s="151" customFormat="1" outlineLevel="2" x14ac:dyDescent="0.2">
      <c r="A376" s="110" t="s">
        <v>109</v>
      </c>
      <c r="B376" s="131" t="s">
        <v>731</v>
      </c>
      <c r="C376" s="152"/>
      <c r="D376" s="152"/>
      <c r="E376" s="152"/>
    </row>
    <row r="377" spans="1:8" s="151" customFormat="1" outlineLevel="2" x14ac:dyDescent="0.2">
      <c r="A377" s="110"/>
      <c r="B377" s="122"/>
      <c r="C377" s="152"/>
      <c r="D377" s="152"/>
      <c r="E377" s="152"/>
    </row>
    <row r="378" spans="1:8" s="151" customFormat="1" outlineLevel="2" x14ac:dyDescent="0.2">
      <c r="A378" s="110" t="s">
        <v>111</v>
      </c>
      <c r="B378" s="122" t="s">
        <v>108</v>
      </c>
      <c r="C378" s="152"/>
      <c r="D378" s="152"/>
      <c r="E378" s="152"/>
    </row>
    <row r="379" spans="1:8" s="151" customFormat="1" outlineLevel="2" x14ac:dyDescent="0.2">
      <c r="A379" s="110"/>
      <c r="B379" s="122"/>
      <c r="C379" s="152"/>
      <c r="D379" s="152"/>
      <c r="E379" s="152"/>
    </row>
    <row r="380" spans="1:8" s="151" customFormat="1" outlineLevel="2" x14ac:dyDescent="0.2">
      <c r="A380" s="110" t="s">
        <v>32</v>
      </c>
      <c r="B380" s="125" t="s">
        <v>227</v>
      </c>
      <c r="C380" s="125"/>
      <c r="D380" s="125"/>
      <c r="E380" s="125"/>
      <c r="F380" s="125"/>
      <c r="G380" s="125"/>
    </row>
    <row r="381" spans="1:8" s="151" customFormat="1" outlineLevel="2" x14ac:dyDescent="0.2">
      <c r="A381" s="110"/>
      <c r="B381" s="122"/>
      <c r="C381" s="152"/>
      <c r="D381" s="152"/>
      <c r="E381" s="152"/>
    </row>
    <row r="382" spans="1:8" s="151" customFormat="1" outlineLevel="2" x14ac:dyDescent="0.2">
      <c r="A382" s="111" t="s">
        <v>33</v>
      </c>
      <c r="B382" s="122" t="s">
        <v>194</v>
      </c>
      <c r="C382" s="152"/>
      <c r="D382" s="152"/>
      <c r="E382" s="152"/>
    </row>
    <row r="383" spans="1:8" s="151" customFormat="1" outlineLevel="2" x14ac:dyDescent="0.2">
      <c r="A383" s="110"/>
      <c r="B383" s="122"/>
      <c r="C383" s="152"/>
      <c r="D383" s="152"/>
      <c r="E383" s="152"/>
    </row>
    <row r="384" spans="1:8" s="151" customFormat="1" outlineLevel="2" x14ac:dyDescent="0.2">
      <c r="A384" s="110" t="s">
        <v>138</v>
      </c>
      <c r="B384" s="131" t="s">
        <v>732</v>
      </c>
      <c r="C384" s="152"/>
      <c r="D384" s="152"/>
      <c r="E384" s="152"/>
    </row>
    <row r="385" spans="1:8" s="123" customFormat="1" outlineLevel="2" x14ac:dyDescent="0.2">
      <c r="A385" s="126"/>
    </row>
    <row r="386" spans="1:8" s="123" customFormat="1" outlineLevel="2" x14ac:dyDescent="0.2">
      <c r="A386" s="110" t="s">
        <v>40</v>
      </c>
      <c r="B386" s="129" t="s">
        <v>2607</v>
      </c>
    </row>
    <row r="387" spans="1:8" s="123" customFormat="1" outlineLevel="2" x14ac:dyDescent="0.2">
      <c r="A387" s="126"/>
    </row>
    <row r="388" spans="1:8" s="99" customFormat="1" x14ac:dyDescent="0.2">
      <c r="A388" s="158" t="s">
        <v>158</v>
      </c>
      <c r="B388" s="157" t="str">
        <f ca="1">CONCATENATE(VLOOKUP("*ID",C:D,2,FALSE),"C",COUNTIF(OFFSET(A$1,0,0,ROW(),1), "*conditie")*10)</f>
        <v>NPRE03C220</v>
      </c>
      <c r="C388" s="296" t="s">
        <v>733</v>
      </c>
      <c r="D388" s="297"/>
      <c r="E388" s="297"/>
      <c r="F388" s="158" t="s">
        <v>141</v>
      </c>
      <c r="G388" s="158" t="s">
        <v>19</v>
      </c>
      <c r="H388" s="158" t="s">
        <v>197</v>
      </c>
    </row>
    <row r="389" spans="1:8" s="99" customFormat="1" outlineLevel="1" x14ac:dyDescent="0.2">
      <c r="A389" s="110"/>
      <c r="B389" s="118"/>
      <c r="C389" s="102"/>
    </row>
    <row r="390" spans="1:8" s="99" customFormat="1" outlineLevel="1" x14ac:dyDescent="0.2">
      <c r="A390" s="110" t="s">
        <v>55</v>
      </c>
      <c r="B390" s="122"/>
      <c r="C390" s="102"/>
    </row>
    <row r="391" spans="1:8" s="99" customFormat="1" outlineLevel="1" x14ac:dyDescent="0.2">
      <c r="A391" s="110"/>
      <c r="B391" s="118"/>
      <c r="C391" s="102"/>
    </row>
    <row r="392" spans="1:8" s="88" customFormat="1" outlineLevel="1" x14ac:dyDescent="0.2">
      <c r="A392" s="156" t="s">
        <v>159</v>
      </c>
      <c r="B392" s="156" t="str">
        <f ca="1">CONCATENATE(VLOOKUP("*ID",C:D,2,FALSE),"C",COUNTIF(OFFSET(A$1,0,0,ROW(),1), "*conditie")*10)&amp; "T" &amp;(COUNTIF(OFFSET(B$1,0,0,ROW()-1,1),CONCATENATE(VLOOKUP("*ID",C:D,2,FALSE),"C",COUNTIF(OFFSET(A$1,0,0,ROW(),1), "*conditie")*10)&amp; "T*") +1) * 10</f>
        <v>NPRE03C220T10</v>
      </c>
      <c r="C392" s="295" t="s">
        <v>734</v>
      </c>
      <c r="D392" s="295"/>
      <c r="E392" s="295"/>
      <c r="F392" s="156" t="s">
        <v>141</v>
      </c>
      <c r="G392" s="156" t="s">
        <v>19</v>
      </c>
      <c r="H392" s="156" t="s">
        <v>197</v>
      </c>
    </row>
    <row r="393" spans="1:8" s="151" customFormat="1" outlineLevel="2" x14ac:dyDescent="0.2">
      <c r="A393" s="110"/>
      <c r="B393" s="122"/>
      <c r="C393" s="152"/>
      <c r="D393" s="152"/>
      <c r="E393" s="152"/>
    </row>
    <row r="394" spans="1:8" s="151" customFormat="1" outlineLevel="2" x14ac:dyDescent="0.2">
      <c r="A394" s="110" t="s">
        <v>109</v>
      </c>
      <c r="B394" s="131" t="s">
        <v>735</v>
      </c>
      <c r="C394" s="152"/>
      <c r="D394" s="152"/>
      <c r="E394" s="152"/>
    </row>
    <row r="395" spans="1:8" s="151" customFormat="1" outlineLevel="2" x14ac:dyDescent="0.2">
      <c r="A395" s="110"/>
      <c r="B395" s="122"/>
      <c r="C395" s="152"/>
      <c r="D395" s="152"/>
      <c r="E395" s="152"/>
    </row>
    <row r="396" spans="1:8" s="151" customFormat="1" outlineLevel="2" x14ac:dyDescent="0.2">
      <c r="A396" s="110" t="s">
        <v>111</v>
      </c>
      <c r="B396" s="122" t="s">
        <v>108</v>
      </c>
      <c r="C396" s="152"/>
      <c r="D396" s="152"/>
      <c r="E396" s="152"/>
    </row>
    <row r="397" spans="1:8" s="151" customFormat="1" outlineLevel="2" x14ac:dyDescent="0.2">
      <c r="A397" s="110"/>
      <c r="B397" s="122"/>
      <c r="C397" s="152"/>
      <c r="D397" s="152"/>
      <c r="E397" s="152"/>
    </row>
    <row r="398" spans="1:8" s="151" customFormat="1" outlineLevel="2" x14ac:dyDescent="0.2">
      <c r="A398" s="110" t="s">
        <v>32</v>
      </c>
      <c r="B398" s="125" t="s">
        <v>227</v>
      </c>
      <c r="C398" s="125"/>
      <c r="D398" s="125"/>
      <c r="E398" s="125"/>
      <c r="F398" s="125"/>
      <c r="G398" s="125"/>
    </row>
    <row r="399" spans="1:8" s="151" customFormat="1" outlineLevel="2" x14ac:dyDescent="0.2">
      <c r="A399" s="110"/>
      <c r="B399" s="122"/>
      <c r="C399" s="152"/>
      <c r="D399" s="152"/>
      <c r="E399" s="152"/>
    </row>
    <row r="400" spans="1:8" s="151" customFormat="1" outlineLevel="2" x14ac:dyDescent="0.2">
      <c r="A400" s="111" t="s">
        <v>33</v>
      </c>
      <c r="B400" s="122" t="s">
        <v>194</v>
      </c>
      <c r="C400" s="152"/>
      <c r="D400" s="152"/>
      <c r="E400" s="152"/>
    </row>
    <row r="401" spans="1:8" s="123" customFormat="1" outlineLevel="2" x14ac:dyDescent="0.2">
      <c r="A401" s="126"/>
    </row>
    <row r="402" spans="1:8" s="151" customFormat="1" outlineLevel="2" x14ac:dyDescent="0.2">
      <c r="A402" s="110" t="s">
        <v>138</v>
      </c>
      <c r="B402" s="131" t="s">
        <v>736</v>
      </c>
      <c r="C402" s="152"/>
      <c r="D402" s="152"/>
      <c r="E402" s="152"/>
    </row>
    <row r="403" spans="1:8" s="123" customFormat="1" outlineLevel="2" x14ac:dyDescent="0.2">
      <c r="A403" s="126"/>
    </row>
    <row r="404" spans="1:8" s="123" customFormat="1" outlineLevel="2" x14ac:dyDescent="0.2">
      <c r="A404" s="110" t="s">
        <v>40</v>
      </c>
      <c r="B404" s="129" t="s">
        <v>2683</v>
      </c>
    </row>
    <row r="405" spans="1:8" s="123" customFormat="1" outlineLevel="2" x14ac:dyDescent="0.2">
      <c r="A405" s="126"/>
      <c r="B405" s="236" t="s">
        <v>2684</v>
      </c>
    </row>
    <row r="406" spans="1:8" s="99" customFormat="1" x14ac:dyDescent="0.2">
      <c r="A406" s="158" t="s">
        <v>158</v>
      </c>
      <c r="B406" s="157" t="str">
        <f ca="1">CONCATENATE(VLOOKUP("*ID",C:D,2,FALSE),"C",COUNTIF(OFFSET(A$1,0,0,ROW(),1), "*conditie")*10)</f>
        <v>NPRE03C230</v>
      </c>
      <c r="C406" s="296" t="s">
        <v>737</v>
      </c>
      <c r="D406" s="297"/>
      <c r="E406" s="297"/>
      <c r="F406" s="158" t="s">
        <v>141</v>
      </c>
      <c r="G406" s="158" t="s">
        <v>19</v>
      </c>
      <c r="H406" s="158" t="s">
        <v>197</v>
      </c>
    </row>
    <row r="407" spans="1:8" s="99" customFormat="1" outlineLevel="1" x14ac:dyDescent="0.2">
      <c r="A407" s="110"/>
      <c r="B407" s="118"/>
      <c r="C407" s="102"/>
    </row>
    <row r="408" spans="1:8" s="99" customFormat="1" outlineLevel="1" x14ac:dyDescent="0.2">
      <c r="A408" s="110" t="s">
        <v>55</v>
      </c>
      <c r="B408" s="122"/>
      <c r="C408" s="102"/>
    </row>
    <row r="409" spans="1:8" s="99" customFormat="1" outlineLevel="1" x14ac:dyDescent="0.2">
      <c r="A409" s="110"/>
      <c r="B409" s="118"/>
      <c r="C409" s="102"/>
    </row>
    <row r="410" spans="1:8" s="88" customFormat="1" outlineLevel="1" x14ac:dyDescent="0.2">
      <c r="A410" s="233" t="s">
        <v>159</v>
      </c>
      <c r="B410" s="233" t="str">
        <f ca="1">CONCATENATE(VLOOKUP("*ID",C:D,2,FALSE),"C",COUNTIF(OFFSET(A$1,0,0,ROW(),1), "*conditie")*10)&amp; "T" &amp;(COUNTIF(OFFSET(B$1,0,0,ROW()-1,1),CONCATENATE(VLOOKUP("*ID",C:D,2,FALSE),"C",COUNTIF(OFFSET(A$1,0,0,ROW(),1), "*conditie")*10)&amp; "T*") +1) * 10</f>
        <v>NPRE03C230T10</v>
      </c>
      <c r="C410" s="295" t="s">
        <v>738</v>
      </c>
      <c r="D410" s="295"/>
      <c r="E410" s="295"/>
      <c r="F410" s="233" t="s">
        <v>141</v>
      </c>
      <c r="G410" s="233" t="s">
        <v>19</v>
      </c>
      <c r="H410" s="233" t="s">
        <v>197</v>
      </c>
    </row>
    <row r="411" spans="1:8" s="151" customFormat="1" outlineLevel="2" x14ac:dyDescent="0.2">
      <c r="A411" s="110"/>
      <c r="B411" s="122"/>
      <c r="C411" s="152"/>
      <c r="D411" s="152"/>
      <c r="E411" s="152"/>
    </row>
    <row r="412" spans="1:8" s="151" customFormat="1" outlineLevel="2" x14ac:dyDescent="0.2">
      <c r="A412" s="110" t="s">
        <v>109</v>
      </c>
      <c r="B412" s="131" t="s">
        <v>739</v>
      </c>
      <c r="C412" s="152"/>
      <c r="D412" s="152"/>
      <c r="E412" s="152"/>
    </row>
    <row r="413" spans="1:8" s="151" customFormat="1" outlineLevel="2" x14ac:dyDescent="0.2">
      <c r="A413" s="110"/>
      <c r="B413" s="122"/>
      <c r="C413" s="152"/>
      <c r="D413" s="152"/>
      <c r="E413" s="152"/>
    </row>
    <row r="414" spans="1:8" s="151" customFormat="1" outlineLevel="2" x14ac:dyDescent="0.2">
      <c r="A414" s="110" t="s">
        <v>111</v>
      </c>
      <c r="B414" s="122" t="s">
        <v>108</v>
      </c>
      <c r="C414" s="152"/>
      <c r="D414" s="152"/>
      <c r="E414" s="152"/>
    </row>
    <row r="415" spans="1:8" s="151" customFormat="1" outlineLevel="2" x14ac:dyDescent="0.2">
      <c r="A415" s="110"/>
      <c r="B415" s="122"/>
      <c r="C415" s="152"/>
      <c r="D415" s="152"/>
      <c r="E415" s="152"/>
    </row>
    <row r="416" spans="1:8" s="151" customFormat="1" outlineLevel="2" x14ac:dyDescent="0.2">
      <c r="A416" s="110" t="s">
        <v>32</v>
      </c>
      <c r="B416" s="125" t="s">
        <v>227</v>
      </c>
      <c r="C416" s="125"/>
      <c r="D416" s="125"/>
      <c r="E416" s="125"/>
      <c r="F416" s="125"/>
      <c r="G416" s="125"/>
    </row>
    <row r="417" spans="1:8" s="151" customFormat="1" outlineLevel="2" x14ac:dyDescent="0.2">
      <c r="A417" s="110"/>
      <c r="B417" s="122"/>
      <c r="C417" s="152"/>
      <c r="D417" s="152"/>
      <c r="E417" s="152"/>
    </row>
    <row r="418" spans="1:8" s="151" customFormat="1" outlineLevel="2" x14ac:dyDescent="0.2">
      <c r="A418" s="111" t="s">
        <v>33</v>
      </c>
      <c r="B418" s="122" t="s">
        <v>194</v>
      </c>
      <c r="C418" s="152"/>
      <c r="D418" s="152"/>
      <c r="E418" s="152"/>
    </row>
    <row r="419" spans="1:8" s="151" customFormat="1" outlineLevel="2" x14ac:dyDescent="0.2">
      <c r="A419" s="110"/>
      <c r="B419" s="122"/>
      <c r="C419" s="152"/>
      <c r="D419" s="152"/>
      <c r="E419" s="152"/>
    </row>
    <row r="420" spans="1:8" s="151" customFormat="1" outlineLevel="2" x14ac:dyDescent="0.2">
      <c r="A420" s="110" t="s">
        <v>138</v>
      </c>
      <c r="B420" s="131" t="s">
        <v>740</v>
      </c>
      <c r="C420" s="152"/>
      <c r="D420" s="152"/>
      <c r="E420" s="152"/>
    </row>
    <row r="421" spans="1:8" s="123" customFormat="1" outlineLevel="2" x14ac:dyDescent="0.2">
      <c r="A421" s="126"/>
    </row>
    <row r="422" spans="1:8" s="123" customFormat="1" outlineLevel="2" x14ac:dyDescent="0.2">
      <c r="A422" s="110" t="s">
        <v>40</v>
      </c>
      <c r="B422" s="129" t="s">
        <v>2685</v>
      </c>
    </row>
    <row r="423" spans="1:8" s="123" customFormat="1" outlineLevel="2" x14ac:dyDescent="0.2">
      <c r="A423" s="126"/>
    </row>
    <row r="424" spans="1:8" s="99" customFormat="1" x14ac:dyDescent="0.2">
      <c r="A424" s="158" t="s">
        <v>158</v>
      </c>
      <c r="B424" s="157" t="str">
        <f ca="1">CONCATENATE(VLOOKUP("*ID",C:D,2,FALSE),"C",COUNTIF(OFFSET(A$1,0,0,ROW(),1), "*conditie")*10)</f>
        <v>NPRE03C240</v>
      </c>
      <c r="C424" s="296" t="s">
        <v>741</v>
      </c>
      <c r="D424" s="297"/>
      <c r="E424" s="297"/>
      <c r="F424" s="158" t="s">
        <v>141</v>
      </c>
      <c r="G424" s="158" t="s">
        <v>19</v>
      </c>
      <c r="H424" s="158" t="s">
        <v>197</v>
      </c>
    </row>
    <row r="425" spans="1:8" s="99" customFormat="1" outlineLevel="1" x14ac:dyDescent="0.2">
      <c r="A425" s="110"/>
      <c r="B425" s="118"/>
      <c r="C425" s="102"/>
    </row>
    <row r="426" spans="1:8" s="99" customFormat="1" outlineLevel="1" x14ac:dyDescent="0.2">
      <c r="A426" s="110" t="s">
        <v>55</v>
      </c>
      <c r="B426" s="122"/>
      <c r="C426" s="102"/>
    </row>
    <row r="427" spans="1:8" s="99" customFormat="1" outlineLevel="1" x14ac:dyDescent="0.2">
      <c r="A427" s="110"/>
      <c r="B427" s="118"/>
      <c r="C427" s="102"/>
    </row>
    <row r="428" spans="1:8" s="88" customFormat="1" outlineLevel="1" x14ac:dyDescent="0.2">
      <c r="A428" s="156" t="s">
        <v>159</v>
      </c>
      <c r="B428" s="156" t="str">
        <f ca="1">CONCATENATE(VLOOKUP("*ID",C:D,2,FALSE),"C",COUNTIF(OFFSET(A$1,0,0,ROW(),1), "*conditie")*10)&amp; "T" &amp;(COUNTIF(OFFSET(B$1,0,0,ROW()-1,1),CONCATENATE(VLOOKUP("*ID",C:D,2,FALSE),"C",COUNTIF(OFFSET(A$1,0,0,ROW(),1), "*conditie")*10)&amp; "T*") +1) * 10</f>
        <v>NPRE03C240T10</v>
      </c>
      <c r="C428" s="295" t="s">
        <v>742</v>
      </c>
      <c r="D428" s="295"/>
      <c r="E428" s="295"/>
      <c r="F428" s="156" t="s">
        <v>141</v>
      </c>
      <c r="G428" s="156" t="s">
        <v>19</v>
      </c>
      <c r="H428" s="156" t="s">
        <v>197</v>
      </c>
    </row>
    <row r="429" spans="1:8" s="151" customFormat="1" outlineLevel="2" x14ac:dyDescent="0.2">
      <c r="A429" s="110"/>
      <c r="B429" s="122"/>
      <c r="C429" s="152"/>
      <c r="D429" s="152"/>
      <c r="E429" s="152"/>
    </row>
    <row r="430" spans="1:8" s="151" customFormat="1" outlineLevel="2" x14ac:dyDescent="0.2">
      <c r="A430" s="110" t="s">
        <v>109</v>
      </c>
      <c r="B430" s="131" t="s">
        <v>743</v>
      </c>
      <c r="C430" s="152"/>
      <c r="D430" s="152"/>
      <c r="E430" s="152"/>
    </row>
    <row r="431" spans="1:8" s="151" customFormat="1" outlineLevel="2" x14ac:dyDescent="0.2">
      <c r="A431" s="110"/>
      <c r="B431" s="122"/>
      <c r="C431" s="152"/>
      <c r="D431" s="152"/>
      <c r="E431" s="152"/>
    </row>
    <row r="432" spans="1:8" s="151" customFormat="1" outlineLevel="2" x14ac:dyDescent="0.2">
      <c r="A432" s="110" t="s">
        <v>111</v>
      </c>
      <c r="B432" s="122" t="s">
        <v>108</v>
      </c>
      <c r="C432" s="152"/>
      <c r="D432" s="152"/>
      <c r="E432" s="152"/>
    </row>
    <row r="433" spans="1:8" s="151" customFormat="1" outlineLevel="2" x14ac:dyDescent="0.2">
      <c r="A433" s="110"/>
      <c r="B433" s="122"/>
      <c r="C433" s="152"/>
      <c r="D433" s="152"/>
      <c r="E433" s="152"/>
    </row>
    <row r="434" spans="1:8" s="151" customFormat="1" outlineLevel="2" x14ac:dyDescent="0.2">
      <c r="A434" s="110" t="s">
        <v>32</v>
      </c>
      <c r="B434" s="125" t="s">
        <v>227</v>
      </c>
      <c r="C434" s="125"/>
      <c r="D434" s="125"/>
      <c r="E434" s="125"/>
      <c r="F434" s="125"/>
      <c r="G434" s="125"/>
    </row>
    <row r="435" spans="1:8" s="151" customFormat="1" outlineLevel="2" x14ac:dyDescent="0.2">
      <c r="A435" s="110"/>
      <c r="B435" s="122"/>
      <c r="C435" s="152"/>
      <c r="D435" s="152"/>
      <c r="E435" s="152"/>
    </row>
    <row r="436" spans="1:8" s="151" customFormat="1" outlineLevel="2" x14ac:dyDescent="0.2">
      <c r="A436" s="111" t="s">
        <v>33</v>
      </c>
      <c r="B436" s="122" t="s">
        <v>194</v>
      </c>
      <c r="C436" s="152"/>
      <c r="D436" s="152"/>
      <c r="E436" s="152"/>
    </row>
    <row r="437" spans="1:8" s="151" customFormat="1" outlineLevel="2" x14ac:dyDescent="0.2">
      <c r="A437" s="110"/>
      <c r="B437" s="122"/>
      <c r="C437" s="152"/>
      <c r="D437" s="152"/>
      <c r="E437" s="152"/>
    </row>
    <row r="438" spans="1:8" s="151" customFormat="1" outlineLevel="2" x14ac:dyDescent="0.2">
      <c r="A438" s="110" t="s">
        <v>138</v>
      </c>
      <c r="B438" s="131" t="s">
        <v>744</v>
      </c>
      <c r="C438" s="152"/>
      <c r="D438" s="152"/>
      <c r="E438" s="152"/>
    </row>
    <row r="439" spans="1:8" s="123" customFormat="1" outlineLevel="2" x14ac:dyDescent="0.2">
      <c r="A439" s="126"/>
    </row>
    <row r="440" spans="1:8" s="123" customFormat="1" outlineLevel="2" x14ac:dyDescent="0.2">
      <c r="A440" s="110" t="s">
        <v>40</v>
      </c>
      <c r="B440" s="129" t="s">
        <v>2686</v>
      </c>
    </row>
    <row r="441" spans="1:8" s="123" customFormat="1" outlineLevel="2" x14ac:dyDescent="0.2">
      <c r="A441" s="126"/>
    </row>
    <row r="442" spans="1:8" s="99" customFormat="1" x14ac:dyDescent="0.2">
      <c r="A442" s="158" t="s">
        <v>158</v>
      </c>
      <c r="B442" s="157" t="str">
        <f ca="1">CONCATENATE(VLOOKUP("*ID",C:D,2,FALSE),"C",COUNTIF(OFFSET(A$1,0,0,ROW(),1), "*conditie")*10)</f>
        <v>NPRE03C250</v>
      </c>
      <c r="C442" s="296" t="s">
        <v>745</v>
      </c>
      <c r="D442" s="297"/>
      <c r="E442" s="297"/>
      <c r="F442" s="158" t="s">
        <v>141</v>
      </c>
      <c r="G442" s="158" t="s">
        <v>19</v>
      </c>
      <c r="H442" s="158" t="s">
        <v>197</v>
      </c>
    </row>
    <row r="443" spans="1:8" s="88" customFormat="1" outlineLevel="1" x14ac:dyDescent="0.2">
      <c r="A443" s="233"/>
      <c r="B443" s="233"/>
      <c r="C443" s="295"/>
      <c r="D443" s="295"/>
      <c r="E443" s="295"/>
      <c r="F443" s="233"/>
      <c r="G443" s="233"/>
      <c r="H443" s="233"/>
    </row>
    <row r="444" spans="1:8" s="99" customFormat="1" outlineLevel="1" x14ac:dyDescent="0.2">
      <c r="A444" s="110" t="s">
        <v>55</v>
      </c>
      <c r="B444" s="122"/>
      <c r="C444" s="102"/>
    </row>
    <row r="445" spans="1:8" s="99" customFormat="1" outlineLevel="1" x14ac:dyDescent="0.2">
      <c r="A445" s="110"/>
      <c r="B445" s="118"/>
      <c r="C445" s="102"/>
    </row>
    <row r="446" spans="1:8" s="88" customFormat="1" outlineLevel="1" x14ac:dyDescent="0.2">
      <c r="A446" s="156" t="s">
        <v>159</v>
      </c>
      <c r="B446" s="156" t="str">
        <f ca="1">CONCATENATE(VLOOKUP("*ID",C:D,2,FALSE),"C",COUNTIF(OFFSET(A$1,0,0,ROW(),1), "*conditie")*10)&amp; "T" &amp;(COUNTIF(OFFSET(B$1,0,0,ROW()-1,1),CONCATENATE(VLOOKUP("*ID",C:D,2,FALSE),"C",COUNTIF(OFFSET(A$1,0,0,ROW(),1), "*conditie")*10)&amp; "T*") +1) * 10</f>
        <v>NPRE03C250T10</v>
      </c>
      <c r="C446" s="295" t="s">
        <v>746</v>
      </c>
      <c r="D446" s="295"/>
      <c r="E446" s="295"/>
      <c r="F446" s="156" t="s">
        <v>141</v>
      </c>
      <c r="G446" s="156" t="s">
        <v>19</v>
      </c>
      <c r="H446" s="156" t="s">
        <v>197</v>
      </c>
    </row>
    <row r="447" spans="1:8" s="151" customFormat="1" outlineLevel="2" x14ac:dyDescent="0.2">
      <c r="A447" s="110"/>
      <c r="B447" s="122"/>
      <c r="C447" s="152"/>
      <c r="D447" s="152"/>
      <c r="E447" s="152"/>
    </row>
    <row r="448" spans="1:8" s="151" customFormat="1" outlineLevel="2" x14ac:dyDescent="0.2">
      <c r="A448" s="110" t="s">
        <v>109</v>
      </c>
      <c r="B448" s="131" t="s">
        <v>747</v>
      </c>
      <c r="C448" s="152"/>
      <c r="D448" s="152"/>
      <c r="E448" s="152"/>
    </row>
    <row r="449" spans="1:8" s="151" customFormat="1" outlineLevel="2" x14ac:dyDescent="0.2">
      <c r="A449" s="110"/>
      <c r="B449" s="122"/>
      <c r="C449" s="152"/>
      <c r="D449" s="152"/>
      <c r="E449" s="152"/>
    </row>
    <row r="450" spans="1:8" s="151" customFormat="1" outlineLevel="2" x14ac:dyDescent="0.2">
      <c r="A450" s="110" t="s">
        <v>111</v>
      </c>
      <c r="B450" s="122" t="s">
        <v>108</v>
      </c>
      <c r="C450" s="152"/>
      <c r="D450" s="152"/>
      <c r="E450" s="152"/>
    </row>
    <row r="451" spans="1:8" s="151" customFormat="1" outlineLevel="2" x14ac:dyDescent="0.2">
      <c r="A451" s="110"/>
      <c r="B451" s="122"/>
      <c r="C451" s="152"/>
      <c r="D451" s="152"/>
      <c r="E451" s="152"/>
    </row>
    <row r="452" spans="1:8" s="151" customFormat="1" outlineLevel="2" x14ac:dyDescent="0.2">
      <c r="A452" s="110" t="s">
        <v>32</v>
      </c>
      <c r="B452" s="125" t="s">
        <v>227</v>
      </c>
      <c r="C452" s="125"/>
      <c r="D452" s="125"/>
      <c r="E452" s="125"/>
      <c r="F452" s="125"/>
      <c r="G452" s="125"/>
    </row>
    <row r="453" spans="1:8" s="151" customFormat="1" outlineLevel="2" x14ac:dyDescent="0.2">
      <c r="A453" s="110"/>
      <c r="B453" s="122"/>
      <c r="C453" s="152"/>
      <c r="D453" s="152"/>
      <c r="E453" s="152"/>
    </row>
    <row r="454" spans="1:8" s="151" customFormat="1" outlineLevel="2" x14ac:dyDescent="0.2">
      <c r="A454" s="111" t="s">
        <v>33</v>
      </c>
      <c r="B454" s="122" t="s">
        <v>194</v>
      </c>
      <c r="C454" s="152"/>
      <c r="D454" s="152"/>
      <c r="E454" s="152"/>
    </row>
    <row r="455" spans="1:8" s="151" customFormat="1" outlineLevel="2" x14ac:dyDescent="0.2">
      <c r="A455" s="110"/>
      <c r="B455" s="122"/>
      <c r="C455" s="152"/>
      <c r="D455" s="152"/>
      <c r="E455" s="152"/>
    </row>
    <row r="456" spans="1:8" s="151" customFormat="1" outlineLevel="2" x14ac:dyDescent="0.2">
      <c r="A456" s="110" t="s">
        <v>138</v>
      </c>
      <c r="B456" s="131" t="s">
        <v>748</v>
      </c>
      <c r="C456" s="152"/>
      <c r="D456" s="152"/>
      <c r="E456" s="152"/>
    </row>
    <row r="457" spans="1:8" s="123" customFormat="1" outlineLevel="2" x14ac:dyDescent="0.2">
      <c r="A457" s="126"/>
    </row>
    <row r="458" spans="1:8" s="123" customFormat="1" outlineLevel="2" x14ac:dyDescent="0.2">
      <c r="A458" s="110" t="s">
        <v>40</v>
      </c>
      <c r="B458" t="s">
        <v>2687</v>
      </c>
    </row>
    <row r="459" spans="1:8" s="123" customFormat="1" outlineLevel="2" x14ac:dyDescent="0.2">
      <c r="A459" s="126"/>
    </row>
    <row r="460" spans="1:8" s="99" customFormat="1" x14ac:dyDescent="0.2">
      <c r="A460" s="158" t="s">
        <v>158</v>
      </c>
      <c r="B460" s="157" t="str">
        <f ca="1">CONCATENATE(VLOOKUP("*ID",C:D,2,FALSE),"C",COUNTIF(OFFSET(A$1,0,0,ROW(),1), "*conditie")*10)</f>
        <v>NPRE03C260</v>
      </c>
      <c r="C460" s="296" t="s">
        <v>749</v>
      </c>
      <c r="D460" s="297"/>
      <c r="E460" s="297"/>
      <c r="F460" s="158" t="s">
        <v>141</v>
      </c>
      <c r="G460" s="158" t="s">
        <v>19</v>
      </c>
      <c r="H460" s="158" t="s">
        <v>197</v>
      </c>
    </row>
    <row r="461" spans="1:8" s="99" customFormat="1" outlineLevel="1" x14ac:dyDescent="0.2">
      <c r="A461" s="110"/>
      <c r="B461" s="118"/>
      <c r="C461" s="102"/>
    </row>
    <row r="462" spans="1:8" s="99" customFormat="1" outlineLevel="1" x14ac:dyDescent="0.2">
      <c r="A462" s="110" t="s">
        <v>55</v>
      </c>
      <c r="B462" s="122"/>
      <c r="C462" s="102"/>
    </row>
    <row r="463" spans="1:8" s="99" customFormat="1" outlineLevel="1" x14ac:dyDescent="0.2">
      <c r="A463" s="110"/>
      <c r="B463" s="118"/>
      <c r="C463" s="102"/>
    </row>
    <row r="464" spans="1:8" s="88" customFormat="1" outlineLevel="1" x14ac:dyDescent="0.2">
      <c r="A464" s="233" t="s">
        <v>159</v>
      </c>
      <c r="B464" s="233" t="str">
        <f ca="1">CONCATENATE(VLOOKUP("*ID",C:D,2,FALSE),"C",COUNTIF(OFFSET(A$1,0,0,ROW(),1), "*conditie")*10)&amp; "T" &amp;(COUNTIF(OFFSET(B$1,0,0,ROW()-1,1),CONCATENATE(VLOOKUP("*ID",C:D,2,FALSE),"C",COUNTIF(OFFSET(A$1,0,0,ROW(),1), "*conditie")*10)&amp; "T*") +1) * 10</f>
        <v>NPRE03C260T10</v>
      </c>
      <c r="C464" s="295" t="s">
        <v>750</v>
      </c>
      <c r="D464" s="295"/>
      <c r="E464" s="295"/>
      <c r="F464" s="233" t="s">
        <v>141</v>
      </c>
      <c r="G464" s="233" t="s">
        <v>19</v>
      </c>
      <c r="H464" s="233" t="s">
        <v>197</v>
      </c>
    </row>
    <row r="465" spans="1:8" s="151" customFormat="1" outlineLevel="2" x14ac:dyDescent="0.2">
      <c r="A465" s="110"/>
      <c r="B465" s="122"/>
      <c r="C465" s="152"/>
      <c r="D465" s="152"/>
      <c r="E465" s="152"/>
    </row>
    <row r="466" spans="1:8" s="151" customFormat="1" outlineLevel="2" x14ac:dyDescent="0.2">
      <c r="A466" s="110" t="s">
        <v>109</v>
      </c>
      <c r="B466" s="131" t="s">
        <v>751</v>
      </c>
      <c r="C466" s="152"/>
      <c r="D466" s="152"/>
      <c r="E466" s="152"/>
    </row>
    <row r="467" spans="1:8" s="151" customFormat="1" outlineLevel="2" x14ac:dyDescent="0.2">
      <c r="A467" s="110"/>
      <c r="B467" s="122"/>
      <c r="C467" s="152"/>
      <c r="D467" s="152"/>
      <c r="E467" s="152"/>
    </row>
    <row r="468" spans="1:8" s="151" customFormat="1" outlineLevel="2" x14ac:dyDescent="0.2">
      <c r="A468" s="110" t="s">
        <v>111</v>
      </c>
      <c r="B468" s="122" t="s">
        <v>108</v>
      </c>
      <c r="C468" s="152"/>
      <c r="D468" s="152"/>
      <c r="E468" s="152"/>
    </row>
    <row r="469" spans="1:8" s="151" customFormat="1" outlineLevel="2" x14ac:dyDescent="0.2">
      <c r="A469" s="110"/>
      <c r="B469" s="122"/>
      <c r="C469" s="152"/>
      <c r="D469" s="152"/>
      <c r="E469" s="152"/>
    </row>
    <row r="470" spans="1:8" s="151" customFormat="1" outlineLevel="2" x14ac:dyDescent="0.2">
      <c r="A470" s="110" t="s">
        <v>32</v>
      </c>
      <c r="B470" s="125" t="s">
        <v>227</v>
      </c>
      <c r="C470" s="125"/>
      <c r="D470" s="125"/>
      <c r="E470" s="125"/>
      <c r="F470" s="125"/>
      <c r="G470" s="125"/>
    </row>
    <row r="471" spans="1:8" s="151" customFormat="1" outlineLevel="2" x14ac:dyDescent="0.2">
      <c r="A471" s="110"/>
      <c r="B471" s="122"/>
      <c r="C471" s="152"/>
      <c r="D471" s="152"/>
      <c r="E471" s="152"/>
    </row>
    <row r="472" spans="1:8" s="151" customFormat="1" outlineLevel="2" x14ac:dyDescent="0.2">
      <c r="A472" s="111" t="s">
        <v>33</v>
      </c>
      <c r="B472" s="122" t="s">
        <v>194</v>
      </c>
      <c r="C472" s="152"/>
      <c r="D472" s="152"/>
      <c r="E472" s="152"/>
    </row>
    <row r="473" spans="1:8" s="151" customFormat="1" outlineLevel="2" x14ac:dyDescent="0.2">
      <c r="A473" s="110"/>
      <c r="B473" s="122"/>
      <c r="C473" s="152"/>
      <c r="D473" s="152"/>
      <c r="E473" s="152"/>
    </row>
    <row r="474" spans="1:8" s="151" customFormat="1" outlineLevel="2" x14ac:dyDescent="0.2">
      <c r="A474" s="110" t="s">
        <v>138</v>
      </c>
      <c r="B474" s="131" t="s">
        <v>752</v>
      </c>
      <c r="C474" s="152"/>
      <c r="D474" s="152"/>
      <c r="E474" s="152"/>
    </row>
    <row r="475" spans="1:8" s="123" customFormat="1" outlineLevel="2" x14ac:dyDescent="0.2">
      <c r="A475" s="126"/>
    </row>
    <row r="476" spans="1:8" s="123" customFormat="1" outlineLevel="2" x14ac:dyDescent="0.2">
      <c r="A476" s="110" t="s">
        <v>40</v>
      </c>
      <c r="B476" s="129" t="s">
        <v>2688</v>
      </c>
    </row>
    <row r="477" spans="1:8" s="123" customFormat="1" outlineLevel="2" x14ac:dyDescent="0.2">
      <c r="A477" s="126"/>
    </row>
    <row r="478" spans="1:8" s="99" customFormat="1" x14ac:dyDescent="0.2">
      <c r="A478" s="158" t="s">
        <v>158</v>
      </c>
      <c r="B478" s="157" t="str">
        <f ca="1">CONCATENATE(VLOOKUP("*ID",C:D,2,FALSE),"C",COUNTIF(OFFSET(A$1,0,0,ROW(),1), "*conditie")*10)</f>
        <v>NPRE03C270</v>
      </c>
      <c r="C478" s="296" t="s">
        <v>753</v>
      </c>
      <c r="D478" s="297"/>
      <c r="E478" s="297"/>
      <c r="F478" s="158" t="s">
        <v>141</v>
      </c>
      <c r="G478" s="158" t="s">
        <v>19</v>
      </c>
      <c r="H478" s="158" t="s">
        <v>197</v>
      </c>
    </row>
    <row r="479" spans="1:8" s="99" customFormat="1" outlineLevel="1" x14ac:dyDescent="0.2">
      <c r="A479" s="110"/>
      <c r="B479" s="118"/>
      <c r="C479" s="102"/>
    </row>
    <row r="480" spans="1:8" s="99" customFormat="1" outlineLevel="1" x14ac:dyDescent="0.2">
      <c r="A480" s="110" t="s">
        <v>55</v>
      </c>
      <c r="B480" s="122"/>
      <c r="C480" s="102"/>
    </row>
    <row r="481" spans="1:8" s="99" customFormat="1" outlineLevel="1" x14ac:dyDescent="0.2">
      <c r="A481" s="110"/>
      <c r="B481" s="118"/>
      <c r="C481" s="102"/>
    </row>
    <row r="482" spans="1:8" s="88" customFormat="1" outlineLevel="1" x14ac:dyDescent="0.2">
      <c r="A482" s="233" t="s">
        <v>159</v>
      </c>
      <c r="B482" s="233" t="str">
        <f ca="1">CONCATENATE(VLOOKUP("*ID",C:D,2,FALSE),"C",COUNTIF(OFFSET(A$1,0,0,ROW(),1), "*conditie")*10)&amp; "T" &amp;(COUNTIF(OFFSET(B$1,0,0,ROW()-1,1),CONCATENATE(VLOOKUP("*ID",C:D,2,FALSE),"C",COUNTIF(OFFSET(A$1,0,0,ROW(),1), "*conditie")*10)&amp; "T*") +1) * 10</f>
        <v>NPRE03C270T10</v>
      </c>
      <c r="C482" s="295" t="s">
        <v>754</v>
      </c>
      <c r="D482" s="295"/>
      <c r="E482" s="295"/>
      <c r="F482" s="233" t="s">
        <v>141</v>
      </c>
      <c r="G482" s="233" t="s">
        <v>19</v>
      </c>
      <c r="H482" s="233" t="s">
        <v>197</v>
      </c>
    </row>
    <row r="483" spans="1:8" s="151" customFormat="1" outlineLevel="2" x14ac:dyDescent="0.2">
      <c r="A483" s="110"/>
      <c r="B483" s="122"/>
      <c r="C483" s="152"/>
      <c r="D483" s="152"/>
      <c r="E483" s="152"/>
    </row>
    <row r="484" spans="1:8" s="151" customFormat="1" outlineLevel="2" x14ac:dyDescent="0.2">
      <c r="A484" s="110" t="s">
        <v>109</v>
      </c>
      <c r="B484" s="131" t="s">
        <v>755</v>
      </c>
      <c r="C484" s="152"/>
      <c r="D484" s="152"/>
      <c r="E484" s="152"/>
    </row>
    <row r="485" spans="1:8" s="88" customFormat="1" outlineLevel="1" x14ac:dyDescent="0.2">
      <c r="A485" s="233"/>
      <c r="B485" s="233"/>
      <c r="C485" s="295"/>
      <c r="D485" s="295"/>
      <c r="E485" s="295"/>
      <c r="F485" s="233"/>
      <c r="G485" s="233"/>
      <c r="H485" s="233"/>
    </row>
    <row r="486" spans="1:8" s="151" customFormat="1" outlineLevel="2" x14ac:dyDescent="0.2">
      <c r="A486" s="110" t="s">
        <v>111</v>
      </c>
      <c r="B486" s="122" t="s">
        <v>108</v>
      </c>
      <c r="C486" s="152"/>
      <c r="D486" s="152"/>
      <c r="E486" s="152"/>
    </row>
    <row r="487" spans="1:8" s="151" customFormat="1" outlineLevel="2" x14ac:dyDescent="0.2">
      <c r="A487" s="110"/>
      <c r="B487" s="122"/>
      <c r="C487" s="152"/>
      <c r="D487" s="152"/>
      <c r="E487" s="152"/>
    </row>
    <row r="488" spans="1:8" s="151" customFormat="1" outlineLevel="2" x14ac:dyDescent="0.2">
      <c r="A488" s="110" t="s">
        <v>32</v>
      </c>
      <c r="B488" s="125" t="s">
        <v>227</v>
      </c>
      <c r="C488" s="125"/>
      <c r="D488" s="125"/>
      <c r="E488" s="125"/>
      <c r="F488" s="125"/>
      <c r="G488" s="125"/>
    </row>
    <row r="489" spans="1:8" s="151" customFormat="1" outlineLevel="2" x14ac:dyDescent="0.2">
      <c r="A489" s="110"/>
      <c r="B489" s="122"/>
      <c r="C489" s="152"/>
      <c r="D489" s="152"/>
      <c r="E489" s="152"/>
    </row>
    <row r="490" spans="1:8" s="151" customFormat="1" outlineLevel="2" x14ac:dyDescent="0.2">
      <c r="A490" s="111" t="s">
        <v>33</v>
      </c>
      <c r="B490" s="122" t="s">
        <v>194</v>
      </c>
      <c r="C490" s="152"/>
      <c r="D490" s="152"/>
      <c r="E490" s="152"/>
    </row>
    <row r="491" spans="1:8" s="151" customFormat="1" outlineLevel="2" x14ac:dyDescent="0.2">
      <c r="A491" s="110"/>
      <c r="B491" s="122"/>
      <c r="C491" s="152"/>
      <c r="D491" s="152"/>
      <c r="E491" s="152"/>
    </row>
    <row r="492" spans="1:8" s="151" customFormat="1" outlineLevel="2" x14ac:dyDescent="0.2">
      <c r="A492" s="110" t="s">
        <v>138</v>
      </c>
      <c r="B492" s="131" t="s">
        <v>756</v>
      </c>
      <c r="C492" s="152"/>
      <c r="D492" s="152"/>
      <c r="E492" s="152"/>
    </row>
    <row r="493" spans="1:8" s="123" customFormat="1" outlineLevel="2" x14ac:dyDescent="0.2">
      <c r="A493" s="126"/>
    </row>
    <row r="494" spans="1:8" s="123" customFormat="1" outlineLevel="2" x14ac:dyDescent="0.2">
      <c r="A494" s="110" t="s">
        <v>40</v>
      </c>
      <c r="B494" s="129" t="s">
        <v>2630</v>
      </c>
    </row>
    <row r="495" spans="1:8" s="123" customFormat="1" outlineLevel="2" x14ac:dyDescent="0.2">
      <c r="A495" s="126"/>
    </row>
    <row r="496" spans="1:8" s="99" customFormat="1" x14ac:dyDescent="0.2">
      <c r="A496" s="158" t="s">
        <v>158</v>
      </c>
      <c r="B496" s="157" t="str">
        <f ca="1">CONCATENATE(VLOOKUP("*ID",C:D,2,FALSE),"C",COUNTIF(OFFSET(A$1,0,0,ROW(),1), "*conditie")*10)</f>
        <v>NPRE03C280</v>
      </c>
      <c r="C496" s="296" t="s">
        <v>757</v>
      </c>
      <c r="D496" s="297"/>
      <c r="E496" s="297"/>
      <c r="F496" s="158" t="s">
        <v>141</v>
      </c>
      <c r="G496" s="158" t="s">
        <v>19</v>
      </c>
      <c r="H496" s="158" t="s">
        <v>197</v>
      </c>
    </row>
    <row r="497" spans="1:8" s="99" customFormat="1" outlineLevel="1" x14ac:dyDescent="0.2">
      <c r="A497" s="110"/>
      <c r="B497" s="118"/>
      <c r="C497" s="102"/>
    </row>
    <row r="498" spans="1:8" s="99" customFormat="1" outlineLevel="1" x14ac:dyDescent="0.2">
      <c r="A498" s="110" t="s">
        <v>55</v>
      </c>
      <c r="B498" s="122"/>
      <c r="C498" s="102"/>
    </row>
    <row r="499" spans="1:8" s="99" customFormat="1" outlineLevel="1" x14ac:dyDescent="0.2">
      <c r="A499" s="110"/>
      <c r="B499" s="118"/>
      <c r="C499" s="102"/>
    </row>
    <row r="500" spans="1:8" s="88" customFormat="1" outlineLevel="1" x14ac:dyDescent="0.2">
      <c r="A500" s="156" t="s">
        <v>159</v>
      </c>
      <c r="B500" s="156" t="str">
        <f ca="1">CONCATENATE(VLOOKUP("*ID",C:D,2,FALSE),"C",COUNTIF(OFFSET(A$1,0,0,ROW(),1), "*conditie")*10)&amp; "T" &amp;(COUNTIF(OFFSET(B$1,0,0,ROW()-1,1),CONCATENATE(VLOOKUP("*ID",C:D,2,FALSE),"C",COUNTIF(OFFSET(A$1,0,0,ROW(),1), "*conditie")*10)&amp; "T*") +1) * 10</f>
        <v>NPRE03C280T10</v>
      </c>
      <c r="C500" s="295" t="s">
        <v>758</v>
      </c>
      <c r="D500" s="295"/>
      <c r="E500" s="295"/>
      <c r="F500" s="156" t="s">
        <v>141</v>
      </c>
      <c r="G500" s="156" t="s">
        <v>19</v>
      </c>
      <c r="H500" s="156" t="s">
        <v>197</v>
      </c>
    </row>
    <row r="501" spans="1:8" s="151" customFormat="1" outlineLevel="2" x14ac:dyDescent="0.2">
      <c r="A501" s="110"/>
      <c r="B501" s="122"/>
      <c r="C501" s="152"/>
      <c r="D501" s="152"/>
      <c r="E501" s="152"/>
    </row>
    <row r="502" spans="1:8" s="151" customFormat="1" outlineLevel="2" x14ac:dyDescent="0.2">
      <c r="A502" s="110" t="s">
        <v>109</v>
      </c>
      <c r="B502" s="131" t="s">
        <v>759</v>
      </c>
      <c r="C502" s="152"/>
      <c r="D502" s="152"/>
      <c r="E502" s="152"/>
    </row>
    <row r="503" spans="1:8" s="151" customFormat="1" outlineLevel="2" x14ac:dyDescent="0.2">
      <c r="A503" s="110"/>
      <c r="B503" s="122"/>
      <c r="C503" s="152"/>
      <c r="D503" s="152"/>
      <c r="E503" s="152"/>
    </row>
    <row r="504" spans="1:8" s="151" customFormat="1" outlineLevel="2" x14ac:dyDescent="0.2">
      <c r="A504" s="110" t="s">
        <v>111</v>
      </c>
      <c r="B504" s="122" t="s">
        <v>108</v>
      </c>
      <c r="C504" s="152"/>
      <c r="D504" s="152"/>
      <c r="E504" s="152"/>
    </row>
    <row r="505" spans="1:8" s="151" customFormat="1" outlineLevel="2" x14ac:dyDescent="0.2">
      <c r="A505" s="110"/>
      <c r="B505" s="122"/>
      <c r="C505" s="152"/>
      <c r="D505" s="152"/>
      <c r="E505" s="152"/>
    </row>
    <row r="506" spans="1:8" s="151" customFormat="1" outlineLevel="2" x14ac:dyDescent="0.2">
      <c r="A506" s="110" t="s">
        <v>32</v>
      </c>
      <c r="B506" s="125" t="s">
        <v>227</v>
      </c>
      <c r="C506" s="125"/>
      <c r="D506" s="125"/>
      <c r="E506" s="125"/>
      <c r="F506" s="125"/>
      <c r="G506" s="125"/>
    </row>
    <row r="507" spans="1:8" s="151" customFormat="1" outlineLevel="2" x14ac:dyDescent="0.2">
      <c r="A507" s="110"/>
      <c r="B507" s="122"/>
      <c r="C507" s="152"/>
      <c r="D507" s="152"/>
      <c r="E507" s="152"/>
    </row>
    <row r="508" spans="1:8" s="151" customFormat="1" outlineLevel="2" x14ac:dyDescent="0.2">
      <c r="A508" s="111" t="s">
        <v>33</v>
      </c>
      <c r="B508" s="122" t="s">
        <v>194</v>
      </c>
      <c r="C508" s="152"/>
      <c r="D508" s="152"/>
      <c r="E508" s="152"/>
    </row>
    <row r="509" spans="1:8" s="151" customFormat="1" outlineLevel="2" x14ac:dyDescent="0.2">
      <c r="A509" s="110"/>
      <c r="B509" s="122"/>
      <c r="C509" s="152"/>
      <c r="D509" s="152"/>
      <c r="E509" s="152"/>
    </row>
    <row r="510" spans="1:8" s="151" customFormat="1" outlineLevel="2" x14ac:dyDescent="0.2">
      <c r="A510" s="110" t="s">
        <v>138</v>
      </c>
      <c r="B510" s="131" t="s">
        <v>760</v>
      </c>
      <c r="C510" s="152"/>
      <c r="D510" s="152"/>
      <c r="E510" s="152"/>
    </row>
    <row r="511" spans="1:8" s="123" customFormat="1" outlineLevel="2" x14ac:dyDescent="0.2">
      <c r="A511" s="126"/>
    </row>
    <row r="512" spans="1:8" s="123" customFormat="1" outlineLevel="2" x14ac:dyDescent="0.2">
      <c r="A512" s="110" t="s">
        <v>40</v>
      </c>
      <c r="B512" s="129" t="s">
        <v>2689</v>
      </c>
    </row>
    <row r="513" spans="1:8" s="123" customFormat="1" outlineLevel="2" x14ac:dyDescent="0.2">
      <c r="A513" s="126"/>
    </row>
    <row r="514" spans="1:8" s="99" customFormat="1" x14ac:dyDescent="0.2">
      <c r="A514" s="158" t="s">
        <v>158</v>
      </c>
      <c r="B514" s="157" t="str">
        <f ca="1">CONCATENATE(VLOOKUP("*ID",C:D,2,FALSE),"C",COUNTIF(OFFSET(A$1,0,0,ROW(),1), "*conditie")*10)</f>
        <v>NPRE03C290</v>
      </c>
      <c r="C514" s="296" t="s">
        <v>761</v>
      </c>
      <c r="D514" s="297"/>
      <c r="E514" s="297"/>
      <c r="F514" s="158" t="s">
        <v>141</v>
      </c>
      <c r="G514" s="158" t="s">
        <v>19</v>
      </c>
      <c r="H514" s="158" t="s">
        <v>197</v>
      </c>
    </row>
    <row r="515" spans="1:8" s="99" customFormat="1" outlineLevel="1" x14ac:dyDescent="0.2">
      <c r="A515" s="110"/>
      <c r="B515" s="118"/>
      <c r="C515" s="102"/>
    </row>
    <row r="516" spans="1:8" s="99" customFormat="1" outlineLevel="1" x14ac:dyDescent="0.2">
      <c r="A516" s="110" t="s">
        <v>55</v>
      </c>
      <c r="B516" s="122"/>
      <c r="C516" s="102"/>
    </row>
    <row r="517" spans="1:8" s="99" customFormat="1" outlineLevel="1" x14ac:dyDescent="0.2">
      <c r="A517" s="110"/>
      <c r="B517" s="118"/>
      <c r="C517" s="102"/>
    </row>
    <row r="518" spans="1:8" s="88" customFormat="1" outlineLevel="1" x14ac:dyDescent="0.2">
      <c r="A518" s="156" t="s">
        <v>159</v>
      </c>
      <c r="B518" s="156" t="str">
        <f ca="1">CONCATENATE(VLOOKUP("*ID",C:D,2,FALSE),"C",COUNTIF(OFFSET(A$1,0,0,ROW(),1), "*conditie")*10)&amp; "T" &amp;(COUNTIF(OFFSET(B$1,0,0,ROW()-1,1),CONCATENATE(VLOOKUP("*ID",C:D,2,FALSE),"C",COUNTIF(OFFSET(A$1,0,0,ROW(),1), "*conditie")*10)&amp; "T*") +1) * 10</f>
        <v>NPRE03C290T10</v>
      </c>
      <c r="C518" s="295" t="s">
        <v>762</v>
      </c>
      <c r="D518" s="295"/>
      <c r="E518" s="295"/>
      <c r="F518" s="156" t="s">
        <v>141</v>
      </c>
      <c r="G518" s="156" t="s">
        <v>19</v>
      </c>
      <c r="H518" s="156" t="s">
        <v>197</v>
      </c>
    </row>
    <row r="519" spans="1:8" s="151" customFormat="1" outlineLevel="2" x14ac:dyDescent="0.2">
      <c r="A519" s="110"/>
      <c r="B519" s="122"/>
      <c r="C519" s="152"/>
      <c r="D519" s="152"/>
      <c r="E519" s="152"/>
    </row>
    <row r="520" spans="1:8" s="151" customFormat="1" outlineLevel="2" x14ac:dyDescent="0.2">
      <c r="A520" s="110" t="s">
        <v>109</v>
      </c>
      <c r="B520" s="131" t="s">
        <v>763</v>
      </c>
      <c r="C520" s="152"/>
      <c r="D520" s="152"/>
      <c r="E520" s="152"/>
    </row>
    <row r="521" spans="1:8" s="151" customFormat="1" outlineLevel="2" x14ac:dyDescent="0.2">
      <c r="A521" s="110"/>
      <c r="B521" s="122"/>
      <c r="C521" s="152"/>
      <c r="D521" s="152"/>
      <c r="E521" s="152"/>
    </row>
    <row r="522" spans="1:8" s="151" customFormat="1" outlineLevel="2" x14ac:dyDescent="0.2">
      <c r="A522" s="110" t="s">
        <v>111</v>
      </c>
      <c r="B522" s="122" t="s">
        <v>108</v>
      </c>
      <c r="C522" s="152"/>
      <c r="D522" s="152"/>
      <c r="E522" s="152"/>
    </row>
    <row r="523" spans="1:8" s="151" customFormat="1" outlineLevel="2" x14ac:dyDescent="0.2">
      <c r="A523" s="110"/>
      <c r="B523" s="122"/>
      <c r="C523" s="152"/>
      <c r="D523" s="152"/>
      <c r="E523" s="152"/>
    </row>
    <row r="524" spans="1:8" s="151" customFormat="1" outlineLevel="2" x14ac:dyDescent="0.2">
      <c r="A524" s="110" t="s">
        <v>32</v>
      </c>
      <c r="B524" s="125" t="s">
        <v>227</v>
      </c>
      <c r="C524" s="125"/>
      <c r="D524" s="125"/>
      <c r="E524" s="125"/>
      <c r="F524" s="125"/>
      <c r="G524" s="125"/>
    </row>
    <row r="525" spans="1:8" s="151" customFormat="1" outlineLevel="2" x14ac:dyDescent="0.2">
      <c r="A525" s="110"/>
      <c r="B525" s="122"/>
      <c r="C525" s="152"/>
      <c r="D525" s="152"/>
      <c r="E525" s="152"/>
    </row>
    <row r="526" spans="1:8" s="151" customFormat="1" outlineLevel="2" x14ac:dyDescent="0.2">
      <c r="A526" s="111" t="s">
        <v>33</v>
      </c>
      <c r="B526" s="122" t="s">
        <v>194</v>
      </c>
      <c r="C526" s="152"/>
      <c r="D526" s="152"/>
      <c r="E526" s="152"/>
    </row>
    <row r="527" spans="1:8" s="123" customFormat="1" outlineLevel="2" x14ac:dyDescent="0.2">
      <c r="A527" s="126"/>
    </row>
    <row r="528" spans="1:8" s="151" customFormat="1" outlineLevel="2" x14ac:dyDescent="0.2">
      <c r="A528" s="110" t="s">
        <v>138</v>
      </c>
      <c r="B528" s="131" t="s">
        <v>764</v>
      </c>
      <c r="C528" s="152"/>
      <c r="D528" s="152"/>
      <c r="E528" s="152"/>
    </row>
    <row r="529" spans="1:8" s="123" customFormat="1" outlineLevel="2" x14ac:dyDescent="0.2">
      <c r="A529" s="126"/>
    </row>
    <row r="530" spans="1:8" s="123" customFormat="1" outlineLevel="2" x14ac:dyDescent="0.2">
      <c r="A530" s="110" t="s">
        <v>40</v>
      </c>
      <c r="B530" s="129" t="s">
        <v>2608</v>
      </c>
    </row>
    <row r="531" spans="1:8" s="123" customFormat="1" outlineLevel="2" x14ac:dyDescent="0.2">
      <c r="A531" s="126"/>
    </row>
    <row r="532" spans="1:8" s="99" customFormat="1" x14ac:dyDescent="0.2">
      <c r="A532" s="158" t="s">
        <v>158</v>
      </c>
      <c r="B532" s="157" t="str">
        <f ca="1">CONCATENATE(VLOOKUP("*ID",C:D,2,FALSE),"C",COUNTIF(OFFSET(A$1,0,0,ROW(),1), "*conditie")*10)</f>
        <v>NPRE03C300</v>
      </c>
      <c r="C532" s="296" t="s">
        <v>765</v>
      </c>
      <c r="D532" s="297"/>
      <c r="E532" s="297"/>
      <c r="F532" s="158" t="s">
        <v>141</v>
      </c>
      <c r="G532" s="158" t="s">
        <v>19</v>
      </c>
      <c r="H532" s="158" t="s">
        <v>197</v>
      </c>
    </row>
    <row r="533" spans="1:8" s="99" customFormat="1" outlineLevel="1" x14ac:dyDescent="0.2">
      <c r="A533" s="110"/>
      <c r="B533" s="118"/>
      <c r="C533" s="102"/>
    </row>
    <row r="534" spans="1:8" s="99" customFormat="1" outlineLevel="1" x14ac:dyDescent="0.2">
      <c r="A534" s="110" t="s">
        <v>55</v>
      </c>
      <c r="B534" s="122"/>
      <c r="C534" s="102"/>
    </row>
    <row r="535" spans="1:8" s="99" customFormat="1" outlineLevel="1" x14ac:dyDescent="0.2">
      <c r="A535" s="110"/>
      <c r="B535" s="118"/>
      <c r="C535" s="102"/>
    </row>
    <row r="536" spans="1:8" s="88" customFormat="1" outlineLevel="1" x14ac:dyDescent="0.2">
      <c r="A536" s="233" t="s">
        <v>159</v>
      </c>
      <c r="B536" s="233" t="str">
        <f ca="1">CONCATENATE(VLOOKUP("*ID",C:D,2,FALSE),"C",COUNTIF(OFFSET(A$1,0,0,ROW(),1), "*conditie")*10)&amp; "T" &amp;(COUNTIF(OFFSET(B$1,0,0,ROW()-1,1),CONCATENATE(VLOOKUP("*ID",C:D,2,FALSE),"C",COUNTIF(OFFSET(A$1,0,0,ROW(),1), "*conditie")*10)&amp; "T*") +1) * 10</f>
        <v>NPRE03C300T10</v>
      </c>
      <c r="C536" s="295" t="s">
        <v>766</v>
      </c>
      <c r="D536" s="295"/>
      <c r="E536" s="295"/>
      <c r="F536" s="233" t="s">
        <v>141</v>
      </c>
      <c r="G536" s="233" t="s">
        <v>19</v>
      </c>
      <c r="H536" s="233" t="s">
        <v>197</v>
      </c>
    </row>
    <row r="537" spans="1:8" s="151" customFormat="1" outlineLevel="2" x14ac:dyDescent="0.2">
      <c r="A537" s="110"/>
      <c r="B537" s="122"/>
      <c r="C537" s="152"/>
      <c r="D537" s="152"/>
      <c r="E537" s="152"/>
    </row>
    <row r="538" spans="1:8" s="151" customFormat="1" outlineLevel="2" x14ac:dyDescent="0.2">
      <c r="A538" s="110" t="s">
        <v>109</v>
      </c>
      <c r="B538" s="131" t="s">
        <v>767</v>
      </c>
      <c r="C538" s="152"/>
      <c r="D538" s="152"/>
      <c r="E538" s="152"/>
    </row>
    <row r="539" spans="1:8" s="151" customFormat="1" outlineLevel="2" x14ac:dyDescent="0.2">
      <c r="A539" s="110"/>
      <c r="B539" s="122"/>
      <c r="C539" s="152"/>
      <c r="D539" s="152"/>
      <c r="E539" s="152"/>
    </row>
    <row r="540" spans="1:8" s="151" customFormat="1" outlineLevel="2" x14ac:dyDescent="0.2">
      <c r="A540" s="110" t="s">
        <v>111</v>
      </c>
      <c r="B540" s="122" t="s">
        <v>108</v>
      </c>
      <c r="C540" s="152"/>
      <c r="D540" s="152"/>
      <c r="E540" s="152"/>
    </row>
    <row r="541" spans="1:8" s="151" customFormat="1" outlineLevel="2" x14ac:dyDescent="0.2">
      <c r="A541" s="110"/>
      <c r="B541" s="122"/>
      <c r="C541" s="152"/>
      <c r="D541" s="152"/>
      <c r="E541" s="152"/>
    </row>
    <row r="542" spans="1:8" s="151" customFormat="1" outlineLevel="2" x14ac:dyDescent="0.2">
      <c r="A542" s="110" t="s">
        <v>32</v>
      </c>
      <c r="B542" s="125" t="s">
        <v>227</v>
      </c>
      <c r="C542" s="125"/>
      <c r="D542" s="125"/>
      <c r="E542" s="125"/>
      <c r="F542" s="125"/>
      <c r="G542" s="125"/>
    </row>
    <row r="543" spans="1:8" s="151" customFormat="1" outlineLevel="2" x14ac:dyDescent="0.2">
      <c r="A543" s="110"/>
      <c r="B543" s="122"/>
      <c r="C543" s="152"/>
      <c r="D543" s="152"/>
      <c r="E543" s="152"/>
    </row>
    <row r="544" spans="1:8" s="151" customFormat="1" outlineLevel="2" x14ac:dyDescent="0.2">
      <c r="A544" s="111" t="s">
        <v>33</v>
      </c>
      <c r="B544" s="122" t="s">
        <v>194</v>
      </c>
      <c r="C544" s="152"/>
      <c r="D544" s="152"/>
      <c r="E544" s="152"/>
    </row>
    <row r="545" spans="1:8" s="151" customFormat="1" outlineLevel="2" x14ac:dyDescent="0.2">
      <c r="A545" s="110"/>
      <c r="B545" s="122"/>
      <c r="C545" s="152"/>
      <c r="D545" s="152"/>
      <c r="E545" s="152"/>
    </row>
    <row r="546" spans="1:8" s="151" customFormat="1" outlineLevel="2" x14ac:dyDescent="0.2">
      <c r="A546" s="110" t="s">
        <v>138</v>
      </c>
      <c r="B546" s="131" t="s">
        <v>768</v>
      </c>
      <c r="C546" s="152"/>
      <c r="D546" s="152"/>
      <c r="E546" s="152"/>
    </row>
    <row r="547" spans="1:8" s="123" customFormat="1" outlineLevel="2" x14ac:dyDescent="0.2">
      <c r="A547" s="126"/>
    </row>
    <row r="548" spans="1:8" s="123" customFormat="1" outlineLevel="2" x14ac:dyDescent="0.2">
      <c r="A548" s="110" t="s">
        <v>40</v>
      </c>
      <c r="B548" s="129" t="s">
        <v>2635</v>
      </c>
    </row>
    <row r="549" spans="1:8" s="123" customFormat="1" outlineLevel="2" x14ac:dyDescent="0.2">
      <c r="A549" s="126"/>
    </row>
    <row r="550" spans="1:8" s="99" customFormat="1" x14ac:dyDescent="0.2">
      <c r="A550" s="158" t="s">
        <v>158</v>
      </c>
      <c r="B550" s="157" t="str">
        <f ca="1">CONCATENATE(VLOOKUP("*ID",C:D,2,FALSE),"C",COUNTIF(OFFSET(A$1,0,0,ROW(),1), "*conditie")*10)</f>
        <v>NPRE03C310</v>
      </c>
      <c r="C550" s="296" t="s">
        <v>769</v>
      </c>
      <c r="D550" s="297"/>
      <c r="E550" s="297"/>
      <c r="F550" s="158" t="s">
        <v>141</v>
      </c>
      <c r="G550" s="158" t="s">
        <v>19</v>
      </c>
      <c r="H550" s="158" t="s">
        <v>197</v>
      </c>
    </row>
    <row r="551" spans="1:8" s="99" customFormat="1" outlineLevel="1" x14ac:dyDescent="0.2">
      <c r="A551" s="110"/>
      <c r="B551" s="118"/>
      <c r="C551" s="102"/>
    </row>
    <row r="552" spans="1:8" s="99" customFormat="1" outlineLevel="1" x14ac:dyDescent="0.2">
      <c r="A552" s="110" t="s">
        <v>55</v>
      </c>
      <c r="B552" s="122"/>
      <c r="C552" s="102"/>
    </row>
    <row r="553" spans="1:8" s="99" customFormat="1" outlineLevel="1" x14ac:dyDescent="0.2">
      <c r="A553" s="110"/>
      <c r="B553" s="118"/>
      <c r="C553" s="102"/>
    </row>
    <row r="554" spans="1:8" s="88" customFormat="1" outlineLevel="1" x14ac:dyDescent="0.2">
      <c r="A554" s="233" t="s">
        <v>159</v>
      </c>
      <c r="B554" s="233" t="str">
        <f ca="1">CONCATENATE(VLOOKUP("*ID",C:D,2,FALSE),"C",COUNTIF(OFFSET(A$1,0,0,ROW(),1), "*conditie")*10)&amp; "T" &amp;(COUNTIF(OFFSET(B$1,0,0,ROW()-1,1),CONCATENATE(VLOOKUP("*ID",C:D,2,FALSE),"C",COUNTIF(OFFSET(A$1,0,0,ROW(),1), "*conditie")*10)&amp; "T*") +1) * 10</f>
        <v>NPRE03C310T10</v>
      </c>
      <c r="C554" s="295" t="s">
        <v>770</v>
      </c>
      <c r="D554" s="295"/>
      <c r="E554" s="295"/>
      <c r="F554" s="233" t="s">
        <v>141</v>
      </c>
      <c r="G554" s="233" t="s">
        <v>19</v>
      </c>
      <c r="H554" s="233" t="s">
        <v>197</v>
      </c>
    </row>
    <row r="555" spans="1:8" s="151" customFormat="1" outlineLevel="2" x14ac:dyDescent="0.2">
      <c r="A555" s="110"/>
      <c r="B555" s="122"/>
      <c r="C555" s="152"/>
      <c r="D555" s="152"/>
      <c r="E555" s="152"/>
    </row>
    <row r="556" spans="1:8" s="151" customFormat="1" outlineLevel="2" x14ac:dyDescent="0.2">
      <c r="A556" s="110" t="s">
        <v>109</v>
      </c>
      <c r="B556" s="131" t="s">
        <v>771</v>
      </c>
      <c r="C556" s="152"/>
      <c r="D556" s="152"/>
      <c r="E556" s="152"/>
    </row>
    <row r="557" spans="1:8" s="151" customFormat="1" outlineLevel="2" x14ac:dyDescent="0.2">
      <c r="A557" s="110"/>
      <c r="B557" s="122"/>
      <c r="C557" s="152"/>
      <c r="D557" s="152"/>
      <c r="E557" s="152"/>
    </row>
    <row r="558" spans="1:8" s="151" customFormat="1" outlineLevel="2" x14ac:dyDescent="0.2">
      <c r="A558" s="110" t="s">
        <v>111</v>
      </c>
      <c r="B558" s="122" t="s">
        <v>108</v>
      </c>
      <c r="C558" s="152"/>
      <c r="D558" s="152"/>
      <c r="E558" s="152"/>
    </row>
    <row r="559" spans="1:8" s="151" customFormat="1" outlineLevel="2" x14ac:dyDescent="0.2">
      <c r="A559" s="110"/>
      <c r="B559" s="122"/>
      <c r="C559" s="152"/>
      <c r="D559" s="152"/>
      <c r="E559" s="152"/>
    </row>
    <row r="560" spans="1:8" s="151" customFormat="1" outlineLevel="2" x14ac:dyDescent="0.2">
      <c r="A560" s="110" t="s">
        <v>32</v>
      </c>
      <c r="B560" s="237" t="s">
        <v>928</v>
      </c>
      <c r="C560" s="125"/>
      <c r="D560" s="125"/>
      <c r="E560" s="125"/>
      <c r="F560" s="125"/>
      <c r="G560" s="125"/>
    </row>
    <row r="561" spans="1:8" s="151" customFormat="1" outlineLevel="2" x14ac:dyDescent="0.2">
      <c r="A561" s="110"/>
      <c r="B561" s="122"/>
      <c r="C561" s="152"/>
      <c r="D561" s="152"/>
      <c r="E561" s="152"/>
    </row>
    <row r="562" spans="1:8" s="151" customFormat="1" outlineLevel="2" x14ac:dyDescent="0.2">
      <c r="A562" s="111" t="s">
        <v>33</v>
      </c>
      <c r="B562" s="122" t="s">
        <v>194</v>
      </c>
      <c r="C562" s="152"/>
      <c r="D562" s="152"/>
      <c r="E562" s="152"/>
    </row>
    <row r="563" spans="1:8" s="151" customFormat="1" outlineLevel="2" x14ac:dyDescent="0.2">
      <c r="A563" s="110"/>
      <c r="B563" s="122"/>
      <c r="C563" s="152"/>
      <c r="D563" s="152"/>
      <c r="E563" s="152"/>
    </row>
    <row r="564" spans="1:8" s="151" customFormat="1" outlineLevel="2" x14ac:dyDescent="0.2">
      <c r="A564" s="110" t="s">
        <v>138</v>
      </c>
      <c r="B564" s="131" t="s">
        <v>772</v>
      </c>
      <c r="C564" s="152"/>
      <c r="D564" s="152"/>
      <c r="E564" s="152"/>
    </row>
    <row r="565" spans="1:8" s="123" customFormat="1" outlineLevel="2" x14ac:dyDescent="0.2">
      <c r="A565" s="126"/>
    </row>
    <row r="566" spans="1:8" s="123" customFormat="1" outlineLevel="2" x14ac:dyDescent="0.2">
      <c r="A566" s="110" t="s">
        <v>40</v>
      </c>
      <c r="B566" s="127"/>
    </row>
    <row r="567" spans="1:8" s="123" customFormat="1" outlineLevel="2" x14ac:dyDescent="0.2">
      <c r="A567" s="126"/>
    </row>
    <row r="568" spans="1:8" s="99" customFormat="1" x14ac:dyDescent="0.2">
      <c r="A568" s="158" t="s">
        <v>158</v>
      </c>
      <c r="B568" s="157" t="str">
        <f ca="1">CONCATENATE(VLOOKUP("*ID",C:D,2,FALSE),"C",COUNTIF(OFFSET(A$1,0,0,ROW(),1), "*conditie")*10)</f>
        <v>NPRE03C320</v>
      </c>
      <c r="C568" s="296" t="s">
        <v>773</v>
      </c>
      <c r="D568" s="297"/>
      <c r="E568" s="297"/>
      <c r="F568" s="158" t="s">
        <v>141</v>
      </c>
      <c r="G568" s="158" t="s">
        <v>19</v>
      </c>
      <c r="H568" s="158" t="s">
        <v>197</v>
      </c>
    </row>
    <row r="569" spans="1:8" s="88" customFormat="1" outlineLevel="1" x14ac:dyDescent="0.2">
      <c r="A569" s="233"/>
      <c r="B569" s="233"/>
      <c r="C569" s="295"/>
      <c r="D569" s="295"/>
      <c r="E569" s="295"/>
      <c r="F569" s="233"/>
      <c r="G569" s="233"/>
      <c r="H569" s="233"/>
    </row>
    <row r="570" spans="1:8" s="99" customFormat="1" outlineLevel="1" x14ac:dyDescent="0.2">
      <c r="A570" s="110" t="s">
        <v>55</v>
      </c>
      <c r="B570" s="122"/>
      <c r="C570" s="102"/>
    </row>
    <row r="571" spans="1:8" s="99" customFormat="1" outlineLevel="1" x14ac:dyDescent="0.2">
      <c r="A571" s="110"/>
      <c r="B571" s="118"/>
      <c r="C571" s="102"/>
    </row>
    <row r="572" spans="1:8" s="88" customFormat="1" outlineLevel="1" x14ac:dyDescent="0.2">
      <c r="A572" s="156" t="s">
        <v>159</v>
      </c>
      <c r="B572" s="156" t="str">
        <f ca="1">CONCATENATE(VLOOKUP("*ID",C:D,2,FALSE),"C",COUNTIF(OFFSET(A$1,0,0,ROW(),1), "*conditie")*10)&amp; "T" &amp;(COUNTIF(OFFSET(B$1,0,0,ROW()-1,1),CONCATENATE(VLOOKUP("*ID",C:D,2,FALSE),"C",COUNTIF(OFFSET(A$1,0,0,ROW(),1), "*conditie")*10)&amp; "T*") +1) * 10</f>
        <v>NPRE03C320T10</v>
      </c>
      <c r="C572" s="295" t="s">
        <v>774</v>
      </c>
      <c r="D572" s="295"/>
      <c r="E572" s="295"/>
      <c r="F572" s="156" t="s">
        <v>141</v>
      </c>
      <c r="G572" s="156" t="s">
        <v>19</v>
      </c>
      <c r="H572" s="156" t="s">
        <v>197</v>
      </c>
    </row>
    <row r="573" spans="1:8" s="151" customFormat="1" outlineLevel="2" x14ac:dyDescent="0.2">
      <c r="A573" s="110"/>
      <c r="B573" s="122"/>
      <c r="C573" s="152"/>
      <c r="D573" s="152"/>
      <c r="E573" s="152"/>
    </row>
    <row r="574" spans="1:8" s="151" customFormat="1" outlineLevel="2" x14ac:dyDescent="0.2">
      <c r="A574" s="110" t="s">
        <v>109</v>
      </c>
      <c r="B574" s="131" t="s">
        <v>775</v>
      </c>
      <c r="C574" s="152"/>
      <c r="D574" s="152"/>
      <c r="E574" s="152"/>
    </row>
    <row r="575" spans="1:8" s="151" customFormat="1" outlineLevel="2" x14ac:dyDescent="0.2">
      <c r="A575" s="110"/>
      <c r="B575" s="122"/>
      <c r="C575" s="152"/>
      <c r="D575" s="152"/>
      <c r="E575" s="152"/>
    </row>
    <row r="576" spans="1:8" s="151" customFormat="1" outlineLevel="2" x14ac:dyDescent="0.2">
      <c r="A576" s="110" t="s">
        <v>111</v>
      </c>
      <c r="B576" s="122" t="s">
        <v>108</v>
      </c>
      <c r="C576" s="152"/>
      <c r="D576" s="152"/>
      <c r="E576" s="152"/>
    </row>
    <row r="577" spans="1:8" s="151" customFormat="1" outlineLevel="2" x14ac:dyDescent="0.2">
      <c r="A577" s="110"/>
      <c r="B577" s="122"/>
      <c r="C577" s="152"/>
      <c r="D577" s="152"/>
      <c r="E577" s="152"/>
    </row>
    <row r="578" spans="1:8" s="151" customFormat="1" outlineLevel="2" x14ac:dyDescent="0.2">
      <c r="A578" s="110" t="s">
        <v>32</v>
      </c>
      <c r="B578" s="237" t="s">
        <v>928</v>
      </c>
      <c r="C578" s="125"/>
      <c r="D578" s="125"/>
      <c r="E578" s="125"/>
      <c r="F578" s="125"/>
      <c r="G578" s="125"/>
    </row>
    <row r="579" spans="1:8" s="151" customFormat="1" outlineLevel="2" x14ac:dyDescent="0.2">
      <c r="A579" s="110"/>
      <c r="B579" s="122"/>
      <c r="C579" s="152"/>
      <c r="D579" s="152"/>
      <c r="E579" s="152"/>
    </row>
    <row r="580" spans="1:8" s="151" customFormat="1" outlineLevel="2" x14ac:dyDescent="0.2">
      <c r="A580" s="111" t="s">
        <v>33</v>
      </c>
      <c r="B580" s="122" t="s">
        <v>194</v>
      </c>
      <c r="C580" s="152"/>
      <c r="D580" s="152"/>
      <c r="E580" s="152"/>
    </row>
    <row r="581" spans="1:8" s="151" customFormat="1" outlineLevel="2" x14ac:dyDescent="0.2">
      <c r="A581" s="110"/>
      <c r="B581" s="122"/>
      <c r="C581" s="152"/>
      <c r="D581" s="152"/>
      <c r="E581" s="152"/>
    </row>
    <row r="582" spans="1:8" s="151" customFormat="1" outlineLevel="2" x14ac:dyDescent="0.2">
      <c r="A582" s="110" t="s">
        <v>138</v>
      </c>
      <c r="B582" s="131" t="s">
        <v>776</v>
      </c>
      <c r="C582" s="152"/>
      <c r="D582" s="152"/>
      <c r="E582" s="152"/>
    </row>
    <row r="583" spans="1:8" s="123" customFormat="1" outlineLevel="2" x14ac:dyDescent="0.2">
      <c r="A583" s="126"/>
    </row>
    <row r="584" spans="1:8" s="123" customFormat="1" outlineLevel="2" x14ac:dyDescent="0.2">
      <c r="A584" s="110" t="s">
        <v>40</v>
      </c>
      <c r="B584" s="127"/>
    </row>
    <row r="585" spans="1:8" s="123" customFormat="1" outlineLevel="2" x14ac:dyDescent="0.2">
      <c r="A585" s="126"/>
    </row>
    <row r="586" spans="1:8" s="99" customFormat="1" x14ac:dyDescent="0.2">
      <c r="A586" s="158" t="s">
        <v>158</v>
      </c>
      <c r="B586" s="157" t="str">
        <f ca="1">CONCATENATE(VLOOKUP("*ID",C:D,2,FALSE),"C",COUNTIF(OFFSET(A$1,0,0,ROW(),1), "*conditie")*10)</f>
        <v>NPRE03C330</v>
      </c>
      <c r="C586" s="296" t="s">
        <v>777</v>
      </c>
      <c r="D586" s="297"/>
      <c r="E586" s="297"/>
      <c r="F586" s="158" t="s">
        <v>141</v>
      </c>
      <c r="G586" s="158" t="s">
        <v>19</v>
      </c>
      <c r="H586" s="158" t="s">
        <v>197</v>
      </c>
    </row>
    <row r="587" spans="1:8" s="99" customFormat="1" outlineLevel="1" x14ac:dyDescent="0.2">
      <c r="A587" s="110"/>
      <c r="B587" s="118"/>
      <c r="C587" s="102"/>
    </row>
    <row r="588" spans="1:8" s="99" customFormat="1" outlineLevel="1" x14ac:dyDescent="0.2">
      <c r="A588" s="110" t="s">
        <v>55</v>
      </c>
      <c r="B588" s="122"/>
      <c r="C588" s="102"/>
    </row>
    <row r="589" spans="1:8" s="99" customFormat="1" outlineLevel="1" x14ac:dyDescent="0.2">
      <c r="A589" s="110"/>
      <c r="B589" s="118"/>
      <c r="C589" s="102"/>
    </row>
    <row r="590" spans="1:8" s="88" customFormat="1" outlineLevel="1" x14ac:dyDescent="0.2">
      <c r="A590" s="156" t="s">
        <v>159</v>
      </c>
      <c r="B590" s="156" t="str">
        <f ca="1">CONCATENATE(VLOOKUP("*ID",C:D,2,FALSE),"C",COUNTIF(OFFSET(A$1,0,0,ROW(),1), "*conditie")*10)&amp; "T" &amp;(COUNTIF(OFFSET(B$1,0,0,ROW()-1,1),CONCATENATE(VLOOKUP("*ID",C:D,2,FALSE),"C",COUNTIF(OFFSET(A$1,0,0,ROW(),1), "*conditie")*10)&amp; "T*") +1) * 10</f>
        <v>NPRE03C330T10</v>
      </c>
      <c r="C590" s="295" t="s">
        <v>778</v>
      </c>
      <c r="D590" s="295"/>
      <c r="E590" s="295"/>
      <c r="F590" s="156" t="s">
        <v>141</v>
      </c>
      <c r="G590" s="156" t="s">
        <v>19</v>
      </c>
      <c r="H590" s="156" t="s">
        <v>197</v>
      </c>
    </row>
    <row r="591" spans="1:8" s="151" customFormat="1" outlineLevel="2" x14ac:dyDescent="0.2">
      <c r="A591" s="110"/>
      <c r="B591" s="122"/>
      <c r="C591" s="152"/>
      <c r="D591" s="152"/>
      <c r="E591" s="152"/>
    </row>
    <row r="592" spans="1:8" s="151" customFormat="1" outlineLevel="2" x14ac:dyDescent="0.2">
      <c r="A592" s="110" t="s">
        <v>109</v>
      </c>
      <c r="B592" s="131" t="s">
        <v>779</v>
      </c>
      <c r="C592" s="152"/>
      <c r="D592" s="152"/>
      <c r="E592" s="152"/>
    </row>
    <row r="593" spans="1:8" s="151" customFormat="1" outlineLevel="2" x14ac:dyDescent="0.2">
      <c r="A593" s="110"/>
      <c r="B593" s="122"/>
      <c r="C593" s="152"/>
      <c r="D593" s="152"/>
      <c r="E593" s="152"/>
    </row>
    <row r="594" spans="1:8" s="151" customFormat="1" outlineLevel="2" x14ac:dyDescent="0.2">
      <c r="A594" s="110" t="s">
        <v>111</v>
      </c>
      <c r="B594" s="122" t="s">
        <v>108</v>
      </c>
      <c r="C594" s="152"/>
      <c r="D594" s="152"/>
      <c r="E594" s="152"/>
    </row>
    <row r="595" spans="1:8" s="151" customFormat="1" outlineLevel="2" x14ac:dyDescent="0.2">
      <c r="A595" s="110"/>
      <c r="B595" s="122"/>
      <c r="C595" s="152"/>
      <c r="D595" s="152"/>
      <c r="E595" s="152"/>
    </row>
    <row r="596" spans="1:8" s="151" customFormat="1" outlineLevel="2" x14ac:dyDescent="0.2">
      <c r="A596" s="110" t="s">
        <v>32</v>
      </c>
      <c r="B596" s="237" t="s">
        <v>928</v>
      </c>
      <c r="C596" s="125"/>
      <c r="D596" s="125"/>
      <c r="E596" s="125"/>
      <c r="F596" s="125"/>
      <c r="G596" s="125"/>
    </row>
    <row r="597" spans="1:8" s="151" customFormat="1" outlineLevel="2" x14ac:dyDescent="0.2">
      <c r="A597" s="110"/>
      <c r="B597" s="122"/>
      <c r="C597" s="152"/>
      <c r="D597" s="152"/>
      <c r="E597" s="152"/>
    </row>
    <row r="598" spans="1:8" s="151" customFormat="1" outlineLevel="2" x14ac:dyDescent="0.2">
      <c r="A598" s="111" t="s">
        <v>33</v>
      </c>
      <c r="B598" s="122" t="s">
        <v>194</v>
      </c>
      <c r="C598" s="152"/>
      <c r="D598" s="152"/>
      <c r="E598" s="152"/>
    </row>
    <row r="599" spans="1:8" s="151" customFormat="1" outlineLevel="2" x14ac:dyDescent="0.2">
      <c r="A599" s="110"/>
      <c r="B599" s="122"/>
      <c r="C599" s="152"/>
      <c r="D599" s="152"/>
      <c r="E599" s="152"/>
    </row>
    <row r="600" spans="1:8" s="151" customFormat="1" outlineLevel="2" x14ac:dyDescent="0.2">
      <c r="A600" s="110" t="s">
        <v>138</v>
      </c>
      <c r="B600" s="131" t="s">
        <v>780</v>
      </c>
      <c r="C600" s="152"/>
      <c r="D600" s="152"/>
      <c r="E600" s="152"/>
    </row>
    <row r="601" spans="1:8" s="123" customFormat="1" outlineLevel="2" x14ac:dyDescent="0.2">
      <c r="A601" s="126"/>
    </row>
    <row r="602" spans="1:8" s="123" customFormat="1" outlineLevel="2" x14ac:dyDescent="0.2">
      <c r="A602" s="110" t="s">
        <v>40</v>
      </c>
      <c r="B602" s="127"/>
    </row>
    <row r="603" spans="1:8" s="123" customFormat="1" outlineLevel="2" x14ac:dyDescent="0.2">
      <c r="A603" s="126"/>
    </row>
    <row r="604" spans="1:8" s="99" customFormat="1" x14ac:dyDescent="0.2">
      <c r="A604" s="158" t="s">
        <v>158</v>
      </c>
      <c r="B604" s="157" t="str">
        <f ca="1">CONCATENATE(VLOOKUP("*ID",C:D,2,FALSE),"C",COUNTIF(OFFSET(A$1,0,0,ROW(),1), "*conditie")*10)</f>
        <v>NPRE03C340</v>
      </c>
      <c r="C604" s="296" t="s">
        <v>781</v>
      </c>
      <c r="D604" s="297"/>
      <c r="E604" s="297"/>
      <c r="F604" s="158" t="s">
        <v>141</v>
      </c>
      <c r="G604" s="158" t="s">
        <v>19</v>
      </c>
      <c r="H604" s="158" t="s">
        <v>197</v>
      </c>
    </row>
    <row r="605" spans="1:8" s="99" customFormat="1" outlineLevel="1" x14ac:dyDescent="0.2">
      <c r="A605" s="110"/>
      <c r="B605" s="118"/>
      <c r="C605" s="102"/>
    </row>
    <row r="606" spans="1:8" s="99" customFormat="1" outlineLevel="1" x14ac:dyDescent="0.2">
      <c r="A606" s="110" t="s">
        <v>55</v>
      </c>
      <c r="B606" s="122"/>
      <c r="C606" s="102"/>
    </row>
    <row r="607" spans="1:8" s="99" customFormat="1" outlineLevel="1" x14ac:dyDescent="0.2">
      <c r="A607" s="110"/>
      <c r="B607" s="118"/>
      <c r="C607" s="102"/>
    </row>
    <row r="608" spans="1:8" s="88" customFormat="1" outlineLevel="1" x14ac:dyDescent="0.2">
      <c r="A608" s="156" t="s">
        <v>159</v>
      </c>
      <c r="B608" s="156" t="str">
        <f ca="1">CONCATENATE(VLOOKUP("*ID",C:D,2,FALSE),"C",COUNTIF(OFFSET(A$1,0,0,ROW(),1), "*conditie")*10)&amp; "T" &amp;(COUNTIF(OFFSET(B$1,0,0,ROW()-1,1),CONCATENATE(VLOOKUP("*ID",C:D,2,FALSE),"C",COUNTIF(OFFSET(A$1,0,0,ROW(),1), "*conditie")*10)&amp; "T*") +1) * 10</f>
        <v>NPRE03C340T10</v>
      </c>
      <c r="C608" s="295" t="s">
        <v>782</v>
      </c>
      <c r="D608" s="295"/>
      <c r="E608" s="295"/>
      <c r="F608" s="156" t="s">
        <v>141</v>
      </c>
      <c r="G608" s="156" t="s">
        <v>19</v>
      </c>
      <c r="H608" s="156" t="s">
        <v>197</v>
      </c>
    </row>
    <row r="609" spans="1:8" s="151" customFormat="1" outlineLevel="2" x14ac:dyDescent="0.2">
      <c r="A609" s="110"/>
      <c r="B609" s="122"/>
      <c r="C609" s="152"/>
      <c r="D609" s="152"/>
      <c r="E609" s="152"/>
    </row>
    <row r="610" spans="1:8" s="151" customFormat="1" outlineLevel="2" x14ac:dyDescent="0.2">
      <c r="A610" s="110" t="s">
        <v>109</v>
      </c>
      <c r="B610" s="131" t="s">
        <v>783</v>
      </c>
      <c r="C610" s="152"/>
      <c r="D610" s="152"/>
      <c r="E610" s="152"/>
    </row>
    <row r="611" spans="1:8" s="88" customFormat="1" outlineLevel="1" x14ac:dyDescent="0.2">
      <c r="A611" s="233"/>
      <c r="B611" s="233"/>
      <c r="C611" s="295"/>
      <c r="D611" s="295"/>
      <c r="E611" s="295"/>
      <c r="F611" s="233"/>
      <c r="G611" s="233"/>
      <c r="H611" s="233"/>
    </row>
    <row r="612" spans="1:8" s="151" customFormat="1" outlineLevel="2" x14ac:dyDescent="0.2">
      <c r="A612" s="110" t="s">
        <v>111</v>
      </c>
      <c r="B612" s="122" t="s">
        <v>108</v>
      </c>
      <c r="C612" s="152"/>
      <c r="D612" s="152"/>
      <c r="E612" s="152"/>
    </row>
    <row r="613" spans="1:8" s="151" customFormat="1" outlineLevel="2" x14ac:dyDescent="0.2">
      <c r="A613" s="110"/>
      <c r="B613" s="122"/>
      <c r="C613" s="152"/>
      <c r="D613" s="152"/>
      <c r="E613" s="152"/>
    </row>
    <row r="614" spans="1:8" s="151" customFormat="1" outlineLevel="2" x14ac:dyDescent="0.2">
      <c r="A614" s="110" t="s">
        <v>32</v>
      </c>
      <c r="B614" s="125" t="s">
        <v>227</v>
      </c>
      <c r="C614" s="125"/>
      <c r="D614" s="125"/>
      <c r="E614" s="125"/>
      <c r="F614" s="125"/>
      <c r="G614" s="125"/>
    </row>
    <row r="615" spans="1:8" s="151" customFormat="1" outlineLevel="2" x14ac:dyDescent="0.2">
      <c r="A615" s="110"/>
      <c r="B615" s="122"/>
      <c r="C615" s="152"/>
      <c r="D615" s="152"/>
      <c r="E615" s="152"/>
    </row>
    <row r="616" spans="1:8" s="151" customFormat="1" outlineLevel="2" x14ac:dyDescent="0.2">
      <c r="A616" s="111" t="s">
        <v>33</v>
      </c>
      <c r="B616" s="122" t="s">
        <v>194</v>
      </c>
      <c r="C616" s="152"/>
      <c r="D616" s="152"/>
      <c r="E616" s="152"/>
    </row>
    <row r="617" spans="1:8" s="151" customFormat="1" outlineLevel="2" x14ac:dyDescent="0.2">
      <c r="A617" s="110"/>
      <c r="B617" s="122"/>
      <c r="C617" s="152"/>
      <c r="D617" s="152"/>
      <c r="E617" s="152"/>
    </row>
    <row r="618" spans="1:8" s="151" customFormat="1" outlineLevel="2" x14ac:dyDescent="0.2">
      <c r="A618" s="110" t="s">
        <v>138</v>
      </c>
      <c r="B618" s="131" t="s">
        <v>784</v>
      </c>
      <c r="C618" s="152"/>
      <c r="D618" s="152"/>
      <c r="E618" s="152"/>
    </row>
    <row r="619" spans="1:8" s="123" customFormat="1" outlineLevel="2" x14ac:dyDescent="0.2">
      <c r="A619" s="126"/>
    </row>
    <row r="620" spans="1:8" s="123" customFormat="1" outlineLevel="2" x14ac:dyDescent="0.2">
      <c r="A620" s="110" t="s">
        <v>40</v>
      </c>
      <c r="B620" s="129" t="s">
        <v>2690</v>
      </c>
    </row>
    <row r="621" spans="1:8" s="123" customFormat="1" outlineLevel="2" x14ac:dyDescent="0.2">
      <c r="A621" s="126"/>
    </row>
    <row r="622" spans="1:8" s="99" customFormat="1" x14ac:dyDescent="0.2">
      <c r="A622" s="158" t="s">
        <v>158</v>
      </c>
      <c r="B622" s="157" t="str">
        <f ca="1">CONCATENATE(VLOOKUP("*ID",C:D,2,FALSE),"C",COUNTIF(OFFSET(A$1,0,0,ROW(),1), "*conditie")*10)</f>
        <v>NPRE03C350</v>
      </c>
      <c r="C622" s="296" t="s">
        <v>785</v>
      </c>
      <c r="D622" s="297"/>
      <c r="E622" s="297"/>
      <c r="F622" s="158" t="s">
        <v>141</v>
      </c>
      <c r="G622" s="158" t="s">
        <v>19</v>
      </c>
      <c r="H622" s="158" t="s">
        <v>197</v>
      </c>
    </row>
    <row r="623" spans="1:8" s="99" customFormat="1" outlineLevel="1" x14ac:dyDescent="0.2">
      <c r="A623" s="110"/>
      <c r="B623" s="118"/>
      <c r="C623" s="102"/>
    </row>
    <row r="624" spans="1:8" s="99" customFormat="1" outlineLevel="1" x14ac:dyDescent="0.2">
      <c r="A624" s="110" t="s">
        <v>55</v>
      </c>
      <c r="B624" s="122"/>
      <c r="C624" s="102"/>
    </row>
    <row r="625" spans="1:8" s="99" customFormat="1" outlineLevel="1" x14ac:dyDescent="0.2">
      <c r="A625" s="110"/>
      <c r="B625" s="118"/>
      <c r="C625" s="102"/>
    </row>
    <row r="626" spans="1:8" s="88" customFormat="1" outlineLevel="1" x14ac:dyDescent="0.2">
      <c r="A626" s="233" t="s">
        <v>159</v>
      </c>
      <c r="B626" s="233" t="str">
        <f ca="1">CONCATENATE(VLOOKUP("*ID",C:D,2,FALSE),"C",COUNTIF(OFFSET(A$1,0,0,ROW(),1), "*conditie")*10)&amp; "T" &amp;(COUNTIF(OFFSET(B$1,0,0,ROW()-1,1),CONCATENATE(VLOOKUP("*ID",C:D,2,FALSE),"C",COUNTIF(OFFSET(A$1,0,0,ROW(),1), "*conditie")*10)&amp; "T*") +1) * 10</f>
        <v>NPRE03C350T10</v>
      </c>
      <c r="C626" s="295" t="s">
        <v>786</v>
      </c>
      <c r="D626" s="295"/>
      <c r="E626" s="295"/>
      <c r="F626" s="233" t="s">
        <v>141</v>
      </c>
      <c r="G626" s="233" t="s">
        <v>19</v>
      </c>
      <c r="H626" s="233" t="s">
        <v>197</v>
      </c>
    </row>
    <row r="627" spans="1:8" s="151" customFormat="1" outlineLevel="2" x14ac:dyDescent="0.2">
      <c r="A627" s="110"/>
      <c r="B627" s="122"/>
      <c r="C627" s="152"/>
      <c r="D627" s="152"/>
      <c r="E627" s="152"/>
    </row>
    <row r="628" spans="1:8" s="151" customFormat="1" outlineLevel="2" x14ac:dyDescent="0.2">
      <c r="A628" s="110" t="s">
        <v>109</v>
      </c>
      <c r="B628" s="131" t="s">
        <v>787</v>
      </c>
      <c r="C628" s="152"/>
      <c r="D628" s="152"/>
      <c r="E628" s="152"/>
    </row>
    <row r="629" spans="1:8" s="151" customFormat="1" outlineLevel="2" x14ac:dyDescent="0.2">
      <c r="A629" s="110"/>
      <c r="B629" s="122"/>
      <c r="C629" s="152"/>
      <c r="D629" s="152"/>
      <c r="E629" s="152"/>
    </row>
    <row r="630" spans="1:8" s="151" customFormat="1" outlineLevel="2" x14ac:dyDescent="0.2">
      <c r="A630" s="110" t="s">
        <v>111</v>
      </c>
      <c r="B630" s="122" t="s">
        <v>108</v>
      </c>
      <c r="C630" s="152"/>
      <c r="D630" s="152"/>
      <c r="E630" s="152"/>
    </row>
    <row r="631" spans="1:8" s="151" customFormat="1" outlineLevel="2" x14ac:dyDescent="0.2">
      <c r="A631" s="110"/>
      <c r="B631" s="122"/>
      <c r="C631" s="152"/>
      <c r="D631" s="152"/>
      <c r="E631" s="152"/>
    </row>
    <row r="632" spans="1:8" s="151" customFormat="1" outlineLevel="2" x14ac:dyDescent="0.2">
      <c r="A632" s="110" t="s">
        <v>32</v>
      </c>
      <c r="B632" s="125" t="s">
        <v>227</v>
      </c>
      <c r="C632" s="125"/>
      <c r="D632" s="125"/>
      <c r="E632" s="125"/>
      <c r="F632" s="125"/>
      <c r="G632" s="125"/>
    </row>
    <row r="633" spans="1:8" s="151" customFormat="1" outlineLevel="2" x14ac:dyDescent="0.2">
      <c r="A633" s="110"/>
      <c r="B633" s="122"/>
      <c r="C633" s="152"/>
      <c r="D633" s="152"/>
      <c r="E633" s="152"/>
    </row>
    <row r="634" spans="1:8" s="151" customFormat="1" outlineLevel="2" x14ac:dyDescent="0.2">
      <c r="A634" s="111" t="s">
        <v>33</v>
      </c>
      <c r="B634" s="122" t="s">
        <v>194</v>
      </c>
      <c r="C634" s="152"/>
      <c r="D634" s="152"/>
      <c r="E634" s="152"/>
    </row>
    <row r="635" spans="1:8" s="151" customFormat="1" outlineLevel="2" x14ac:dyDescent="0.2">
      <c r="A635" s="110"/>
      <c r="B635" s="122"/>
      <c r="C635" s="152"/>
      <c r="D635" s="152"/>
      <c r="E635" s="152"/>
    </row>
    <row r="636" spans="1:8" s="151" customFormat="1" outlineLevel="2" x14ac:dyDescent="0.2">
      <c r="A636" s="110" t="s">
        <v>138</v>
      </c>
      <c r="B636" s="131" t="s">
        <v>788</v>
      </c>
      <c r="C636" s="152"/>
      <c r="D636" s="152"/>
      <c r="E636" s="152"/>
    </row>
    <row r="637" spans="1:8" s="123" customFormat="1" outlineLevel="2" x14ac:dyDescent="0.2">
      <c r="A637" s="126"/>
    </row>
    <row r="638" spans="1:8" s="123" customFormat="1" outlineLevel="2" x14ac:dyDescent="0.2">
      <c r="A638" s="110" t="s">
        <v>40</v>
      </c>
      <c r="B638" s="129" t="s">
        <v>2611</v>
      </c>
    </row>
    <row r="639" spans="1:8" s="123" customFormat="1" outlineLevel="2" x14ac:dyDescent="0.2">
      <c r="A639" s="126"/>
    </row>
    <row r="640" spans="1:8" s="99" customFormat="1" x14ac:dyDescent="0.2">
      <c r="A640" s="158" t="s">
        <v>158</v>
      </c>
      <c r="B640" s="157" t="str">
        <f ca="1">CONCATENATE(VLOOKUP("*ID",C:D,2,FALSE),"C",COUNTIF(OFFSET(A$1,0,0,ROW(),1), "*conditie")*10)</f>
        <v>NPRE03C360</v>
      </c>
      <c r="C640" s="296" t="s">
        <v>789</v>
      </c>
      <c r="D640" s="297"/>
      <c r="E640" s="297"/>
      <c r="F640" s="158" t="s">
        <v>141</v>
      </c>
      <c r="G640" s="158" t="s">
        <v>19</v>
      </c>
      <c r="H640" s="158" t="s">
        <v>197</v>
      </c>
    </row>
    <row r="641" spans="1:8" s="99" customFormat="1" outlineLevel="1" x14ac:dyDescent="0.2">
      <c r="A641" s="110"/>
      <c r="B641" s="118"/>
      <c r="C641" s="102"/>
    </row>
    <row r="642" spans="1:8" s="99" customFormat="1" outlineLevel="1" x14ac:dyDescent="0.2">
      <c r="A642" s="110" t="s">
        <v>55</v>
      </c>
      <c r="B642" s="122"/>
      <c r="C642" s="102"/>
    </row>
    <row r="643" spans="1:8" s="99" customFormat="1" outlineLevel="1" x14ac:dyDescent="0.2">
      <c r="A643" s="110"/>
      <c r="B643" s="118"/>
      <c r="C643" s="102"/>
    </row>
    <row r="644" spans="1:8" s="88" customFormat="1" outlineLevel="1" x14ac:dyDescent="0.2">
      <c r="A644" s="233" t="s">
        <v>159</v>
      </c>
      <c r="B644" s="233" t="str">
        <f ca="1">CONCATENATE(VLOOKUP("*ID",C:D,2,FALSE),"C",COUNTIF(OFFSET(A$1,0,0,ROW(),1), "*conditie")*10)&amp; "T" &amp;(COUNTIF(OFFSET(B$1,0,0,ROW()-1,1),CONCATENATE(VLOOKUP("*ID",C:D,2,FALSE),"C",COUNTIF(OFFSET(A$1,0,0,ROW(),1), "*conditie")*10)&amp; "T*") +1) * 10</f>
        <v>NPRE03C360T10</v>
      </c>
      <c r="C644" s="295" t="s">
        <v>790</v>
      </c>
      <c r="D644" s="295"/>
      <c r="E644" s="295"/>
      <c r="F644" s="233" t="s">
        <v>141</v>
      </c>
      <c r="G644" s="233" t="s">
        <v>19</v>
      </c>
      <c r="H644" s="233" t="s">
        <v>197</v>
      </c>
    </row>
    <row r="645" spans="1:8" s="151" customFormat="1" outlineLevel="2" x14ac:dyDescent="0.2">
      <c r="A645" s="110"/>
      <c r="B645" s="122"/>
      <c r="C645" s="152"/>
      <c r="D645" s="152"/>
      <c r="E645" s="152"/>
    </row>
    <row r="646" spans="1:8" s="151" customFormat="1" outlineLevel="2" x14ac:dyDescent="0.2">
      <c r="A646" s="110" t="s">
        <v>109</v>
      </c>
      <c r="B646" s="131" t="s">
        <v>791</v>
      </c>
      <c r="C646" s="152"/>
      <c r="D646" s="152"/>
      <c r="E646" s="152"/>
    </row>
    <row r="647" spans="1:8" s="151" customFormat="1" outlineLevel="2" x14ac:dyDescent="0.2">
      <c r="A647" s="110"/>
      <c r="B647" s="122"/>
      <c r="C647" s="152"/>
      <c r="D647" s="152"/>
      <c r="E647" s="152"/>
    </row>
    <row r="648" spans="1:8" s="151" customFormat="1" outlineLevel="2" x14ac:dyDescent="0.2">
      <c r="A648" s="110" t="s">
        <v>111</v>
      </c>
      <c r="B648" s="122" t="s">
        <v>108</v>
      </c>
      <c r="C648" s="152"/>
      <c r="D648" s="152"/>
      <c r="E648" s="152"/>
    </row>
    <row r="649" spans="1:8" s="151" customFormat="1" outlineLevel="2" x14ac:dyDescent="0.2">
      <c r="A649" s="110"/>
      <c r="B649" s="122"/>
      <c r="C649" s="152"/>
      <c r="D649" s="152"/>
      <c r="E649" s="152"/>
    </row>
    <row r="650" spans="1:8" s="151" customFormat="1" outlineLevel="2" x14ac:dyDescent="0.2">
      <c r="A650" s="110" t="s">
        <v>32</v>
      </c>
      <c r="B650" s="125" t="s">
        <v>227</v>
      </c>
      <c r="C650" s="125"/>
      <c r="D650" s="125"/>
      <c r="E650" s="125"/>
      <c r="F650" s="125"/>
      <c r="G650" s="125"/>
    </row>
    <row r="651" spans="1:8" s="151" customFormat="1" outlineLevel="2" x14ac:dyDescent="0.2">
      <c r="A651" s="110"/>
      <c r="B651" s="122"/>
      <c r="C651" s="152"/>
      <c r="D651" s="152"/>
      <c r="E651" s="152"/>
    </row>
    <row r="652" spans="1:8" s="151" customFormat="1" outlineLevel="2" x14ac:dyDescent="0.2">
      <c r="A652" s="111" t="s">
        <v>33</v>
      </c>
      <c r="B652" s="122" t="s">
        <v>194</v>
      </c>
      <c r="C652" s="152"/>
      <c r="D652" s="152"/>
      <c r="E652" s="152"/>
    </row>
    <row r="653" spans="1:8" s="123" customFormat="1" outlineLevel="2" x14ac:dyDescent="0.2">
      <c r="A653" s="126"/>
    </row>
    <row r="654" spans="1:8" s="151" customFormat="1" outlineLevel="2" x14ac:dyDescent="0.2">
      <c r="A654" s="110" t="s">
        <v>138</v>
      </c>
      <c r="B654" s="131" t="s">
        <v>792</v>
      </c>
      <c r="C654" s="152"/>
      <c r="D654" s="152"/>
      <c r="E654" s="152"/>
    </row>
    <row r="655" spans="1:8" s="123" customFormat="1" outlineLevel="2" x14ac:dyDescent="0.2">
      <c r="A655" s="126"/>
    </row>
    <row r="656" spans="1:8" s="123" customFormat="1" outlineLevel="2" x14ac:dyDescent="0.2">
      <c r="A656" s="110" t="s">
        <v>40</v>
      </c>
      <c r="B656" s="129" t="s">
        <v>2612</v>
      </c>
    </row>
    <row r="657" spans="1:8" s="123" customFormat="1" outlineLevel="2" x14ac:dyDescent="0.2">
      <c r="A657" s="126"/>
    </row>
    <row r="658" spans="1:8" s="99" customFormat="1" x14ac:dyDescent="0.2">
      <c r="A658" s="158" t="s">
        <v>158</v>
      </c>
      <c r="B658" s="157" t="str">
        <f ca="1">CONCATENATE(VLOOKUP("*ID",C:D,2,FALSE),"C",COUNTIF(OFFSET(A$1,0,0,ROW(),1), "*conditie")*10)</f>
        <v>NPRE03C370</v>
      </c>
      <c r="C658" s="296" t="s">
        <v>476</v>
      </c>
      <c r="D658" s="297"/>
      <c r="E658" s="297"/>
      <c r="F658" s="158" t="s">
        <v>141</v>
      </c>
      <c r="G658" s="158" t="s">
        <v>19</v>
      </c>
      <c r="H658" s="158" t="s">
        <v>197</v>
      </c>
    </row>
    <row r="659" spans="1:8" s="99" customFormat="1" outlineLevel="1" x14ac:dyDescent="0.2">
      <c r="A659" s="110"/>
      <c r="B659" s="118"/>
      <c r="C659" s="102"/>
    </row>
    <row r="660" spans="1:8" s="99" customFormat="1" outlineLevel="1" x14ac:dyDescent="0.2">
      <c r="A660" s="110" t="s">
        <v>55</v>
      </c>
      <c r="B660" s="122"/>
      <c r="C660" s="102"/>
    </row>
    <row r="661" spans="1:8" s="99" customFormat="1" outlineLevel="1" x14ac:dyDescent="0.2">
      <c r="A661" s="110"/>
      <c r="B661" s="118"/>
      <c r="C661" s="102"/>
    </row>
    <row r="662" spans="1:8" s="88" customFormat="1" outlineLevel="1" x14ac:dyDescent="0.2">
      <c r="A662" s="156" t="s">
        <v>159</v>
      </c>
      <c r="B662" s="156" t="str">
        <f ca="1">CONCATENATE(VLOOKUP("*ID",C:D,2,FALSE),"C",COUNTIF(OFFSET(A$1,0,0,ROW(),1), "*conditie")*10)&amp; "T" &amp;(COUNTIF(OFFSET(B$1,0,0,ROW()-1,1),CONCATENATE(VLOOKUP("*ID",C:D,2,FALSE),"C",COUNTIF(OFFSET(A$1,0,0,ROW(),1), "*conditie")*10)&amp; "T*") +1) * 10</f>
        <v>NPRE03C370T10</v>
      </c>
      <c r="C662" s="295" t="s">
        <v>478</v>
      </c>
      <c r="D662" s="295"/>
      <c r="E662" s="295"/>
      <c r="F662" s="156" t="s">
        <v>141</v>
      </c>
      <c r="G662" s="156" t="s">
        <v>19</v>
      </c>
      <c r="H662" s="156" t="s">
        <v>197</v>
      </c>
    </row>
    <row r="663" spans="1:8" s="151" customFormat="1" outlineLevel="2" x14ac:dyDescent="0.2">
      <c r="A663" s="110"/>
      <c r="B663" s="122"/>
      <c r="C663" s="152"/>
      <c r="D663" s="152"/>
      <c r="E663" s="152"/>
    </row>
    <row r="664" spans="1:8" s="151" customFormat="1" outlineLevel="2" x14ac:dyDescent="0.2">
      <c r="A664" s="110" t="s">
        <v>109</v>
      </c>
      <c r="B664" s="131" t="s">
        <v>652</v>
      </c>
      <c r="C664" s="152"/>
      <c r="D664" s="152"/>
      <c r="E664" s="152"/>
    </row>
    <row r="665" spans="1:8" s="151" customFormat="1" outlineLevel="2" x14ac:dyDescent="0.2">
      <c r="A665" s="110"/>
      <c r="B665" s="122"/>
      <c r="C665" s="152"/>
      <c r="D665" s="152"/>
      <c r="E665" s="152"/>
    </row>
    <row r="666" spans="1:8" s="151" customFormat="1" outlineLevel="2" x14ac:dyDescent="0.2">
      <c r="A666" s="110" t="s">
        <v>111</v>
      </c>
      <c r="B666" s="122" t="s">
        <v>108</v>
      </c>
      <c r="C666" s="152"/>
      <c r="D666" s="152"/>
      <c r="E666" s="152"/>
    </row>
    <row r="667" spans="1:8" s="151" customFormat="1" outlineLevel="2" x14ac:dyDescent="0.2">
      <c r="A667" s="110"/>
      <c r="B667" s="122"/>
      <c r="C667" s="152"/>
      <c r="D667" s="152"/>
      <c r="E667" s="152"/>
    </row>
    <row r="668" spans="1:8" s="151" customFormat="1" outlineLevel="2" x14ac:dyDescent="0.2">
      <c r="A668" s="110" t="s">
        <v>32</v>
      </c>
      <c r="B668" s="125" t="s">
        <v>227</v>
      </c>
      <c r="C668" s="125"/>
      <c r="D668" s="125"/>
      <c r="E668" s="125"/>
      <c r="F668" s="125"/>
      <c r="G668" s="125"/>
    </row>
    <row r="669" spans="1:8" s="151" customFormat="1" outlineLevel="2" x14ac:dyDescent="0.2">
      <c r="A669" s="110"/>
      <c r="B669" s="122"/>
      <c r="C669" s="152"/>
      <c r="D669" s="152"/>
      <c r="E669" s="152"/>
    </row>
    <row r="670" spans="1:8" s="151" customFormat="1" outlineLevel="2" x14ac:dyDescent="0.2">
      <c r="A670" s="111" t="s">
        <v>33</v>
      </c>
      <c r="B670" s="122" t="s">
        <v>194</v>
      </c>
      <c r="C670" s="152"/>
      <c r="D670" s="152"/>
      <c r="E670" s="152"/>
    </row>
    <row r="671" spans="1:8" s="151" customFormat="1" outlineLevel="2" x14ac:dyDescent="0.2">
      <c r="A671" s="110"/>
      <c r="B671" s="122"/>
      <c r="C671" s="152"/>
      <c r="D671" s="152"/>
      <c r="E671" s="152"/>
    </row>
    <row r="672" spans="1:8" s="151" customFormat="1" outlineLevel="2" x14ac:dyDescent="0.2">
      <c r="A672" s="110" t="s">
        <v>138</v>
      </c>
      <c r="B672" s="199" t="s">
        <v>479</v>
      </c>
      <c r="C672" s="152"/>
      <c r="D672" s="152"/>
      <c r="E672" s="152"/>
    </row>
    <row r="673" spans="1:8" s="123" customFormat="1" outlineLevel="2" x14ac:dyDescent="0.2">
      <c r="A673" s="126"/>
    </row>
    <row r="674" spans="1:8" s="123" customFormat="1" outlineLevel="2" x14ac:dyDescent="0.2">
      <c r="A674" s="110" t="s">
        <v>40</v>
      </c>
      <c r="B674" s="127" t="s">
        <v>930</v>
      </c>
    </row>
    <row r="675" spans="1:8" s="123" customFormat="1" outlineLevel="2" x14ac:dyDescent="0.2">
      <c r="A675" s="126"/>
    </row>
    <row r="676" spans="1:8" s="88" customFormat="1" outlineLevel="1" x14ac:dyDescent="0.2">
      <c r="A676" s="156" t="s">
        <v>159</v>
      </c>
      <c r="B676" s="156" t="str">
        <f ca="1">CONCATENATE(VLOOKUP("*ID",C:D,2,FALSE),"C",COUNTIF(OFFSET(A$1,0,0,ROW(),1), "*conditie")*10)&amp; "T" &amp;(COUNTIF(OFFSET(B$1,0,0,ROW()-1,1),CONCATENATE(VLOOKUP("*ID",C:D,2,FALSE),"C",COUNTIF(OFFSET(A$1,0,0,ROW(),1), "*conditie")*10)&amp; "T*") +1) * 10</f>
        <v>NPRE03C370T20</v>
      </c>
      <c r="C676" s="295" t="s">
        <v>480</v>
      </c>
      <c r="D676" s="295"/>
      <c r="E676" s="295"/>
      <c r="F676" s="156" t="s">
        <v>141</v>
      </c>
      <c r="G676" s="156" t="s">
        <v>19</v>
      </c>
      <c r="H676" s="156" t="s">
        <v>197</v>
      </c>
    </row>
    <row r="677" spans="1:8" s="151" customFormat="1" outlineLevel="2" x14ac:dyDescent="0.2">
      <c r="A677" s="110"/>
      <c r="B677" s="122"/>
      <c r="C677" s="152"/>
      <c r="D677" s="152"/>
      <c r="E677" s="152"/>
    </row>
    <row r="678" spans="1:8" s="151" customFormat="1" outlineLevel="2" x14ac:dyDescent="0.2">
      <c r="A678" s="110" t="s">
        <v>109</v>
      </c>
      <c r="B678" s="131" t="s">
        <v>652</v>
      </c>
      <c r="C678" s="152"/>
      <c r="D678" s="152"/>
      <c r="E678" s="152"/>
    </row>
    <row r="679" spans="1:8" s="151" customFormat="1" outlineLevel="2" x14ac:dyDescent="0.2">
      <c r="A679" s="110"/>
      <c r="B679" s="122"/>
      <c r="C679" s="152"/>
      <c r="D679" s="152"/>
      <c r="E679" s="152"/>
    </row>
    <row r="680" spans="1:8" s="151" customFormat="1" outlineLevel="2" x14ac:dyDescent="0.2">
      <c r="A680" s="110" t="s">
        <v>111</v>
      </c>
      <c r="B680" s="122" t="s">
        <v>108</v>
      </c>
      <c r="C680" s="152"/>
      <c r="D680" s="152"/>
      <c r="E680" s="152"/>
    </row>
    <row r="681" spans="1:8" s="151" customFormat="1" outlineLevel="2" x14ac:dyDescent="0.2">
      <c r="A681" s="110"/>
      <c r="B681" s="122"/>
      <c r="C681" s="152"/>
      <c r="D681" s="152"/>
      <c r="E681" s="152"/>
    </row>
    <row r="682" spans="1:8" s="151" customFormat="1" outlineLevel="2" x14ac:dyDescent="0.2">
      <c r="A682" s="110" t="s">
        <v>32</v>
      </c>
      <c r="B682" s="125" t="s">
        <v>227</v>
      </c>
      <c r="C682" s="125"/>
      <c r="D682" s="125"/>
      <c r="E682" s="125"/>
      <c r="F682" s="125"/>
      <c r="G682" s="125"/>
    </row>
    <row r="683" spans="1:8" s="151" customFormat="1" outlineLevel="2" x14ac:dyDescent="0.2">
      <c r="A683" s="110"/>
      <c r="B683" s="122"/>
      <c r="C683" s="152"/>
      <c r="D683" s="152"/>
      <c r="E683" s="152"/>
    </row>
    <row r="684" spans="1:8" s="151" customFormat="1" outlineLevel="2" x14ac:dyDescent="0.2">
      <c r="A684" s="111" t="s">
        <v>33</v>
      </c>
      <c r="B684" s="122" t="s">
        <v>194</v>
      </c>
      <c r="C684" s="152"/>
      <c r="D684" s="152"/>
      <c r="E684" s="152"/>
    </row>
    <row r="685" spans="1:8" s="151" customFormat="1" outlineLevel="2" x14ac:dyDescent="0.2">
      <c r="A685" s="110"/>
      <c r="B685" s="122"/>
      <c r="C685" s="152"/>
      <c r="D685" s="152"/>
      <c r="E685" s="152"/>
    </row>
    <row r="686" spans="1:8" s="151" customFormat="1" outlineLevel="2" x14ac:dyDescent="0.2">
      <c r="A686" s="110" t="s">
        <v>138</v>
      </c>
      <c r="B686" s="199" t="s">
        <v>479</v>
      </c>
      <c r="C686" s="152"/>
      <c r="D686" s="152"/>
      <c r="E686" s="152"/>
    </row>
    <row r="687" spans="1:8" s="123" customFormat="1" outlineLevel="2" x14ac:dyDescent="0.2">
      <c r="A687" s="126"/>
    </row>
    <row r="688" spans="1:8" s="123" customFormat="1" outlineLevel="2" x14ac:dyDescent="0.2">
      <c r="A688" s="110" t="s">
        <v>40</v>
      </c>
      <c r="B688" s="127" t="s">
        <v>931</v>
      </c>
    </row>
    <row r="689" spans="1:8" s="123" customFormat="1" outlineLevel="2" x14ac:dyDescent="0.2">
      <c r="A689" s="126"/>
    </row>
    <row r="690" spans="1:8" s="99" customFormat="1" x14ac:dyDescent="0.2">
      <c r="A690" s="158" t="s">
        <v>158</v>
      </c>
      <c r="B690" s="157" t="str">
        <f ca="1">CONCATENATE(VLOOKUP("*ID",C:D,2,FALSE),"C",COUNTIF(OFFSET(A$1,0,0,ROW(),1), "*conditie")*10)</f>
        <v>NPRE03C380</v>
      </c>
      <c r="C690" s="296" t="s">
        <v>481</v>
      </c>
      <c r="D690" s="297"/>
      <c r="E690" s="297"/>
      <c r="F690" s="158" t="s">
        <v>141</v>
      </c>
      <c r="G690" s="158" t="s">
        <v>19</v>
      </c>
      <c r="H690" s="158" t="s">
        <v>197</v>
      </c>
    </row>
    <row r="691" spans="1:8" s="99" customFormat="1" outlineLevel="1" x14ac:dyDescent="0.2">
      <c r="A691" s="110"/>
      <c r="B691" s="118"/>
      <c r="C691" s="102"/>
    </row>
    <row r="692" spans="1:8" s="99" customFormat="1" outlineLevel="1" x14ac:dyDescent="0.2">
      <c r="A692" s="110" t="s">
        <v>55</v>
      </c>
      <c r="B692" s="122"/>
      <c r="C692" s="102"/>
    </row>
    <row r="693" spans="1:8" s="99" customFormat="1" outlineLevel="1" x14ac:dyDescent="0.2">
      <c r="A693" s="110"/>
      <c r="B693" s="118"/>
      <c r="C693" s="102"/>
    </row>
    <row r="694" spans="1:8" s="88" customFormat="1" outlineLevel="1" x14ac:dyDescent="0.2">
      <c r="A694" s="156" t="s">
        <v>159</v>
      </c>
      <c r="B694" s="156" t="str">
        <f ca="1">CONCATENATE(VLOOKUP("*ID",C:D,2,FALSE),"C",COUNTIF(OFFSET(A$1,0,0,ROW(),1), "*conditie")*10)&amp; "T" &amp;(COUNTIF(OFFSET(B$1,0,0,ROW()-1,1),CONCATENATE(VLOOKUP("*ID",C:D,2,FALSE),"C",COUNTIF(OFFSET(A$1,0,0,ROW(),1), "*conditie")*10)&amp; "T*") +1) * 10</f>
        <v>NPRE03C380T10</v>
      </c>
      <c r="C694" s="295" t="s">
        <v>482</v>
      </c>
      <c r="D694" s="295"/>
      <c r="E694" s="295"/>
      <c r="F694" s="156" t="s">
        <v>141</v>
      </c>
      <c r="G694" s="156" t="s">
        <v>19</v>
      </c>
      <c r="H694" s="156" t="s">
        <v>197</v>
      </c>
    </row>
    <row r="695" spans="1:8" s="88" customFormat="1" outlineLevel="1" x14ac:dyDescent="0.2">
      <c r="A695" s="233"/>
      <c r="B695" s="233"/>
      <c r="C695" s="295"/>
      <c r="D695" s="295"/>
      <c r="E695" s="295"/>
      <c r="F695" s="233"/>
      <c r="G695" s="233"/>
      <c r="H695" s="233"/>
    </row>
    <row r="696" spans="1:8" s="151" customFormat="1" outlineLevel="2" x14ac:dyDescent="0.2">
      <c r="A696" s="110" t="s">
        <v>109</v>
      </c>
      <c r="B696" s="131" t="s">
        <v>652</v>
      </c>
      <c r="C696" s="152"/>
      <c r="D696" s="152"/>
      <c r="E696" s="152"/>
    </row>
    <row r="697" spans="1:8" s="151" customFormat="1" outlineLevel="2" x14ac:dyDescent="0.2">
      <c r="A697" s="110"/>
      <c r="B697" s="122"/>
      <c r="C697" s="152"/>
      <c r="D697" s="152"/>
      <c r="E697" s="152"/>
    </row>
    <row r="698" spans="1:8" s="151" customFormat="1" outlineLevel="2" x14ac:dyDescent="0.2">
      <c r="A698" s="110" t="s">
        <v>111</v>
      </c>
      <c r="B698" s="122" t="s">
        <v>108</v>
      </c>
      <c r="C698" s="152"/>
      <c r="D698" s="152"/>
      <c r="E698" s="152"/>
    </row>
    <row r="699" spans="1:8" s="151" customFormat="1" outlineLevel="2" x14ac:dyDescent="0.2">
      <c r="A699" s="110"/>
      <c r="B699" s="122"/>
      <c r="C699" s="152"/>
      <c r="D699" s="152"/>
      <c r="E699" s="152"/>
    </row>
    <row r="700" spans="1:8" s="151" customFormat="1" outlineLevel="2" x14ac:dyDescent="0.2">
      <c r="A700" s="110" t="s">
        <v>32</v>
      </c>
      <c r="B700" s="125" t="s">
        <v>227</v>
      </c>
      <c r="C700" s="125"/>
      <c r="D700" s="125"/>
      <c r="E700" s="125"/>
      <c r="F700" s="125"/>
      <c r="G700" s="125"/>
    </row>
    <row r="701" spans="1:8" s="151" customFormat="1" outlineLevel="2" x14ac:dyDescent="0.2">
      <c r="A701" s="110"/>
      <c r="B701" s="122"/>
      <c r="C701" s="152"/>
      <c r="D701" s="152"/>
      <c r="E701" s="152"/>
    </row>
    <row r="702" spans="1:8" s="151" customFormat="1" outlineLevel="2" x14ac:dyDescent="0.2">
      <c r="A702" s="111" t="s">
        <v>33</v>
      </c>
      <c r="B702" s="122" t="s">
        <v>194</v>
      </c>
      <c r="C702" s="152"/>
      <c r="D702" s="152"/>
      <c r="E702" s="152"/>
    </row>
    <row r="703" spans="1:8" s="151" customFormat="1" outlineLevel="2" x14ac:dyDescent="0.2">
      <c r="A703" s="110"/>
      <c r="B703" s="122"/>
      <c r="C703" s="152"/>
      <c r="D703" s="152"/>
      <c r="E703" s="152"/>
    </row>
    <row r="704" spans="1:8" s="151" customFormat="1" outlineLevel="2" x14ac:dyDescent="0.2">
      <c r="A704" s="110" t="s">
        <v>138</v>
      </c>
      <c r="B704" s="131" t="s">
        <v>483</v>
      </c>
      <c r="C704" s="152"/>
      <c r="D704" s="152"/>
      <c r="E704" s="152"/>
    </row>
    <row r="705" spans="1:8" s="123" customFormat="1" outlineLevel="2" x14ac:dyDescent="0.2">
      <c r="A705" s="126"/>
    </row>
    <row r="706" spans="1:8" s="123" customFormat="1" outlineLevel="2" x14ac:dyDescent="0.2">
      <c r="A706" s="110" t="s">
        <v>40</v>
      </c>
      <c r="B706" s="127" t="s">
        <v>932</v>
      </c>
    </row>
    <row r="707" spans="1:8" s="123" customFormat="1" outlineLevel="2" x14ac:dyDescent="0.2">
      <c r="A707" s="126"/>
    </row>
    <row r="708" spans="1:8" s="88" customFormat="1" outlineLevel="1" x14ac:dyDescent="0.2">
      <c r="A708" s="156" t="s">
        <v>159</v>
      </c>
      <c r="B708" s="156" t="str">
        <f ca="1">CONCATENATE(VLOOKUP("*ID",C:D,2,FALSE),"C",COUNTIF(OFFSET(A$1,0,0,ROW(),1), "*conditie")*10)&amp; "T" &amp;(COUNTIF(OFFSET(B$1,0,0,ROW()-1,1),CONCATENATE(VLOOKUP("*ID",C:D,2,FALSE),"C",COUNTIF(OFFSET(A$1,0,0,ROW(),1), "*conditie")*10)&amp; "T*") +1) * 10</f>
        <v>NPRE03C380T20</v>
      </c>
      <c r="C708" s="295" t="s">
        <v>484</v>
      </c>
      <c r="D708" s="295"/>
      <c r="E708" s="295"/>
      <c r="F708" s="156" t="s">
        <v>141</v>
      </c>
      <c r="G708" s="156" t="s">
        <v>19</v>
      </c>
      <c r="H708" s="156" t="s">
        <v>197</v>
      </c>
    </row>
    <row r="709" spans="1:8" s="151" customFormat="1" outlineLevel="2" x14ac:dyDescent="0.2">
      <c r="A709" s="110"/>
      <c r="B709" s="122"/>
      <c r="C709" s="152"/>
      <c r="D709" s="152"/>
      <c r="E709" s="152"/>
    </row>
    <row r="710" spans="1:8" s="151" customFormat="1" outlineLevel="2" x14ac:dyDescent="0.2">
      <c r="A710" s="110" t="s">
        <v>109</v>
      </c>
      <c r="B710" s="131" t="s">
        <v>652</v>
      </c>
      <c r="C710" s="152"/>
      <c r="D710" s="152"/>
      <c r="E710" s="152"/>
    </row>
    <row r="711" spans="1:8" s="151" customFormat="1" outlineLevel="2" x14ac:dyDescent="0.2">
      <c r="A711" s="110"/>
      <c r="B711" s="122"/>
      <c r="C711" s="152"/>
      <c r="D711" s="152"/>
      <c r="E711" s="152"/>
    </row>
    <row r="712" spans="1:8" s="151" customFormat="1" outlineLevel="2" x14ac:dyDescent="0.2">
      <c r="A712" s="110" t="s">
        <v>111</v>
      </c>
      <c r="B712" s="122" t="s">
        <v>108</v>
      </c>
      <c r="C712" s="152"/>
      <c r="D712" s="152"/>
      <c r="E712" s="152"/>
    </row>
    <row r="713" spans="1:8" s="151" customFormat="1" outlineLevel="2" x14ac:dyDescent="0.2">
      <c r="A713" s="110"/>
      <c r="B713" s="122"/>
      <c r="C713" s="152"/>
      <c r="D713" s="152"/>
      <c r="E713" s="152"/>
    </row>
    <row r="714" spans="1:8" s="151" customFormat="1" outlineLevel="2" x14ac:dyDescent="0.2">
      <c r="A714" s="110" t="s">
        <v>32</v>
      </c>
      <c r="B714" s="125" t="s">
        <v>227</v>
      </c>
      <c r="C714" s="125"/>
      <c r="D714" s="125"/>
      <c r="E714" s="125"/>
      <c r="F714" s="125"/>
      <c r="G714" s="125"/>
    </row>
    <row r="715" spans="1:8" s="151" customFormat="1" outlineLevel="2" x14ac:dyDescent="0.2">
      <c r="A715" s="110"/>
      <c r="B715" s="122"/>
      <c r="C715" s="152"/>
      <c r="D715" s="152"/>
      <c r="E715" s="152"/>
    </row>
    <row r="716" spans="1:8" s="123" customFormat="1" outlineLevel="2" x14ac:dyDescent="0.2">
      <c r="A716" s="110" t="s">
        <v>33</v>
      </c>
      <c r="B716" s="127" t="s">
        <v>194</v>
      </c>
    </row>
    <row r="717" spans="1:8" s="151" customFormat="1" outlineLevel="2" x14ac:dyDescent="0.2">
      <c r="A717" s="110"/>
      <c r="B717" s="122"/>
      <c r="C717" s="152"/>
      <c r="D717" s="152"/>
      <c r="E717" s="152"/>
    </row>
    <row r="718" spans="1:8" s="151" customFormat="1" outlineLevel="2" x14ac:dyDescent="0.2">
      <c r="A718" s="110" t="s">
        <v>138</v>
      </c>
      <c r="B718" s="131" t="s">
        <v>483</v>
      </c>
      <c r="C718" s="152"/>
      <c r="D718" s="152"/>
      <c r="E718" s="152"/>
    </row>
    <row r="719" spans="1:8" s="123" customFormat="1" outlineLevel="2" x14ac:dyDescent="0.2">
      <c r="A719" s="126"/>
    </row>
    <row r="720" spans="1:8" s="123" customFormat="1" outlineLevel="2" x14ac:dyDescent="0.2">
      <c r="A720" s="110" t="s">
        <v>40</v>
      </c>
      <c r="B720" s="127" t="s">
        <v>933</v>
      </c>
    </row>
    <row r="721" spans="1:8" s="123" customFormat="1" outlineLevel="2" x14ac:dyDescent="0.2">
      <c r="A721" s="126"/>
    </row>
    <row r="722" spans="1:8" s="88" customFormat="1" outlineLevel="1" x14ac:dyDescent="0.2">
      <c r="A722" s="156" t="s">
        <v>159</v>
      </c>
      <c r="B722" s="156" t="str">
        <f ca="1">CONCATENATE(VLOOKUP("*ID",C:D,2,FALSE),"C",COUNTIF(OFFSET(A$1,0,0,ROW(),1), "*conditie")*10)&amp; "T" &amp;(COUNTIF(OFFSET(B$1,0,0,ROW()-1,1),CONCATENATE(VLOOKUP("*ID",C:D,2,FALSE),"C",COUNTIF(OFFSET(A$1,0,0,ROW(),1), "*conditie")*10)&amp; "T*") +1) * 10</f>
        <v>NPRE03C380T30</v>
      </c>
      <c r="C722" s="295" t="s">
        <v>485</v>
      </c>
      <c r="D722" s="295"/>
      <c r="E722" s="295"/>
      <c r="F722" s="156" t="s">
        <v>141</v>
      </c>
      <c r="G722" s="156" t="s">
        <v>19</v>
      </c>
      <c r="H722" s="156" t="s">
        <v>197</v>
      </c>
    </row>
    <row r="723" spans="1:8" s="151" customFormat="1" outlineLevel="2" x14ac:dyDescent="0.2">
      <c r="A723" s="110"/>
      <c r="B723" s="122"/>
      <c r="C723" s="152"/>
      <c r="D723" s="152"/>
      <c r="E723" s="152"/>
    </row>
    <row r="724" spans="1:8" s="151" customFormat="1" outlineLevel="2" x14ac:dyDescent="0.2">
      <c r="A724" s="110" t="s">
        <v>109</v>
      </c>
      <c r="B724" s="131" t="s">
        <v>652</v>
      </c>
      <c r="C724" s="152"/>
      <c r="D724" s="152"/>
      <c r="E724" s="152"/>
    </row>
    <row r="725" spans="1:8" s="151" customFormat="1" outlineLevel="2" x14ac:dyDescent="0.2">
      <c r="A725" s="110"/>
      <c r="B725" s="122"/>
      <c r="C725" s="152"/>
      <c r="D725" s="152"/>
      <c r="E725" s="152"/>
    </row>
    <row r="726" spans="1:8" s="151" customFormat="1" outlineLevel="2" x14ac:dyDescent="0.2">
      <c r="A726" s="110" t="s">
        <v>111</v>
      </c>
      <c r="B726" s="122" t="s">
        <v>108</v>
      </c>
      <c r="C726" s="152"/>
      <c r="D726" s="152"/>
      <c r="E726" s="152"/>
    </row>
    <row r="727" spans="1:8" s="151" customFormat="1" outlineLevel="2" x14ac:dyDescent="0.2">
      <c r="A727" s="110"/>
      <c r="B727" s="122"/>
      <c r="C727" s="152"/>
      <c r="D727" s="152"/>
      <c r="E727" s="152"/>
    </row>
    <row r="728" spans="1:8" s="151" customFormat="1" outlineLevel="2" x14ac:dyDescent="0.2">
      <c r="A728" s="110" t="s">
        <v>32</v>
      </c>
      <c r="B728" s="125" t="s">
        <v>227</v>
      </c>
      <c r="C728" s="125"/>
      <c r="D728" s="125"/>
      <c r="E728" s="125"/>
      <c r="F728" s="125"/>
      <c r="G728" s="125"/>
    </row>
    <row r="729" spans="1:8" s="151" customFormat="1" outlineLevel="2" x14ac:dyDescent="0.2">
      <c r="A729" s="110"/>
      <c r="B729" s="122"/>
      <c r="C729" s="152"/>
      <c r="D729" s="152"/>
      <c r="E729" s="152"/>
    </row>
    <row r="730" spans="1:8" s="123" customFormat="1" outlineLevel="2" x14ac:dyDescent="0.2">
      <c r="A730" s="110" t="s">
        <v>33</v>
      </c>
      <c r="B730" s="127" t="s">
        <v>194</v>
      </c>
    </row>
    <row r="731" spans="1:8" s="151" customFormat="1" outlineLevel="2" x14ac:dyDescent="0.2">
      <c r="A731" s="110"/>
      <c r="B731" s="122"/>
      <c r="C731" s="152"/>
      <c r="D731" s="152"/>
      <c r="E731" s="152"/>
    </row>
    <row r="732" spans="1:8" s="151" customFormat="1" outlineLevel="2" x14ac:dyDescent="0.2">
      <c r="A732" s="110" t="s">
        <v>138</v>
      </c>
      <c r="B732" s="131" t="s">
        <v>483</v>
      </c>
      <c r="C732" s="152"/>
      <c r="D732" s="152"/>
      <c r="E732" s="152"/>
    </row>
    <row r="733" spans="1:8" s="123" customFormat="1" outlineLevel="2" x14ac:dyDescent="0.2">
      <c r="A733" s="126"/>
    </row>
    <row r="734" spans="1:8" s="123" customFormat="1" outlineLevel="2" x14ac:dyDescent="0.2">
      <c r="A734" s="110" t="s">
        <v>40</v>
      </c>
      <c r="B734" s="127" t="s">
        <v>934</v>
      </c>
    </row>
    <row r="735" spans="1:8" s="123" customFormat="1" outlineLevel="2" x14ac:dyDescent="0.2">
      <c r="A735" s="126"/>
    </row>
    <row r="736" spans="1:8" s="99" customFormat="1" x14ac:dyDescent="0.2">
      <c r="A736" s="158" t="s">
        <v>158</v>
      </c>
      <c r="B736" s="157" t="str">
        <f ca="1">CONCATENATE(VLOOKUP("*ID",C:D,2,FALSE),"C",COUNTIF(OFFSET(A$1,0,0,ROW(),1), "*conditie")*10)</f>
        <v>NPRE03C390</v>
      </c>
      <c r="C736" s="296" t="s">
        <v>486</v>
      </c>
      <c r="D736" s="297"/>
      <c r="E736" s="297"/>
      <c r="F736" s="158" t="s">
        <v>141</v>
      </c>
      <c r="G736" s="158" t="s">
        <v>19</v>
      </c>
      <c r="H736" s="158" t="s">
        <v>197</v>
      </c>
    </row>
    <row r="737" spans="1:8" s="88" customFormat="1" outlineLevel="1" x14ac:dyDescent="0.2">
      <c r="A737" s="233"/>
      <c r="B737" s="233"/>
      <c r="C737" s="295"/>
      <c r="D737" s="295"/>
      <c r="E737" s="295"/>
      <c r="F737" s="233"/>
      <c r="G737" s="233"/>
      <c r="H737" s="233"/>
    </row>
    <row r="738" spans="1:8" s="99" customFormat="1" outlineLevel="1" x14ac:dyDescent="0.2">
      <c r="A738" s="110" t="s">
        <v>55</v>
      </c>
      <c r="B738" s="122"/>
      <c r="C738" s="102"/>
    </row>
    <row r="739" spans="1:8" s="99" customFormat="1" outlineLevel="1" x14ac:dyDescent="0.2">
      <c r="A739" s="110"/>
      <c r="B739" s="118"/>
      <c r="C739" s="102"/>
    </row>
    <row r="740" spans="1:8" s="88" customFormat="1" outlineLevel="1" x14ac:dyDescent="0.2">
      <c r="A740" s="156" t="s">
        <v>159</v>
      </c>
      <c r="B740" s="156" t="str">
        <f ca="1">CONCATENATE(VLOOKUP("*ID",C:D,2,FALSE),"C",COUNTIF(OFFSET(A$1,0,0,ROW(),1), "*conditie")*10)&amp; "T" &amp;(COUNTIF(OFFSET(B$1,0,0,ROW()-1,1),CONCATENATE(VLOOKUP("*ID",C:D,2,FALSE),"C",COUNTIF(OFFSET(A$1,0,0,ROW(),1), "*conditie")*10)&amp; "T*") +1) * 10</f>
        <v>NPRE03C390T10</v>
      </c>
      <c r="C740" s="295" t="s">
        <v>487</v>
      </c>
      <c r="D740" s="295"/>
      <c r="E740" s="295"/>
      <c r="F740" s="156" t="s">
        <v>141</v>
      </c>
      <c r="G740" s="156" t="s">
        <v>19</v>
      </c>
      <c r="H740" s="156" t="s">
        <v>197</v>
      </c>
    </row>
    <row r="741" spans="1:8" s="151" customFormat="1" outlineLevel="2" x14ac:dyDescent="0.2">
      <c r="A741" s="110"/>
      <c r="B741" s="122"/>
      <c r="C741" s="152"/>
      <c r="D741" s="152"/>
      <c r="E741" s="152"/>
    </row>
    <row r="742" spans="1:8" s="151" customFormat="1" outlineLevel="2" x14ac:dyDescent="0.2">
      <c r="A742" s="110" t="s">
        <v>109</v>
      </c>
      <c r="B742" s="131" t="s">
        <v>793</v>
      </c>
      <c r="C742" s="152"/>
      <c r="D742" s="152"/>
      <c r="E742" s="152"/>
    </row>
    <row r="743" spans="1:8" s="151" customFormat="1" outlineLevel="2" x14ac:dyDescent="0.2">
      <c r="A743" s="110"/>
      <c r="B743" s="122"/>
      <c r="C743" s="152"/>
      <c r="D743" s="152"/>
      <c r="E743" s="152"/>
    </row>
    <row r="744" spans="1:8" s="151" customFormat="1" outlineLevel="2" x14ac:dyDescent="0.2">
      <c r="A744" s="110" t="s">
        <v>111</v>
      </c>
      <c r="B744" s="122" t="s">
        <v>108</v>
      </c>
      <c r="C744" s="152"/>
      <c r="D744" s="152"/>
      <c r="E744" s="152"/>
    </row>
    <row r="745" spans="1:8" s="151" customFormat="1" outlineLevel="2" x14ac:dyDescent="0.2">
      <c r="A745" s="110"/>
      <c r="B745" s="122"/>
      <c r="C745" s="152"/>
      <c r="D745" s="152"/>
      <c r="E745" s="152"/>
    </row>
    <row r="746" spans="1:8" s="151" customFormat="1" outlineLevel="2" x14ac:dyDescent="0.2">
      <c r="A746" s="110" t="s">
        <v>32</v>
      </c>
      <c r="B746" s="125" t="s">
        <v>227</v>
      </c>
      <c r="C746" s="125"/>
      <c r="D746" s="125"/>
      <c r="E746" s="125"/>
      <c r="F746" s="125"/>
      <c r="G746" s="125"/>
    </row>
    <row r="747" spans="1:8" s="151" customFormat="1" outlineLevel="2" x14ac:dyDescent="0.2">
      <c r="A747" s="110"/>
      <c r="B747" s="122"/>
      <c r="C747" s="152"/>
      <c r="D747" s="152"/>
      <c r="E747" s="152"/>
    </row>
    <row r="748" spans="1:8" s="151" customFormat="1" outlineLevel="2" x14ac:dyDescent="0.2">
      <c r="A748" s="111" t="s">
        <v>33</v>
      </c>
      <c r="B748" s="122" t="s">
        <v>194</v>
      </c>
      <c r="C748" s="152"/>
      <c r="D748" s="152"/>
      <c r="E748" s="152"/>
    </row>
    <row r="749" spans="1:8" s="151" customFormat="1" outlineLevel="2" x14ac:dyDescent="0.2">
      <c r="A749" s="110"/>
      <c r="B749" s="122"/>
      <c r="C749" s="152"/>
      <c r="D749" s="152"/>
      <c r="E749" s="152"/>
    </row>
    <row r="750" spans="1:8" s="151" customFormat="1" outlineLevel="2" x14ac:dyDescent="0.2">
      <c r="A750" s="110" t="s">
        <v>138</v>
      </c>
      <c r="B750" s="131" t="s">
        <v>489</v>
      </c>
      <c r="C750" s="152"/>
      <c r="D750" s="152"/>
      <c r="E750" s="152"/>
    </row>
    <row r="751" spans="1:8" s="123" customFormat="1" outlineLevel="2" x14ac:dyDescent="0.2">
      <c r="A751" s="126"/>
    </row>
    <row r="752" spans="1:8" s="123" customFormat="1" outlineLevel="2" x14ac:dyDescent="0.2">
      <c r="A752" s="110" t="s">
        <v>40</v>
      </c>
      <c r="B752" s="127" t="s">
        <v>935</v>
      </c>
    </row>
    <row r="753" spans="1:8" s="123" customFormat="1" outlineLevel="2" x14ac:dyDescent="0.2">
      <c r="A753" s="126"/>
    </row>
    <row r="754" spans="1:8" s="88" customFormat="1" outlineLevel="1" x14ac:dyDescent="0.2">
      <c r="A754" s="156" t="s">
        <v>159</v>
      </c>
      <c r="B754" s="156" t="str">
        <f ca="1">CONCATENATE(VLOOKUP("*ID",C:D,2,FALSE),"C",COUNTIF(OFFSET(A$1,0,0,ROW(),1), "*conditie")*10)&amp; "T" &amp;(COUNTIF(OFFSET(B$1,0,0,ROW()-1,1),CONCATENATE(VLOOKUP("*ID",C:D,2,FALSE),"C",COUNTIF(OFFSET(A$1,0,0,ROW(),1), "*conditie")*10)&amp; "T*") +1) * 10</f>
        <v>NPRE03C390T20</v>
      </c>
      <c r="C754" s="295" t="s">
        <v>490</v>
      </c>
      <c r="D754" s="295"/>
      <c r="E754" s="295"/>
      <c r="F754" s="156" t="s">
        <v>141</v>
      </c>
      <c r="G754" s="156" t="s">
        <v>19</v>
      </c>
      <c r="H754" s="156" t="s">
        <v>197</v>
      </c>
    </row>
    <row r="755" spans="1:8" s="151" customFormat="1" outlineLevel="2" x14ac:dyDescent="0.2">
      <c r="A755" s="110"/>
      <c r="B755" s="122"/>
      <c r="C755" s="152"/>
      <c r="D755" s="152"/>
      <c r="E755" s="152"/>
    </row>
    <row r="756" spans="1:8" s="151" customFormat="1" outlineLevel="2" x14ac:dyDescent="0.2">
      <c r="A756" s="110" t="s">
        <v>109</v>
      </c>
      <c r="B756" s="131" t="s">
        <v>794</v>
      </c>
      <c r="C756" s="152"/>
      <c r="D756" s="152"/>
      <c r="E756" s="152"/>
    </row>
    <row r="757" spans="1:8" s="151" customFormat="1" outlineLevel="2" x14ac:dyDescent="0.2">
      <c r="A757" s="110"/>
      <c r="B757" s="122"/>
      <c r="C757" s="152"/>
      <c r="D757" s="152"/>
      <c r="E757" s="152"/>
    </row>
    <row r="758" spans="1:8" s="151" customFormat="1" outlineLevel="2" x14ac:dyDescent="0.2">
      <c r="A758" s="110" t="s">
        <v>111</v>
      </c>
      <c r="B758" s="122" t="s">
        <v>108</v>
      </c>
      <c r="C758" s="152"/>
      <c r="D758" s="152"/>
      <c r="E758" s="152"/>
    </row>
    <row r="759" spans="1:8" s="151" customFormat="1" outlineLevel="2" x14ac:dyDescent="0.2">
      <c r="A759" s="110"/>
      <c r="B759" s="122"/>
      <c r="C759" s="152"/>
      <c r="D759" s="152"/>
      <c r="E759" s="152"/>
    </row>
    <row r="760" spans="1:8" s="151" customFormat="1" outlineLevel="2" x14ac:dyDescent="0.2">
      <c r="A760" s="110" t="s">
        <v>32</v>
      </c>
      <c r="B760" s="125" t="s">
        <v>227</v>
      </c>
      <c r="C760" s="125"/>
      <c r="D760" s="125"/>
      <c r="E760" s="125"/>
      <c r="F760" s="125"/>
      <c r="G760" s="125"/>
    </row>
    <row r="761" spans="1:8" s="151" customFormat="1" outlineLevel="2" x14ac:dyDescent="0.2">
      <c r="A761" s="110"/>
      <c r="B761" s="122"/>
      <c r="C761" s="152"/>
      <c r="D761" s="152"/>
      <c r="E761" s="152"/>
    </row>
    <row r="762" spans="1:8" s="151" customFormat="1" outlineLevel="2" x14ac:dyDescent="0.2">
      <c r="A762" s="111" t="s">
        <v>33</v>
      </c>
      <c r="B762" s="122" t="s">
        <v>194</v>
      </c>
      <c r="C762" s="152"/>
      <c r="D762" s="152"/>
      <c r="E762" s="152"/>
    </row>
    <row r="763" spans="1:8" s="151" customFormat="1" outlineLevel="2" x14ac:dyDescent="0.2">
      <c r="A763" s="110"/>
      <c r="B763" s="122"/>
      <c r="C763" s="152"/>
      <c r="D763" s="152"/>
      <c r="E763" s="152"/>
    </row>
    <row r="764" spans="1:8" s="151" customFormat="1" outlineLevel="2" x14ac:dyDescent="0.2">
      <c r="A764" s="110" t="s">
        <v>138</v>
      </c>
      <c r="B764" s="131" t="s">
        <v>489</v>
      </c>
      <c r="C764" s="152"/>
      <c r="D764" s="152"/>
      <c r="E764" s="152"/>
    </row>
    <row r="765" spans="1:8" s="123" customFormat="1" outlineLevel="2" x14ac:dyDescent="0.2">
      <c r="A765" s="126"/>
    </row>
    <row r="766" spans="1:8" s="123" customFormat="1" outlineLevel="2" x14ac:dyDescent="0.2">
      <c r="A766" s="110" t="s">
        <v>40</v>
      </c>
      <c r="B766" s="127" t="s">
        <v>936</v>
      </c>
    </row>
    <row r="767" spans="1:8" s="123" customFormat="1" outlineLevel="2" x14ac:dyDescent="0.2">
      <c r="A767" s="126"/>
    </row>
    <row r="768" spans="1:8" s="99" customFormat="1" x14ac:dyDescent="0.2">
      <c r="A768" s="158" t="s">
        <v>158</v>
      </c>
      <c r="B768" s="157" t="str">
        <f ca="1">CONCATENATE(VLOOKUP("*ID",C:D,2,FALSE),"C",COUNTIF(OFFSET(A$1,0,0,ROW(),1), "*conditie")*10)</f>
        <v>NPRE03C400</v>
      </c>
      <c r="C768" s="296" t="s">
        <v>492</v>
      </c>
      <c r="D768" s="297"/>
      <c r="E768" s="297"/>
      <c r="F768" s="158" t="s">
        <v>141</v>
      </c>
      <c r="G768" s="158" t="s">
        <v>19</v>
      </c>
      <c r="H768" s="158" t="s">
        <v>197</v>
      </c>
    </row>
    <row r="769" spans="1:8" s="99" customFormat="1" outlineLevel="1" x14ac:dyDescent="0.2">
      <c r="A769" s="110"/>
      <c r="B769" s="118"/>
      <c r="C769" s="102"/>
    </row>
    <row r="770" spans="1:8" s="99" customFormat="1" outlineLevel="1" x14ac:dyDescent="0.2">
      <c r="A770" s="110" t="s">
        <v>55</v>
      </c>
      <c r="B770" s="122"/>
      <c r="C770" s="102"/>
    </row>
    <row r="771" spans="1:8" s="99" customFormat="1" outlineLevel="1" x14ac:dyDescent="0.2">
      <c r="A771" s="110"/>
      <c r="B771" s="118"/>
      <c r="C771" s="102"/>
    </row>
    <row r="772" spans="1:8" s="88" customFormat="1" outlineLevel="1" x14ac:dyDescent="0.2">
      <c r="A772" s="156" t="s">
        <v>159</v>
      </c>
      <c r="B772" s="156" t="str">
        <f ca="1">CONCATENATE(VLOOKUP("*ID",C:D,2,FALSE),"C",COUNTIF(OFFSET(A$1,0,0,ROW(),1), "*conditie")*10)&amp; "T" &amp;(COUNTIF(OFFSET(B$1,0,0,ROW()-1,1),CONCATENATE(VLOOKUP("*ID",C:D,2,FALSE),"C",COUNTIF(OFFSET(A$1,0,0,ROW(),1), "*conditie")*10)&amp; "T*") +1) * 10</f>
        <v>NPRE03C400T10</v>
      </c>
      <c r="C772" s="295" t="s">
        <v>493</v>
      </c>
      <c r="D772" s="295"/>
      <c r="E772" s="295"/>
      <c r="F772" s="156" t="s">
        <v>141</v>
      </c>
      <c r="G772" s="156" t="s">
        <v>19</v>
      </c>
      <c r="H772" s="156" t="s">
        <v>197</v>
      </c>
    </row>
    <row r="773" spans="1:8" s="151" customFormat="1" outlineLevel="2" x14ac:dyDescent="0.2">
      <c r="A773" s="110"/>
      <c r="B773" s="122"/>
      <c r="C773" s="152"/>
      <c r="D773" s="152"/>
      <c r="E773" s="152"/>
    </row>
    <row r="774" spans="1:8" s="151" customFormat="1" outlineLevel="2" x14ac:dyDescent="0.2">
      <c r="A774" s="110" t="s">
        <v>109</v>
      </c>
      <c r="B774" s="131" t="s">
        <v>793</v>
      </c>
      <c r="C774" s="152"/>
      <c r="D774" s="152"/>
      <c r="E774" s="152"/>
    </row>
    <row r="775" spans="1:8" s="151" customFormat="1" outlineLevel="2" x14ac:dyDescent="0.2">
      <c r="A775" s="110"/>
      <c r="B775" s="122"/>
      <c r="C775" s="152"/>
      <c r="D775" s="152"/>
      <c r="E775" s="152"/>
    </row>
    <row r="776" spans="1:8" s="151" customFormat="1" outlineLevel="2" x14ac:dyDescent="0.2">
      <c r="A776" s="110" t="s">
        <v>111</v>
      </c>
      <c r="B776" s="122" t="s">
        <v>108</v>
      </c>
      <c r="C776" s="152"/>
      <c r="D776" s="152"/>
      <c r="E776" s="152"/>
    </row>
    <row r="777" spans="1:8" s="151" customFormat="1" outlineLevel="2" x14ac:dyDescent="0.2">
      <c r="A777" s="110"/>
      <c r="B777" s="122"/>
      <c r="C777" s="152"/>
      <c r="D777" s="152"/>
      <c r="E777" s="152"/>
    </row>
    <row r="778" spans="1:8" s="151" customFormat="1" outlineLevel="2" x14ac:dyDescent="0.2">
      <c r="A778" s="110" t="s">
        <v>32</v>
      </c>
      <c r="B778" s="125" t="s">
        <v>227</v>
      </c>
      <c r="C778" s="125"/>
      <c r="D778" s="125"/>
      <c r="E778" s="125"/>
      <c r="F778" s="125"/>
      <c r="G778" s="125"/>
    </row>
    <row r="779" spans="1:8" s="88" customFormat="1" outlineLevel="1" x14ac:dyDescent="0.2">
      <c r="A779" s="233"/>
      <c r="B779" s="233"/>
      <c r="C779" s="295"/>
      <c r="D779" s="295"/>
      <c r="E779" s="295"/>
      <c r="F779" s="233"/>
      <c r="G779" s="233"/>
      <c r="H779" s="233"/>
    </row>
    <row r="780" spans="1:8" s="151" customFormat="1" outlineLevel="2" x14ac:dyDescent="0.2">
      <c r="A780" s="111" t="s">
        <v>33</v>
      </c>
      <c r="B780" s="122" t="s">
        <v>194</v>
      </c>
      <c r="C780" s="152"/>
      <c r="D780" s="152"/>
      <c r="E780" s="152"/>
    </row>
    <row r="781" spans="1:8" s="151" customFormat="1" outlineLevel="2" x14ac:dyDescent="0.2">
      <c r="A781" s="110"/>
      <c r="B781" s="122"/>
      <c r="C781" s="152"/>
      <c r="D781" s="152"/>
      <c r="E781" s="152"/>
    </row>
    <row r="782" spans="1:8" s="151" customFormat="1" outlineLevel="2" x14ac:dyDescent="0.2">
      <c r="A782" s="110" t="s">
        <v>138</v>
      </c>
      <c r="B782" s="131" t="s">
        <v>494</v>
      </c>
      <c r="C782" s="152"/>
      <c r="D782" s="152"/>
      <c r="E782" s="152"/>
    </row>
    <row r="783" spans="1:8" s="123" customFormat="1" outlineLevel="2" x14ac:dyDescent="0.2">
      <c r="A783" s="126"/>
    </row>
    <row r="784" spans="1:8" s="123" customFormat="1" outlineLevel="2" x14ac:dyDescent="0.2">
      <c r="A784" s="110" t="s">
        <v>40</v>
      </c>
      <c r="B784" s="127" t="s">
        <v>937</v>
      </c>
    </row>
    <row r="785" spans="1:8" s="123" customFormat="1" outlineLevel="2" x14ac:dyDescent="0.2">
      <c r="A785" s="126"/>
    </row>
    <row r="786" spans="1:8" s="88" customFormat="1" outlineLevel="1" x14ac:dyDescent="0.2">
      <c r="A786" s="156" t="s">
        <v>159</v>
      </c>
      <c r="B786" s="156" t="str">
        <f ca="1">CONCATENATE(VLOOKUP("*ID",C:D,2,FALSE),"C",COUNTIF(OFFSET(A$1,0,0,ROW(),1), "*conditie")*10)&amp; "T" &amp;(COUNTIF(OFFSET(B$1,0,0,ROW()-1,1),CONCATENATE(VLOOKUP("*ID",C:D,2,FALSE),"C",COUNTIF(OFFSET(A$1,0,0,ROW(),1), "*conditie")*10)&amp; "T*") +1) * 10</f>
        <v>NPRE03C400T20</v>
      </c>
      <c r="C786" s="295" t="s">
        <v>495</v>
      </c>
      <c r="D786" s="295"/>
      <c r="E786" s="295"/>
      <c r="F786" s="156" t="s">
        <v>141</v>
      </c>
      <c r="G786" s="156" t="s">
        <v>19</v>
      </c>
      <c r="H786" s="156" t="s">
        <v>197</v>
      </c>
    </row>
    <row r="787" spans="1:8" s="151" customFormat="1" outlineLevel="2" x14ac:dyDescent="0.2">
      <c r="A787" s="110"/>
      <c r="B787" s="122"/>
      <c r="C787" s="152"/>
      <c r="D787" s="152"/>
      <c r="E787" s="152"/>
    </row>
    <row r="788" spans="1:8" s="151" customFormat="1" outlineLevel="2" x14ac:dyDescent="0.2">
      <c r="A788" s="110" t="s">
        <v>109</v>
      </c>
      <c r="B788" s="131" t="s">
        <v>794</v>
      </c>
      <c r="C788" s="152"/>
      <c r="D788" s="152"/>
      <c r="E788" s="152"/>
    </row>
    <row r="789" spans="1:8" s="151" customFormat="1" outlineLevel="2" x14ac:dyDescent="0.2">
      <c r="A789" s="110"/>
      <c r="B789" s="122"/>
      <c r="C789" s="152"/>
      <c r="D789" s="152"/>
      <c r="E789" s="152"/>
    </row>
    <row r="790" spans="1:8" s="151" customFormat="1" outlineLevel="2" x14ac:dyDescent="0.2">
      <c r="A790" s="110" t="s">
        <v>111</v>
      </c>
      <c r="B790" s="122" t="s">
        <v>108</v>
      </c>
      <c r="C790" s="152"/>
      <c r="D790" s="152"/>
      <c r="E790" s="152"/>
    </row>
    <row r="791" spans="1:8" s="151" customFormat="1" outlineLevel="2" x14ac:dyDescent="0.2">
      <c r="A791" s="110"/>
      <c r="B791" s="122"/>
      <c r="C791" s="152"/>
      <c r="D791" s="152"/>
      <c r="E791" s="152"/>
    </row>
    <row r="792" spans="1:8" s="151" customFormat="1" outlineLevel="2" x14ac:dyDescent="0.2">
      <c r="A792" s="110" t="s">
        <v>32</v>
      </c>
      <c r="B792" s="125" t="s">
        <v>227</v>
      </c>
      <c r="C792" s="125"/>
      <c r="D792" s="125"/>
      <c r="E792" s="125"/>
      <c r="F792" s="125"/>
      <c r="G792" s="125"/>
    </row>
    <row r="793" spans="1:8" s="151" customFormat="1" outlineLevel="2" x14ac:dyDescent="0.2">
      <c r="A793" s="110"/>
      <c r="B793" s="122"/>
      <c r="C793" s="152"/>
      <c r="D793" s="152"/>
      <c r="E793" s="152"/>
    </row>
    <row r="794" spans="1:8" s="123" customFormat="1" outlineLevel="2" x14ac:dyDescent="0.2">
      <c r="A794" s="110" t="s">
        <v>33</v>
      </c>
      <c r="B794" s="127" t="s">
        <v>194</v>
      </c>
    </row>
    <row r="795" spans="1:8" s="151" customFormat="1" outlineLevel="2" x14ac:dyDescent="0.2">
      <c r="A795" s="110"/>
      <c r="B795" s="122"/>
      <c r="C795" s="152"/>
      <c r="D795" s="152"/>
      <c r="E795" s="152"/>
    </row>
    <row r="796" spans="1:8" s="151" customFormat="1" outlineLevel="2" x14ac:dyDescent="0.2">
      <c r="A796" s="110" t="s">
        <v>138</v>
      </c>
      <c r="B796" s="131" t="s">
        <v>494</v>
      </c>
      <c r="C796" s="152"/>
      <c r="D796" s="152"/>
      <c r="E796" s="152"/>
    </row>
    <row r="797" spans="1:8" s="123" customFormat="1" outlineLevel="2" x14ac:dyDescent="0.2">
      <c r="A797" s="126"/>
    </row>
    <row r="798" spans="1:8" s="123" customFormat="1" outlineLevel="2" x14ac:dyDescent="0.2">
      <c r="A798" s="110" t="s">
        <v>40</v>
      </c>
      <c r="B798" s="127" t="s">
        <v>938</v>
      </c>
    </row>
    <row r="799" spans="1:8" s="123" customFormat="1" outlineLevel="2" x14ac:dyDescent="0.2">
      <c r="A799" s="126"/>
    </row>
    <row r="800" spans="1:8" s="99" customFormat="1" x14ac:dyDescent="0.2">
      <c r="A800" s="158" t="s">
        <v>158</v>
      </c>
      <c r="B800" s="157" t="str">
        <f ca="1">CONCATENATE(VLOOKUP("*ID",C:D,2,FALSE),"C",COUNTIF(OFFSET(A$1,0,0,ROW(),1), "*conditie")*10)</f>
        <v>NPRE03C410</v>
      </c>
      <c r="C800" s="296" t="s">
        <v>795</v>
      </c>
      <c r="D800" s="297"/>
      <c r="E800" s="297"/>
      <c r="F800" s="158" t="s">
        <v>141</v>
      </c>
      <c r="G800" s="158" t="s">
        <v>19</v>
      </c>
      <c r="H800" s="158" t="s">
        <v>197</v>
      </c>
    </row>
    <row r="801" spans="1:8" s="99" customFormat="1" outlineLevel="1" x14ac:dyDescent="0.2">
      <c r="A801" s="110"/>
      <c r="B801" s="118"/>
      <c r="C801" s="102"/>
    </row>
    <row r="802" spans="1:8" s="99" customFormat="1" outlineLevel="1" x14ac:dyDescent="0.2">
      <c r="A802" s="110" t="s">
        <v>55</v>
      </c>
      <c r="B802" s="129"/>
      <c r="C802" s="132"/>
    </row>
    <row r="803" spans="1:8" s="99" customFormat="1" outlineLevel="1" x14ac:dyDescent="0.2">
      <c r="A803" s="110"/>
      <c r="B803" s="118"/>
      <c r="C803" s="102"/>
    </row>
    <row r="804" spans="1:8" s="88" customFormat="1" outlineLevel="1" x14ac:dyDescent="0.2">
      <c r="A804" s="156" t="s">
        <v>159</v>
      </c>
      <c r="B804" s="156" t="str">
        <f ca="1">CONCATENATE(VLOOKUP("*ID",C:D,2,FALSE),"C",COUNTIF(OFFSET(A$1,0,0,ROW(),1), "*conditie")*10)&amp; "T" &amp;(COUNTIF(OFFSET(B$1,0,0,ROW()-1,1),CONCATENATE(VLOOKUP("*ID",C:D,2,FALSE),"C",COUNTIF(OFFSET(A$1,0,0,ROW(),1), "*conditie")*10)&amp; "T*") +1) * 10</f>
        <v>NPRE03C410T10</v>
      </c>
      <c r="C804" s="295" t="s">
        <v>796</v>
      </c>
      <c r="D804" s="295"/>
      <c r="E804" s="295"/>
      <c r="F804" s="156" t="s">
        <v>141</v>
      </c>
      <c r="G804" s="156" t="s">
        <v>19</v>
      </c>
      <c r="H804" s="156" t="s">
        <v>197</v>
      </c>
    </row>
    <row r="805" spans="1:8" s="151" customFormat="1" outlineLevel="2" x14ac:dyDescent="0.2">
      <c r="A805" s="110"/>
      <c r="B805" s="122"/>
      <c r="C805" s="152"/>
      <c r="D805" s="152"/>
      <c r="E805" s="152"/>
    </row>
    <row r="806" spans="1:8" s="151" customFormat="1" outlineLevel="2" x14ac:dyDescent="0.2">
      <c r="A806" s="110" t="s">
        <v>109</v>
      </c>
      <c r="B806" s="122" t="s">
        <v>110</v>
      </c>
      <c r="C806" s="152"/>
      <c r="D806" s="152"/>
      <c r="E806" s="152"/>
    </row>
    <row r="807" spans="1:8" s="151" customFormat="1" outlineLevel="2" x14ac:dyDescent="0.2">
      <c r="A807" s="110"/>
      <c r="B807" s="122"/>
      <c r="C807" s="152"/>
      <c r="D807" s="152"/>
      <c r="E807" s="152"/>
    </row>
    <row r="808" spans="1:8" s="151" customFormat="1" outlineLevel="2" x14ac:dyDescent="0.2">
      <c r="A808" s="110" t="s">
        <v>111</v>
      </c>
      <c r="B808" s="131" t="s">
        <v>797</v>
      </c>
      <c r="C808" s="152"/>
      <c r="D808" s="152"/>
      <c r="E808" s="152"/>
    </row>
    <row r="809" spans="1:8" s="151" customFormat="1" outlineLevel="2" x14ac:dyDescent="0.2">
      <c r="A809" s="110"/>
      <c r="B809" s="122"/>
      <c r="C809" s="152"/>
      <c r="D809" s="152"/>
      <c r="E809" s="152"/>
    </row>
    <row r="810" spans="1:8" s="151" customFormat="1" outlineLevel="2" x14ac:dyDescent="0.2">
      <c r="A810" s="110"/>
      <c r="B810" s="123"/>
      <c r="C810" s="123"/>
      <c r="D810" s="123"/>
      <c r="E810" s="124"/>
      <c r="F810" s="123"/>
      <c r="G810" s="123"/>
    </row>
    <row r="811" spans="1:8" s="151" customFormat="1" outlineLevel="2" x14ac:dyDescent="0.2">
      <c r="A811" s="110" t="s">
        <v>32</v>
      </c>
      <c r="B811" s="125" t="s">
        <v>227</v>
      </c>
      <c r="C811" s="125"/>
      <c r="D811" s="125"/>
      <c r="E811" s="125"/>
      <c r="F811" s="125"/>
      <c r="G811" s="125"/>
    </row>
    <row r="812" spans="1:8" s="151" customFormat="1" outlineLevel="2" x14ac:dyDescent="0.2">
      <c r="A812" s="110"/>
      <c r="B812" s="122"/>
      <c r="C812" s="152"/>
      <c r="D812" s="152"/>
      <c r="E812" s="152"/>
    </row>
    <row r="813" spans="1:8" s="151" customFormat="1" outlineLevel="2" x14ac:dyDescent="0.2">
      <c r="A813" s="111" t="s">
        <v>33</v>
      </c>
      <c r="B813" s="122" t="s">
        <v>194</v>
      </c>
      <c r="C813" s="152"/>
      <c r="D813" s="152"/>
      <c r="E813" s="152"/>
    </row>
    <row r="814" spans="1:8" s="151" customFormat="1" outlineLevel="2" x14ac:dyDescent="0.2">
      <c r="A814" s="110"/>
      <c r="B814" s="122"/>
      <c r="C814" s="152"/>
      <c r="D814" s="152"/>
      <c r="E814" s="152"/>
    </row>
    <row r="815" spans="1:8" s="151" customFormat="1" outlineLevel="2" x14ac:dyDescent="0.2">
      <c r="A815" s="110" t="s">
        <v>138</v>
      </c>
      <c r="B815" s="131" t="s">
        <v>798</v>
      </c>
      <c r="C815" s="152"/>
      <c r="D815" s="152"/>
      <c r="E815" s="152"/>
    </row>
    <row r="816" spans="1:8" s="123" customFormat="1" outlineLevel="2" x14ac:dyDescent="0.2">
      <c r="A816" s="126"/>
    </row>
    <row r="817" spans="1:8" s="123" customFormat="1" outlineLevel="2" x14ac:dyDescent="0.2">
      <c r="A817" s="110" t="s">
        <v>40</v>
      </c>
      <c r="B817" s="127" t="s">
        <v>939</v>
      </c>
    </row>
    <row r="818" spans="1:8" s="123" customFormat="1" outlineLevel="2" x14ac:dyDescent="0.2">
      <c r="A818" s="126"/>
    </row>
    <row r="819" spans="1:8" s="88" customFormat="1" outlineLevel="1" x14ac:dyDescent="0.2">
      <c r="A819" s="156" t="s">
        <v>159</v>
      </c>
      <c r="B819" s="156" t="str">
        <f ca="1">CONCATENATE(VLOOKUP("*ID",C:D,2,FALSE),"C",COUNTIF(OFFSET(A$1,0,0,ROW(),1), "*conditie")*10)&amp; "T" &amp;(COUNTIF(OFFSET(B$1,0,0,ROW()-1,1),CONCATENATE(VLOOKUP("*ID",C:D,2,FALSE),"C",COUNTIF(OFFSET(A$1,0,0,ROW(),1), "*conditie")*10)&amp; "T*") +1) * 10</f>
        <v>NPRE03C410T20</v>
      </c>
      <c r="C819" s="295" t="s">
        <v>799</v>
      </c>
      <c r="D819" s="295"/>
      <c r="E819" s="295"/>
      <c r="F819" s="156" t="s">
        <v>141</v>
      </c>
      <c r="G819" s="156" t="s">
        <v>19</v>
      </c>
      <c r="H819" s="156" t="s">
        <v>197</v>
      </c>
    </row>
    <row r="820" spans="1:8" s="151" customFormat="1" outlineLevel="2" x14ac:dyDescent="0.2">
      <c r="A820" s="110"/>
      <c r="B820" s="122"/>
      <c r="C820" s="152"/>
      <c r="D820" s="152"/>
      <c r="E820" s="152"/>
    </row>
    <row r="821" spans="1:8" s="88" customFormat="1" outlineLevel="1" x14ac:dyDescent="0.2">
      <c r="A821" s="233" t="s">
        <v>109</v>
      </c>
      <c r="B821" s="233" t="s">
        <v>110</v>
      </c>
      <c r="C821" s="295"/>
      <c r="D821" s="295"/>
      <c r="E821" s="295"/>
      <c r="F821" s="233"/>
      <c r="G821" s="233"/>
      <c r="H821" s="233"/>
    </row>
    <row r="822" spans="1:8" s="151" customFormat="1" outlineLevel="2" x14ac:dyDescent="0.2">
      <c r="A822" s="110"/>
      <c r="B822" s="122"/>
      <c r="C822" s="152"/>
      <c r="D822" s="152"/>
      <c r="E822" s="152"/>
    </row>
    <row r="823" spans="1:8" s="151" customFormat="1" outlineLevel="2" x14ac:dyDescent="0.2">
      <c r="A823" s="110" t="s">
        <v>111</v>
      </c>
      <c r="B823" s="131" t="s">
        <v>800</v>
      </c>
      <c r="C823" s="152"/>
      <c r="D823" s="152"/>
      <c r="E823" s="152"/>
    </row>
    <row r="824" spans="1:8" s="151" customFormat="1" outlineLevel="2" x14ac:dyDescent="0.2">
      <c r="A824" s="110"/>
      <c r="B824" s="122"/>
      <c r="C824" s="152"/>
      <c r="D824" s="152"/>
      <c r="E824" s="152"/>
    </row>
    <row r="825" spans="1:8" s="151" customFormat="1" outlineLevel="2" x14ac:dyDescent="0.2">
      <c r="A825" s="110"/>
      <c r="B825" s="123"/>
      <c r="C825" s="123"/>
      <c r="D825" s="123"/>
      <c r="E825" s="124"/>
      <c r="F825" s="123"/>
      <c r="G825" s="123"/>
    </row>
    <row r="826" spans="1:8" s="151" customFormat="1" outlineLevel="2" x14ac:dyDescent="0.2">
      <c r="A826" s="110" t="s">
        <v>32</v>
      </c>
      <c r="B826" s="125" t="s">
        <v>227</v>
      </c>
      <c r="C826" s="125"/>
      <c r="D826" s="125"/>
      <c r="E826" s="125"/>
      <c r="F826" s="125"/>
      <c r="G826" s="125"/>
    </row>
    <row r="827" spans="1:8" s="151" customFormat="1" outlineLevel="2" x14ac:dyDescent="0.2">
      <c r="A827" s="110"/>
      <c r="B827" s="122"/>
      <c r="C827" s="152"/>
      <c r="D827" s="152"/>
      <c r="E827" s="152"/>
    </row>
    <row r="828" spans="1:8" s="151" customFormat="1" outlineLevel="2" x14ac:dyDescent="0.2">
      <c r="A828" s="111" t="s">
        <v>33</v>
      </c>
      <c r="B828" s="122" t="s">
        <v>194</v>
      </c>
      <c r="C828" s="152"/>
      <c r="D828" s="152"/>
      <c r="E828" s="152"/>
    </row>
    <row r="829" spans="1:8" s="151" customFormat="1" outlineLevel="2" x14ac:dyDescent="0.2">
      <c r="A829" s="110"/>
      <c r="B829" s="122"/>
      <c r="C829" s="152"/>
      <c r="D829" s="152"/>
      <c r="E829" s="152"/>
    </row>
    <row r="830" spans="1:8" s="151" customFormat="1" outlineLevel="2" x14ac:dyDescent="0.2">
      <c r="A830" s="110" t="s">
        <v>138</v>
      </c>
      <c r="B830" s="131" t="s">
        <v>798</v>
      </c>
      <c r="C830" s="152"/>
      <c r="D830" s="152"/>
      <c r="E830" s="152"/>
    </row>
    <row r="831" spans="1:8" s="123" customFormat="1" outlineLevel="2" x14ac:dyDescent="0.2">
      <c r="A831" s="126"/>
    </row>
    <row r="832" spans="1:8" s="123" customFormat="1" outlineLevel="2" x14ac:dyDescent="0.2">
      <c r="A832" s="110" t="s">
        <v>40</v>
      </c>
      <c r="B832" s="127" t="s">
        <v>940</v>
      </c>
    </row>
    <row r="833" spans="1:8" s="123" customFormat="1" outlineLevel="2" x14ac:dyDescent="0.2">
      <c r="A833" s="126"/>
    </row>
    <row r="834" spans="1:8" s="88" customFormat="1" outlineLevel="1" x14ac:dyDescent="0.2">
      <c r="A834" s="156" t="s">
        <v>159</v>
      </c>
      <c r="B834" s="156" t="str">
        <f ca="1">CONCATENATE(VLOOKUP("*ID",C:D,2,FALSE),"C",COUNTIF(OFFSET(A$1,0,0,ROW(),1), "*conditie")*10)&amp; "T" &amp;(COUNTIF(OFFSET(B$1,0,0,ROW()-1,1),CONCATENATE(VLOOKUP("*ID",C:D,2,FALSE),"C",COUNTIF(OFFSET(A$1,0,0,ROW(),1), "*conditie")*10)&amp; "T*") +1) * 10</f>
        <v>NPRE03C410T30</v>
      </c>
      <c r="C834" s="295" t="s">
        <v>801</v>
      </c>
      <c r="D834" s="295"/>
      <c r="E834" s="295"/>
      <c r="F834" s="156" t="s">
        <v>141</v>
      </c>
      <c r="G834" s="156" t="s">
        <v>19</v>
      </c>
      <c r="H834" s="156" t="s">
        <v>197</v>
      </c>
    </row>
    <row r="835" spans="1:8" s="151" customFormat="1" outlineLevel="2" x14ac:dyDescent="0.2">
      <c r="A835" s="110"/>
      <c r="B835" s="122"/>
      <c r="C835" s="152"/>
      <c r="D835" s="152"/>
      <c r="E835" s="152"/>
    </row>
    <row r="836" spans="1:8" s="151" customFormat="1" outlineLevel="2" x14ac:dyDescent="0.2">
      <c r="A836" s="110" t="s">
        <v>109</v>
      </c>
      <c r="B836" s="131" t="s">
        <v>503</v>
      </c>
      <c r="C836" s="152"/>
      <c r="D836" s="152"/>
      <c r="E836" s="152"/>
    </row>
    <row r="837" spans="1:8" s="151" customFormat="1" outlineLevel="2" x14ac:dyDescent="0.2">
      <c r="A837" s="110"/>
      <c r="B837" s="122"/>
      <c r="C837" s="152"/>
      <c r="D837" s="152"/>
      <c r="E837" s="152"/>
    </row>
    <row r="838" spans="1:8" s="151" customFormat="1" outlineLevel="2" x14ac:dyDescent="0.2">
      <c r="A838" s="110" t="s">
        <v>111</v>
      </c>
      <c r="B838" s="131" t="s">
        <v>802</v>
      </c>
      <c r="C838" s="152"/>
      <c r="D838" s="152"/>
      <c r="E838" s="152"/>
    </row>
    <row r="839" spans="1:8" s="151" customFormat="1" outlineLevel="2" x14ac:dyDescent="0.2">
      <c r="A839" s="110"/>
      <c r="B839" s="122"/>
      <c r="C839" s="152"/>
      <c r="D839" s="152"/>
      <c r="E839" s="152"/>
    </row>
    <row r="840" spans="1:8" s="123" customFormat="1" outlineLevel="2" x14ac:dyDescent="0.2">
      <c r="A840" s="110"/>
      <c r="B840" s="127"/>
    </row>
    <row r="841" spans="1:8" s="151" customFormat="1" outlineLevel="2" x14ac:dyDescent="0.2">
      <c r="A841" s="110" t="s">
        <v>32</v>
      </c>
      <c r="B841" s="125" t="s">
        <v>227</v>
      </c>
      <c r="C841" s="125"/>
      <c r="D841" s="125"/>
      <c r="E841" s="125"/>
      <c r="F841" s="125"/>
      <c r="G841" s="125"/>
    </row>
    <row r="842" spans="1:8" s="151" customFormat="1" outlineLevel="2" x14ac:dyDescent="0.2">
      <c r="A842" s="110"/>
      <c r="B842" s="122"/>
      <c r="C842" s="152"/>
      <c r="D842" s="152"/>
      <c r="E842" s="152"/>
    </row>
    <row r="843" spans="1:8" s="151" customFormat="1" outlineLevel="2" x14ac:dyDescent="0.2">
      <c r="A843" s="111" t="s">
        <v>33</v>
      </c>
      <c r="B843" s="122" t="s">
        <v>194</v>
      </c>
      <c r="C843" s="152"/>
      <c r="D843" s="152"/>
      <c r="E843" s="152"/>
    </row>
    <row r="844" spans="1:8" s="151" customFormat="1" outlineLevel="2" x14ac:dyDescent="0.2">
      <c r="A844" s="110"/>
      <c r="B844" s="122"/>
      <c r="C844" s="152"/>
      <c r="D844" s="152"/>
      <c r="E844" s="152"/>
    </row>
    <row r="845" spans="1:8" s="151" customFormat="1" outlineLevel="2" x14ac:dyDescent="0.2">
      <c r="A845" s="110" t="s">
        <v>138</v>
      </c>
      <c r="B845" s="131" t="s">
        <v>798</v>
      </c>
      <c r="C845" s="152"/>
      <c r="D845" s="152"/>
      <c r="E845" s="152"/>
    </row>
    <row r="846" spans="1:8" s="123" customFormat="1" outlineLevel="2" x14ac:dyDescent="0.2">
      <c r="A846" s="126"/>
    </row>
    <row r="847" spans="1:8" s="123" customFormat="1" outlineLevel="2" x14ac:dyDescent="0.2">
      <c r="A847" s="110" t="s">
        <v>40</v>
      </c>
      <c r="B847" s="127" t="s">
        <v>941</v>
      </c>
    </row>
    <row r="848" spans="1:8" s="123" customFormat="1" outlineLevel="2" x14ac:dyDescent="0.2">
      <c r="A848" s="126"/>
    </row>
    <row r="849" spans="1:8" s="99" customFormat="1" x14ac:dyDescent="0.2">
      <c r="A849" s="158" t="s">
        <v>158</v>
      </c>
      <c r="B849" s="157" t="str">
        <f ca="1">CONCATENATE(VLOOKUP("*ID",C:D,2,FALSE),"C",COUNTIF(OFFSET(A$1,0,0,ROW(),1), "*conditie")*10)</f>
        <v>NPRE03C420</v>
      </c>
      <c r="C849" s="296" t="s">
        <v>803</v>
      </c>
      <c r="D849" s="297"/>
      <c r="E849" s="297"/>
      <c r="F849" s="158" t="s">
        <v>141</v>
      </c>
      <c r="G849" s="158" t="s">
        <v>19</v>
      </c>
      <c r="H849" s="158" t="s">
        <v>197</v>
      </c>
    </row>
    <row r="850" spans="1:8" s="99" customFormat="1" outlineLevel="1" x14ac:dyDescent="0.2">
      <c r="A850" s="110"/>
      <c r="B850" s="118"/>
      <c r="C850" s="102"/>
    </row>
    <row r="851" spans="1:8" s="99" customFormat="1" outlineLevel="1" x14ac:dyDescent="0.2">
      <c r="A851" s="110" t="s">
        <v>55</v>
      </c>
      <c r="B851" s="129"/>
      <c r="C851" s="132"/>
    </row>
    <row r="852" spans="1:8" s="99" customFormat="1" outlineLevel="1" x14ac:dyDescent="0.2">
      <c r="A852" s="110"/>
      <c r="B852" s="118"/>
      <c r="C852" s="102"/>
    </row>
    <row r="853" spans="1:8" s="88" customFormat="1" outlineLevel="1" x14ac:dyDescent="0.2">
      <c r="A853" s="156" t="s">
        <v>159</v>
      </c>
      <c r="B853" s="156" t="str">
        <f ca="1">CONCATENATE(VLOOKUP("*ID",C:D,2,FALSE),"C",COUNTIF(OFFSET(A$1,0,0,ROW(),1), "*conditie")*10)&amp; "T" &amp;(COUNTIF(OFFSET(B$1,0,0,ROW()-1,1),CONCATENATE(VLOOKUP("*ID",C:D,2,FALSE),"C",COUNTIF(OFFSET(A$1,0,0,ROW(),1), "*conditie")*10)&amp; "T*") +1) * 10</f>
        <v>NPRE03C420T10</v>
      </c>
      <c r="C853" s="295" t="s">
        <v>804</v>
      </c>
      <c r="D853" s="295"/>
      <c r="E853" s="295"/>
      <c r="F853" s="156" t="s">
        <v>141</v>
      </c>
      <c r="G853" s="156" t="s">
        <v>19</v>
      </c>
      <c r="H853" s="156" t="s">
        <v>197</v>
      </c>
    </row>
    <row r="854" spans="1:8" s="151" customFormat="1" outlineLevel="2" x14ac:dyDescent="0.2">
      <c r="A854" s="110"/>
      <c r="B854" s="122"/>
      <c r="C854" s="152"/>
      <c r="D854" s="152"/>
      <c r="E854" s="152"/>
    </row>
    <row r="855" spans="1:8" s="151" customFormat="1" outlineLevel="2" x14ac:dyDescent="0.2">
      <c r="A855" s="110" t="s">
        <v>109</v>
      </c>
      <c r="B855" s="122" t="s">
        <v>110</v>
      </c>
      <c r="C855" s="152"/>
      <c r="D855" s="152"/>
      <c r="E855" s="152"/>
    </row>
    <row r="856" spans="1:8" s="151" customFormat="1" outlineLevel="2" x14ac:dyDescent="0.2">
      <c r="A856" s="110"/>
      <c r="B856" s="122"/>
      <c r="C856" s="152"/>
      <c r="D856" s="152"/>
      <c r="E856" s="152"/>
    </row>
    <row r="857" spans="1:8" s="151" customFormat="1" outlineLevel="2" x14ac:dyDescent="0.2">
      <c r="A857" s="110" t="s">
        <v>111</v>
      </c>
      <c r="B857" s="131" t="s">
        <v>805</v>
      </c>
      <c r="C857" s="152"/>
      <c r="D857" s="152"/>
      <c r="E857" s="152"/>
    </row>
    <row r="858" spans="1:8" s="151" customFormat="1" outlineLevel="2" x14ac:dyDescent="0.2">
      <c r="A858" s="110"/>
      <c r="B858" s="122"/>
      <c r="C858" s="152"/>
      <c r="D858" s="152"/>
      <c r="E858" s="152"/>
    </row>
    <row r="859" spans="1:8" s="123" customFormat="1" outlineLevel="2" x14ac:dyDescent="0.2">
      <c r="A859" s="110"/>
      <c r="B859" s="127"/>
    </row>
    <row r="860" spans="1:8" s="151" customFormat="1" outlineLevel="2" x14ac:dyDescent="0.2">
      <c r="A860" s="110" t="s">
        <v>32</v>
      </c>
      <c r="B860" s="125" t="s">
        <v>227</v>
      </c>
      <c r="C860" s="125"/>
      <c r="D860" s="125"/>
      <c r="E860" s="125"/>
      <c r="F860" s="125"/>
      <c r="G860" s="125"/>
    </row>
    <row r="861" spans="1:8" s="151" customFormat="1" outlineLevel="2" x14ac:dyDescent="0.2">
      <c r="A861" s="110"/>
      <c r="B861" s="122"/>
      <c r="C861" s="152"/>
      <c r="D861" s="152"/>
      <c r="E861" s="152"/>
    </row>
    <row r="862" spans="1:8" s="151" customFormat="1" outlineLevel="2" x14ac:dyDescent="0.2">
      <c r="A862" s="111" t="s">
        <v>33</v>
      </c>
      <c r="B862" s="122" t="s">
        <v>194</v>
      </c>
      <c r="C862" s="152"/>
      <c r="D862" s="152"/>
      <c r="E862" s="152"/>
    </row>
    <row r="863" spans="1:8" s="123" customFormat="1" outlineLevel="2" x14ac:dyDescent="0.2">
      <c r="A863" s="126"/>
    </row>
    <row r="864" spans="1:8" s="151" customFormat="1" outlineLevel="2" x14ac:dyDescent="0.2">
      <c r="A864" s="110" t="s">
        <v>138</v>
      </c>
      <c r="B864" s="131" t="s">
        <v>806</v>
      </c>
      <c r="C864" s="152"/>
      <c r="D864" s="152"/>
      <c r="E864" s="152"/>
    </row>
    <row r="865" spans="1:8" s="123" customFormat="1" outlineLevel="2" x14ac:dyDescent="0.2">
      <c r="A865" s="126"/>
    </row>
    <row r="866" spans="1:8" s="123" customFormat="1" outlineLevel="2" x14ac:dyDescent="0.2">
      <c r="A866" s="110" t="s">
        <v>40</v>
      </c>
      <c r="B866" s="127" t="s">
        <v>942</v>
      </c>
    </row>
    <row r="867" spans="1:8" s="123" customFormat="1" outlineLevel="2" x14ac:dyDescent="0.2">
      <c r="A867" s="126"/>
    </row>
    <row r="868" spans="1:8" s="88" customFormat="1" outlineLevel="1" x14ac:dyDescent="0.2">
      <c r="A868" s="156" t="s">
        <v>159</v>
      </c>
      <c r="B868" s="156" t="str">
        <f ca="1">CONCATENATE(VLOOKUP("*ID",C:D,2,FALSE),"C",COUNTIF(OFFSET(A$1,0,0,ROW(),1), "*conditie")*10)&amp; "T" &amp;(COUNTIF(OFFSET(B$1,0,0,ROW()-1,1),CONCATENATE(VLOOKUP("*ID",C:D,2,FALSE),"C",COUNTIF(OFFSET(A$1,0,0,ROW(),1), "*conditie")*10)&amp; "T*") +1) * 10</f>
        <v>NPRE03C420T20</v>
      </c>
      <c r="C868" s="295" t="s">
        <v>807</v>
      </c>
      <c r="D868" s="295"/>
      <c r="E868" s="295"/>
      <c r="F868" s="156" t="s">
        <v>141</v>
      </c>
      <c r="G868" s="156" t="s">
        <v>19</v>
      </c>
      <c r="H868" s="156" t="s">
        <v>197</v>
      </c>
    </row>
    <row r="869" spans="1:8" s="151" customFormat="1" outlineLevel="2" x14ac:dyDescent="0.2">
      <c r="A869" s="110"/>
      <c r="B869" s="122"/>
      <c r="C869" s="152"/>
      <c r="D869" s="152"/>
      <c r="E869" s="152"/>
    </row>
    <row r="870" spans="1:8" s="151" customFormat="1" outlineLevel="2" x14ac:dyDescent="0.2">
      <c r="A870" s="110" t="s">
        <v>109</v>
      </c>
      <c r="B870" s="122" t="s">
        <v>110</v>
      </c>
      <c r="C870" s="152"/>
      <c r="D870" s="152"/>
      <c r="E870" s="152"/>
    </row>
    <row r="871" spans="1:8" s="151" customFormat="1" outlineLevel="2" x14ac:dyDescent="0.2">
      <c r="A871" s="110"/>
      <c r="B871" s="122"/>
      <c r="C871" s="152"/>
      <c r="D871" s="152"/>
      <c r="E871" s="152"/>
    </row>
    <row r="872" spans="1:8" s="151" customFormat="1" outlineLevel="2" x14ac:dyDescent="0.2">
      <c r="A872" s="110" t="s">
        <v>111</v>
      </c>
      <c r="B872" s="131" t="s">
        <v>808</v>
      </c>
      <c r="C872" s="152"/>
      <c r="D872" s="152"/>
      <c r="E872" s="152"/>
    </row>
    <row r="873" spans="1:8" s="151" customFormat="1" outlineLevel="2" x14ac:dyDescent="0.2">
      <c r="A873" s="110"/>
      <c r="B873" s="122"/>
      <c r="C873" s="152"/>
      <c r="D873" s="152"/>
      <c r="E873" s="152"/>
    </row>
    <row r="874" spans="1:8" s="151" customFormat="1" outlineLevel="2" x14ac:dyDescent="0.2">
      <c r="A874" s="110"/>
      <c r="B874" s="123"/>
      <c r="C874" s="123"/>
      <c r="D874" s="123"/>
      <c r="E874" s="124"/>
      <c r="F874" s="123"/>
      <c r="G874" s="123"/>
    </row>
    <row r="875" spans="1:8" s="151" customFormat="1" outlineLevel="2" x14ac:dyDescent="0.2">
      <c r="A875" s="110" t="s">
        <v>32</v>
      </c>
      <c r="B875" s="125" t="s">
        <v>227</v>
      </c>
      <c r="C875" s="125"/>
      <c r="D875" s="125"/>
      <c r="E875" s="125"/>
      <c r="F875" s="125"/>
      <c r="G875" s="125"/>
    </row>
    <row r="876" spans="1:8" s="151" customFormat="1" outlineLevel="2" x14ac:dyDescent="0.2">
      <c r="A876" s="110"/>
      <c r="B876" s="122"/>
      <c r="C876" s="152"/>
      <c r="D876" s="152"/>
      <c r="E876" s="152"/>
    </row>
    <row r="877" spans="1:8" s="151" customFormat="1" outlineLevel="2" x14ac:dyDescent="0.2">
      <c r="A877" s="111" t="s">
        <v>33</v>
      </c>
      <c r="B877" s="122" t="s">
        <v>194</v>
      </c>
      <c r="C877" s="152"/>
      <c r="D877" s="152"/>
      <c r="E877" s="152"/>
    </row>
    <row r="878" spans="1:8" s="151" customFormat="1" outlineLevel="2" x14ac:dyDescent="0.2">
      <c r="A878" s="110"/>
      <c r="B878" s="122"/>
      <c r="C878" s="152"/>
      <c r="D878" s="152"/>
      <c r="E878" s="152"/>
    </row>
    <row r="879" spans="1:8" s="151" customFormat="1" outlineLevel="2" x14ac:dyDescent="0.2">
      <c r="A879" s="110" t="s">
        <v>138</v>
      </c>
      <c r="B879" s="131" t="s">
        <v>806</v>
      </c>
      <c r="C879" s="152"/>
      <c r="D879" s="152"/>
      <c r="E879" s="152"/>
    </row>
    <row r="880" spans="1:8" s="123" customFormat="1" outlineLevel="2" x14ac:dyDescent="0.2">
      <c r="A880" s="126"/>
    </row>
    <row r="881" spans="1:8" s="123" customFormat="1" outlineLevel="2" x14ac:dyDescent="0.2">
      <c r="A881" s="110" t="s">
        <v>40</v>
      </c>
      <c r="B881" s="127" t="s">
        <v>943</v>
      </c>
    </row>
    <row r="882" spans="1:8" s="123" customFormat="1" outlineLevel="2" x14ac:dyDescent="0.2">
      <c r="A882" s="126"/>
    </row>
    <row r="883" spans="1:8" s="88" customFormat="1" outlineLevel="1" x14ac:dyDescent="0.2">
      <c r="A883" s="156" t="s">
        <v>159</v>
      </c>
      <c r="B883" s="156" t="str">
        <f ca="1">CONCATENATE(VLOOKUP("*ID",C:D,2,FALSE),"C",COUNTIF(OFFSET(A$1,0,0,ROW(),1), "*conditie")*10)&amp; "T" &amp;(COUNTIF(OFFSET(B$1,0,0,ROW()-1,1),CONCATENATE(VLOOKUP("*ID",C:D,2,FALSE),"C",COUNTIF(OFFSET(A$1,0,0,ROW(),1), "*conditie")*10)&amp; "T*") +1) * 10</f>
        <v>NPRE03C420T30</v>
      </c>
      <c r="C883" s="295" t="s">
        <v>809</v>
      </c>
      <c r="D883" s="295"/>
      <c r="E883" s="295"/>
      <c r="F883" s="156" t="s">
        <v>141</v>
      </c>
      <c r="G883" s="156" t="s">
        <v>19</v>
      </c>
      <c r="H883" s="156" t="s">
        <v>197</v>
      </c>
    </row>
    <row r="884" spans="1:8" s="151" customFormat="1" outlineLevel="2" x14ac:dyDescent="0.2">
      <c r="A884" s="110"/>
      <c r="B884" s="122"/>
      <c r="C884" s="152"/>
      <c r="D884" s="152"/>
      <c r="E884" s="152"/>
    </row>
    <row r="885" spans="1:8" s="151" customFormat="1" outlineLevel="2" x14ac:dyDescent="0.2">
      <c r="A885" s="110" t="s">
        <v>109</v>
      </c>
      <c r="B885" s="131" t="s">
        <v>810</v>
      </c>
      <c r="C885" s="152"/>
      <c r="D885" s="152"/>
      <c r="E885" s="152"/>
    </row>
    <row r="886" spans="1:8" s="151" customFormat="1" outlineLevel="2" x14ac:dyDescent="0.2">
      <c r="A886" s="110"/>
      <c r="B886" s="122"/>
      <c r="C886" s="152"/>
      <c r="D886" s="152"/>
      <c r="E886" s="152"/>
    </row>
    <row r="887" spans="1:8" s="151" customFormat="1" outlineLevel="2" x14ac:dyDescent="0.2">
      <c r="A887" s="110" t="s">
        <v>111</v>
      </c>
      <c r="B887" s="131" t="s">
        <v>808</v>
      </c>
      <c r="C887" s="152"/>
      <c r="D887" s="152"/>
      <c r="E887" s="152"/>
    </row>
    <row r="888" spans="1:8" s="151" customFormat="1" outlineLevel="2" x14ac:dyDescent="0.2">
      <c r="A888" s="110"/>
      <c r="B888" s="122"/>
      <c r="C888" s="152"/>
      <c r="D888" s="152"/>
      <c r="E888" s="152"/>
    </row>
    <row r="889" spans="1:8" s="151" customFormat="1" outlineLevel="2" x14ac:dyDescent="0.2">
      <c r="A889" s="110"/>
      <c r="B889" s="123"/>
      <c r="C889" s="123"/>
      <c r="D889" s="123"/>
      <c r="E889" s="124"/>
      <c r="F889" s="123"/>
      <c r="G889" s="123"/>
    </row>
    <row r="890" spans="1:8" s="151" customFormat="1" outlineLevel="2" x14ac:dyDescent="0.2">
      <c r="A890" s="110" t="s">
        <v>32</v>
      </c>
      <c r="B890" s="125" t="s">
        <v>227</v>
      </c>
      <c r="C890" s="125"/>
      <c r="D890" s="125"/>
      <c r="E890" s="125"/>
      <c r="F890" s="125"/>
      <c r="G890" s="125"/>
    </row>
    <row r="891" spans="1:8" s="151" customFormat="1" outlineLevel="2" x14ac:dyDescent="0.2">
      <c r="A891" s="110"/>
      <c r="B891" s="122"/>
      <c r="C891" s="152"/>
      <c r="D891" s="152"/>
      <c r="E891" s="152"/>
    </row>
    <row r="892" spans="1:8" s="151" customFormat="1" outlineLevel="2" x14ac:dyDescent="0.2">
      <c r="A892" s="111" t="s">
        <v>33</v>
      </c>
      <c r="B892" s="122" t="s">
        <v>194</v>
      </c>
      <c r="C892" s="152"/>
      <c r="D892" s="152"/>
      <c r="E892" s="152"/>
    </row>
    <row r="893" spans="1:8" s="151" customFormat="1" outlineLevel="2" x14ac:dyDescent="0.2">
      <c r="A893" s="110"/>
      <c r="B893" s="122"/>
      <c r="C893" s="152"/>
      <c r="D893" s="152"/>
      <c r="E893" s="152"/>
    </row>
    <row r="894" spans="1:8" s="151" customFormat="1" outlineLevel="2" x14ac:dyDescent="0.2">
      <c r="A894" s="110" t="s">
        <v>138</v>
      </c>
      <c r="B894" s="131" t="s">
        <v>806</v>
      </c>
      <c r="C894" s="152"/>
      <c r="D894" s="152"/>
      <c r="E894" s="152"/>
    </row>
    <row r="895" spans="1:8" s="123" customFormat="1" outlineLevel="2" x14ac:dyDescent="0.2">
      <c r="A895" s="126"/>
    </row>
    <row r="896" spans="1:8" s="123" customFormat="1" outlineLevel="2" x14ac:dyDescent="0.2">
      <c r="A896" s="110" t="s">
        <v>40</v>
      </c>
      <c r="B896" s="127" t="s">
        <v>944</v>
      </c>
    </row>
    <row r="897" spans="1:8" s="123" customFormat="1" outlineLevel="2" x14ac:dyDescent="0.2">
      <c r="A897" s="126"/>
    </row>
    <row r="898" spans="1:8" s="99" customFormat="1" x14ac:dyDescent="0.2">
      <c r="A898" s="158" t="s">
        <v>158</v>
      </c>
      <c r="B898" s="157" t="str">
        <f ca="1">CONCATENATE(VLOOKUP("*ID",C:D,2,FALSE),"C",COUNTIF(OFFSET(A$1,0,0,ROW(),1), "*conditie")*10)</f>
        <v>NPRE03C430</v>
      </c>
      <c r="C898" s="296" t="s">
        <v>811</v>
      </c>
      <c r="D898" s="297"/>
      <c r="E898" s="297"/>
      <c r="F898" s="158" t="s">
        <v>141</v>
      </c>
      <c r="G898" s="158" t="s">
        <v>19</v>
      </c>
      <c r="H898" s="158" t="s">
        <v>197</v>
      </c>
    </row>
    <row r="899" spans="1:8" s="99" customFormat="1" outlineLevel="1" x14ac:dyDescent="0.2">
      <c r="A899" s="110"/>
      <c r="B899" s="118"/>
      <c r="C899" s="102"/>
    </row>
    <row r="900" spans="1:8" s="99" customFormat="1" outlineLevel="1" x14ac:dyDescent="0.2">
      <c r="A900" s="110" t="s">
        <v>55</v>
      </c>
      <c r="B900" s="129"/>
      <c r="C900" s="132"/>
    </row>
    <row r="901" spans="1:8" s="99" customFormat="1" outlineLevel="1" x14ac:dyDescent="0.2">
      <c r="A901" s="110"/>
      <c r="B901" s="118"/>
      <c r="C901" s="102"/>
    </row>
    <row r="902" spans="1:8" s="88" customFormat="1" outlineLevel="1" x14ac:dyDescent="0.2">
      <c r="A902" s="156" t="s">
        <v>159</v>
      </c>
      <c r="B902" s="156" t="str">
        <f ca="1">CONCATENATE(VLOOKUP("*ID",C:D,2,FALSE),"C",COUNTIF(OFFSET(A$1,0,0,ROW(),1), "*conditie")*10)&amp; "T" &amp;(COUNTIF(OFFSET(B$1,0,0,ROW()-1,1),CONCATENATE(VLOOKUP("*ID",C:D,2,FALSE),"C",COUNTIF(OFFSET(A$1,0,0,ROW(),1), "*conditie")*10)&amp; "T*") +1) * 10</f>
        <v>NPRE03C430T10</v>
      </c>
      <c r="C902" s="295" t="s">
        <v>812</v>
      </c>
      <c r="D902" s="295"/>
      <c r="E902" s="295"/>
      <c r="F902" s="156" t="s">
        <v>141</v>
      </c>
      <c r="G902" s="156" t="s">
        <v>19</v>
      </c>
      <c r="H902" s="156" t="s">
        <v>197</v>
      </c>
    </row>
    <row r="903" spans="1:8" s="151" customFormat="1" outlineLevel="2" x14ac:dyDescent="0.2">
      <c r="A903" s="110"/>
      <c r="B903" s="122"/>
      <c r="C903" s="152"/>
      <c r="D903" s="152"/>
      <c r="E903" s="152"/>
    </row>
    <row r="904" spans="1:8" s="151" customFormat="1" outlineLevel="2" x14ac:dyDescent="0.2">
      <c r="A904" s="110" t="s">
        <v>109</v>
      </c>
      <c r="B904" s="122" t="s">
        <v>110</v>
      </c>
      <c r="C904" s="152"/>
      <c r="D904" s="152"/>
      <c r="E904" s="152"/>
    </row>
    <row r="905" spans="1:8" s="151" customFormat="1" outlineLevel="2" x14ac:dyDescent="0.2">
      <c r="A905" s="110"/>
      <c r="B905" s="122"/>
      <c r="C905" s="152"/>
      <c r="D905" s="152"/>
      <c r="E905" s="152"/>
    </row>
    <row r="906" spans="1:8" s="151" customFormat="1" outlineLevel="2" x14ac:dyDescent="0.2">
      <c r="A906" s="110" t="s">
        <v>111</v>
      </c>
      <c r="B906" s="131" t="s">
        <v>813</v>
      </c>
      <c r="C906" s="152"/>
      <c r="D906" s="152"/>
      <c r="E906" s="152"/>
    </row>
    <row r="907" spans="1:8" s="151" customFormat="1" outlineLevel="2" x14ac:dyDescent="0.2">
      <c r="A907" s="110"/>
      <c r="B907" s="122"/>
      <c r="C907" s="152"/>
      <c r="D907" s="152"/>
      <c r="E907" s="152"/>
    </row>
    <row r="908" spans="1:8" s="151" customFormat="1" outlineLevel="2" x14ac:dyDescent="0.2">
      <c r="A908" s="110"/>
      <c r="B908" s="123"/>
      <c r="C908" s="123"/>
      <c r="D908" s="123"/>
      <c r="E908" s="124"/>
      <c r="F908" s="123"/>
      <c r="G908" s="123"/>
    </row>
    <row r="909" spans="1:8" s="151" customFormat="1" outlineLevel="2" x14ac:dyDescent="0.2">
      <c r="A909" s="110" t="s">
        <v>32</v>
      </c>
      <c r="B909" s="125" t="s">
        <v>227</v>
      </c>
      <c r="C909" s="125"/>
      <c r="D909" s="125"/>
      <c r="E909" s="125"/>
      <c r="F909" s="125"/>
      <c r="G909" s="125"/>
    </row>
    <row r="910" spans="1:8" s="151" customFormat="1" outlineLevel="2" x14ac:dyDescent="0.2">
      <c r="A910" s="110"/>
      <c r="B910" s="122"/>
      <c r="C910" s="152"/>
      <c r="D910" s="152"/>
      <c r="E910" s="152"/>
    </row>
    <row r="911" spans="1:8" s="151" customFormat="1" outlineLevel="2" x14ac:dyDescent="0.2">
      <c r="A911" s="111" t="s">
        <v>33</v>
      </c>
      <c r="B911" s="122" t="s">
        <v>194</v>
      </c>
      <c r="C911" s="152"/>
      <c r="D911" s="152"/>
      <c r="E911" s="152"/>
    </row>
    <row r="912" spans="1:8" s="151" customFormat="1" outlineLevel="2" x14ac:dyDescent="0.2">
      <c r="A912" s="110"/>
      <c r="B912" s="122"/>
      <c r="C912" s="152"/>
      <c r="D912" s="152"/>
      <c r="E912" s="152"/>
    </row>
    <row r="913" spans="1:8" s="151" customFormat="1" outlineLevel="2" x14ac:dyDescent="0.2">
      <c r="A913" s="110" t="s">
        <v>138</v>
      </c>
      <c r="B913" s="131" t="s">
        <v>814</v>
      </c>
      <c r="C913" s="152"/>
      <c r="D913" s="152"/>
      <c r="E913" s="152"/>
    </row>
    <row r="914" spans="1:8" s="123" customFormat="1" outlineLevel="2" x14ac:dyDescent="0.2">
      <c r="A914" s="126"/>
    </row>
    <row r="915" spans="1:8" s="123" customFormat="1" outlineLevel="2" x14ac:dyDescent="0.2">
      <c r="A915" s="110" t="s">
        <v>40</v>
      </c>
      <c r="B915" s="127" t="s">
        <v>945</v>
      </c>
    </row>
    <row r="916" spans="1:8" s="123" customFormat="1" outlineLevel="2" x14ac:dyDescent="0.2">
      <c r="A916" s="126"/>
    </row>
    <row r="917" spans="1:8" s="88" customFormat="1" outlineLevel="1" x14ac:dyDescent="0.2">
      <c r="A917" s="156" t="s">
        <v>159</v>
      </c>
      <c r="B917" s="156" t="str">
        <f ca="1">CONCATENATE(VLOOKUP("*ID",C:D,2,FALSE),"C",COUNTIF(OFFSET(A$1,0,0,ROW(),1), "*conditie")*10)&amp; "T" &amp;(COUNTIF(OFFSET(B$1,0,0,ROW()-1,1),CONCATENATE(VLOOKUP("*ID",C:D,2,FALSE),"C",COUNTIF(OFFSET(A$1,0,0,ROW(),1), "*conditie")*10)&amp; "T*") +1) * 10</f>
        <v>NPRE03C430T20</v>
      </c>
      <c r="C917" s="295" t="s">
        <v>815</v>
      </c>
      <c r="D917" s="295"/>
      <c r="E917" s="295"/>
      <c r="F917" s="156" t="s">
        <v>141</v>
      </c>
      <c r="G917" s="156" t="s">
        <v>19</v>
      </c>
      <c r="H917" s="156" t="s">
        <v>197</v>
      </c>
    </row>
    <row r="918" spans="1:8" s="151" customFormat="1" outlineLevel="2" x14ac:dyDescent="0.2">
      <c r="A918" s="110"/>
      <c r="B918" s="122"/>
      <c r="C918" s="152"/>
      <c r="D918" s="152"/>
      <c r="E918" s="152"/>
    </row>
    <row r="919" spans="1:8" s="151" customFormat="1" outlineLevel="2" x14ac:dyDescent="0.2">
      <c r="A919" s="110" t="s">
        <v>109</v>
      </c>
      <c r="B919" s="122" t="s">
        <v>110</v>
      </c>
      <c r="C919" s="152"/>
      <c r="D919" s="152"/>
      <c r="E919" s="152"/>
    </row>
    <row r="920" spans="1:8" s="151" customFormat="1" outlineLevel="2" x14ac:dyDescent="0.2">
      <c r="A920" s="110"/>
      <c r="B920" s="122"/>
      <c r="C920" s="152"/>
      <c r="D920" s="152"/>
      <c r="E920" s="152"/>
    </row>
    <row r="921" spans="1:8" s="151" customFormat="1" outlineLevel="2" x14ac:dyDescent="0.2">
      <c r="A921" s="110" t="s">
        <v>111</v>
      </c>
      <c r="B921" s="131" t="s">
        <v>816</v>
      </c>
      <c r="C921" s="152"/>
      <c r="D921" s="152"/>
      <c r="E921" s="152"/>
    </row>
    <row r="922" spans="1:8" s="151" customFormat="1" outlineLevel="2" x14ac:dyDescent="0.2">
      <c r="A922" s="110"/>
      <c r="B922" s="122"/>
      <c r="C922" s="152"/>
      <c r="D922" s="152"/>
      <c r="E922" s="152"/>
    </row>
    <row r="923" spans="1:8" s="123" customFormat="1" outlineLevel="2" x14ac:dyDescent="0.2">
      <c r="A923" s="110"/>
      <c r="B923" s="127"/>
    </row>
    <row r="924" spans="1:8" s="151" customFormat="1" outlineLevel="2" x14ac:dyDescent="0.2">
      <c r="A924" s="110" t="s">
        <v>32</v>
      </c>
      <c r="B924" s="125" t="s">
        <v>227</v>
      </c>
      <c r="C924" s="125"/>
      <c r="D924" s="125"/>
      <c r="E924" s="125"/>
      <c r="F924" s="125"/>
      <c r="G924" s="125"/>
    </row>
    <row r="925" spans="1:8" s="151" customFormat="1" outlineLevel="2" x14ac:dyDescent="0.2">
      <c r="A925" s="110"/>
      <c r="B925" s="122"/>
      <c r="C925" s="152"/>
      <c r="D925" s="152"/>
      <c r="E925" s="152"/>
    </row>
    <row r="926" spans="1:8" s="151" customFormat="1" outlineLevel="2" x14ac:dyDescent="0.2">
      <c r="A926" s="111" t="s">
        <v>33</v>
      </c>
      <c r="B926" s="122" t="s">
        <v>194</v>
      </c>
      <c r="C926" s="152"/>
      <c r="D926" s="152"/>
      <c r="E926" s="152"/>
    </row>
    <row r="927" spans="1:8" s="151" customFormat="1" outlineLevel="2" x14ac:dyDescent="0.2">
      <c r="A927" s="110"/>
      <c r="B927" s="122"/>
      <c r="C927" s="152"/>
      <c r="D927" s="152"/>
      <c r="E927" s="152"/>
    </row>
    <row r="928" spans="1:8" s="151" customFormat="1" outlineLevel="2" x14ac:dyDescent="0.2">
      <c r="A928" s="110" t="s">
        <v>138</v>
      </c>
      <c r="B928" s="131" t="s">
        <v>814</v>
      </c>
      <c r="C928" s="152"/>
      <c r="D928" s="152"/>
      <c r="E928" s="152"/>
    </row>
    <row r="929" spans="1:8" s="123" customFormat="1" outlineLevel="2" x14ac:dyDescent="0.2">
      <c r="A929" s="126"/>
    </row>
    <row r="930" spans="1:8" s="123" customFormat="1" outlineLevel="2" x14ac:dyDescent="0.2">
      <c r="A930" s="110" t="s">
        <v>40</v>
      </c>
      <c r="B930" s="127" t="s">
        <v>946</v>
      </c>
    </row>
    <row r="931" spans="1:8" s="123" customFormat="1" outlineLevel="2" x14ac:dyDescent="0.2">
      <c r="A931" s="126"/>
    </row>
    <row r="932" spans="1:8" s="88" customFormat="1" outlineLevel="1" x14ac:dyDescent="0.2">
      <c r="A932" s="156" t="s">
        <v>159</v>
      </c>
      <c r="B932" s="156" t="str">
        <f ca="1">CONCATENATE(VLOOKUP("*ID",C:D,2,FALSE),"C",COUNTIF(OFFSET(A$1,0,0,ROW(),1), "*conditie")*10)&amp; "T" &amp;(COUNTIF(OFFSET(B$1,0,0,ROW()-1,1),CONCATENATE(VLOOKUP("*ID",C:D,2,FALSE),"C",COUNTIF(OFFSET(A$1,0,0,ROW(),1), "*conditie")*10)&amp; "T*") +1) * 10</f>
        <v>NPRE03C430T30</v>
      </c>
      <c r="C932" s="295" t="s">
        <v>817</v>
      </c>
      <c r="D932" s="295"/>
      <c r="E932" s="295"/>
      <c r="F932" s="156" t="s">
        <v>141</v>
      </c>
      <c r="G932" s="156" t="s">
        <v>19</v>
      </c>
      <c r="H932" s="156" t="s">
        <v>197</v>
      </c>
    </row>
    <row r="933" spans="1:8" s="151" customFormat="1" outlineLevel="2" x14ac:dyDescent="0.2">
      <c r="A933" s="110"/>
      <c r="B933" s="122"/>
      <c r="C933" s="152"/>
      <c r="D933" s="152"/>
      <c r="E933" s="152"/>
    </row>
    <row r="934" spans="1:8" s="151" customFormat="1" outlineLevel="2" x14ac:dyDescent="0.2">
      <c r="A934" s="110" t="s">
        <v>109</v>
      </c>
      <c r="B934" s="131" t="s">
        <v>503</v>
      </c>
      <c r="C934" s="152"/>
      <c r="D934" s="152"/>
      <c r="E934" s="152"/>
    </row>
    <row r="935" spans="1:8" s="151" customFormat="1" outlineLevel="2" x14ac:dyDescent="0.2">
      <c r="A935" s="110"/>
      <c r="B935" s="122"/>
      <c r="C935" s="152"/>
      <c r="D935" s="152"/>
      <c r="E935" s="152"/>
    </row>
    <row r="936" spans="1:8" s="151" customFormat="1" outlineLevel="2" x14ac:dyDescent="0.2">
      <c r="A936" s="110" t="s">
        <v>111</v>
      </c>
      <c r="B936" s="131" t="s">
        <v>517</v>
      </c>
      <c r="C936" s="152"/>
      <c r="D936" s="152"/>
      <c r="E936" s="152"/>
    </row>
    <row r="937" spans="1:8" s="151" customFormat="1" outlineLevel="2" x14ac:dyDescent="0.2">
      <c r="A937" s="110"/>
      <c r="B937" s="122"/>
      <c r="C937" s="152"/>
      <c r="D937" s="152"/>
      <c r="E937" s="152"/>
    </row>
    <row r="938" spans="1:8" s="123" customFormat="1" outlineLevel="2" x14ac:dyDescent="0.2">
      <c r="A938" s="110"/>
      <c r="B938" s="127"/>
    </row>
    <row r="939" spans="1:8" s="151" customFormat="1" outlineLevel="2" x14ac:dyDescent="0.2">
      <c r="A939" s="110" t="s">
        <v>32</v>
      </c>
      <c r="B939" s="125" t="s">
        <v>227</v>
      </c>
      <c r="C939" s="125"/>
      <c r="D939" s="125"/>
      <c r="E939" s="125"/>
      <c r="F939" s="125"/>
      <c r="G939" s="125"/>
    </row>
    <row r="940" spans="1:8" s="151" customFormat="1" outlineLevel="2" x14ac:dyDescent="0.2">
      <c r="A940" s="110"/>
      <c r="B940" s="122"/>
      <c r="C940" s="152"/>
      <c r="D940" s="152"/>
      <c r="E940" s="152"/>
    </row>
    <row r="941" spans="1:8" s="151" customFormat="1" outlineLevel="2" x14ac:dyDescent="0.2">
      <c r="A941" s="111" t="s">
        <v>33</v>
      </c>
      <c r="B941" s="122" t="s">
        <v>194</v>
      </c>
      <c r="C941" s="152"/>
      <c r="D941" s="152"/>
      <c r="E941" s="152"/>
    </row>
    <row r="942" spans="1:8" s="151" customFormat="1" outlineLevel="2" x14ac:dyDescent="0.2">
      <c r="A942" s="110"/>
      <c r="B942" s="122"/>
      <c r="C942" s="152"/>
      <c r="D942" s="152"/>
      <c r="E942" s="152"/>
    </row>
    <row r="943" spans="1:8" s="151" customFormat="1" outlineLevel="2" x14ac:dyDescent="0.2">
      <c r="A943" s="110" t="s">
        <v>138</v>
      </c>
      <c r="B943" s="131" t="s">
        <v>814</v>
      </c>
      <c r="C943" s="152"/>
      <c r="D943" s="152"/>
      <c r="E943" s="152"/>
    </row>
    <row r="944" spans="1:8" s="123" customFormat="1" outlineLevel="2" x14ac:dyDescent="0.2">
      <c r="A944" s="126"/>
    </row>
    <row r="945" spans="1:8" s="123" customFormat="1" outlineLevel="2" x14ac:dyDescent="0.2">
      <c r="A945" s="110" t="s">
        <v>40</v>
      </c>
      <c r="B945" s="127" t="s">
        <v>947</v>
      </c>
    </row>
    <row r="946" spans="1:8" s="123" customFormat="1" outlineLevel="2" x14ac:dyDescent="0.2">
      <c r="A946" s="126"/>
    </row>
    <row r="947" spans="1:8" s="99" customFormat="1" x14ac:dyDescent="0.2">
      <c r="A947" s="235" t="s">
        <v>158</v>
      </c>
      <c r="B947" s="234" t="str">
        <f ca="1">CONCATENATE(VLOOKUP("*ID",C:D,2,FALSE),"C",COUNTIF(OFFSET(A$1,0,0,ROW(),1), "*conditie")*10)</f>
        <v>NPRE03C440</v>
      </c>
      <c r="C947" s="296" t="s">
        <v>818</v>
      </c>
      <c r="D947" s="297"/>
      <c r="E947" s="297"/>
      <c r="F947" s="235" t="s">
        <v>141</v>
      </c>
      <c r="G947" s="235" t="s">
        <v>19</v>
      </c>
      <c r="H947" s="235" t="s">
        <v>197</v>
      </c>
    </row>
    <row r="948" spans="1:8" s="99" customFormat="1" outlineLevel="1" x14ac:dyDescent="0.2">
      <c r="A948" s="110"/>
      <c r="B948" s="118"/>
      <c r="C948" s="102"/>
    </row>
    <row r="949" spans="1:8" s="99" customFormat="1" outlineLevel="1" x14ac:dyDescent="0.2">
      <c r="A949" s="110" t="s">
        <v>55</v>
      </c>
      <c r="B949" s="129"/>
      <c r="C949" s="132"/>
    </row>
    <row r="950" spans="1:8" s="99" customFormat="1" outlineLevel="1" x14ac:dyDescent="0.2">
      <c r="A950" s="110"/>
      <c r="B950" s="118"/>
      <c r="C950" s="102"/>
    </row>
    <row r="951" spans="1:8" s="88" customFormat="1" outlineLevel="1" x14ac:dyDescent="0.2">
      <c r="A951" s="156" t="s">
        <v>159</v>
      </c>
      <c r="B951" s="156" t="str">
        <f ca="1">CONCATENATE(VLOOKUP("*ID",C:D,2,FALSE),"C",COUNTIF(OFFSET(A$1,0,0,ROW(),1), "*conditie")*10)&amp; "T" &amp;(COUNTIF(OFFSET(B$1,0,0,ROW()-1,1),CONCATENATE(VLOOKUP("*ID",C:D,2,FALSE),"C",COUNTIF(OFFSET(A$1,0,0,ROW(),1), "*conditie")*10)&amp; "T*") +1) * 10</f>
        <v>NPRE03C440T10</v>
      </c>
      <c r="C951" s="295" t="s">
        <v>819</v>
      </c>
      <c r="D951" s="295"/>
      <c r="E951" s="295"/>
      <c r="F951" s="156" t="s">
        <v>141</v>
      </c>
      <c r="G951" s="156" t="s">
        <v>19</v>
      </c>
      <c r="H951" s="156" t="s">
        <v>197</v>
      </c>
    </row>
    <row r="952" spans="1:8" s="151" customFormat="1" outlineLevel="2" x14ac:dyDescent="0.2">
      <c r="A952" s="110"/>
      <c r="B952" s="122"/>
      <c r="C952" s="152"/>
      <c r="D952" s="152"/>
      <c r="E952" s="152"/>
    </row>
    <row r="953" spans="1:8" s="151" customFormat="1" outlineLevel="2" x14ac:dyDescent="0.2">
      <c r="A953" s="110" t="s">
        <v>109</v>
      </c>
      <c r="B953" s="131"/>
      <c r="C953" s="152"/>
      <c r="D953" s="152"/>
      <c r="E953" s="152"/>
    </row>
    <row r="954" spans="1:8" s="151" customFormat="1" outlineLevel="2" x14ac:dyDescent="0.2">
      <c r="A954" s="110"/>
      <c r="B954" s="122"/>
      <c r="C954" s="152"/>
      <c r="D954" s="152"/>
      <c r="E954" s="152"/>
    </row>
    <row r="955" spans="1:8" s="151" customFormat="1" outlineLevel="2" x14ac:dyDescent="0.2">
      <c r="A955" s="110" t="s">
        <v>111</v>
      </c>
      <c r="B955" s="131" t="s">
        <v>820</v>
      </c>
      <c r="C955" s="152"/>
      <c r="D955" s="152"/>
      <c r="E955" s="152"/>
    </row>
    <row r="956" spans="1:8" s="151" customFormat="1" outlineLevel="2" x14ac:dyDescent="0.2">
      <c r="A956" s="110"/>
      <c r="B956" s="122"/>
      <c r="C956" s="152"/>
      <c r="D956" s="152"/>
      <c r="E956" s="152"/>
    </row>
    <row r="957" spans="1:8" s="151" customFormat="1" outlineLevel="2" x14ac:dyDescent="0.2">
      <c r="A957" s="110"/>
      <c r="B957" s="123"/>
      <c r="C957" s="123"/>
      <c r="D957" s="123"/>
      <c r="E957" s="124"/>
      <c r="F957" s="123"/>
      <c r="G957" s="123"/>
    </row>
    <row r="958" spans="1:8" s="151" customFormat="1" outlineLevel="2" x14ac:dyDescent="0.2">
      <c r="A958" s="110" t="s">
        <v>32</v>
      </c>
      <c r="B958" s="125" t="s">
        <v>227</v>
      </c>
      <c r="C958" s="125"/>
      <c r="D958" s="125"/>
      <c r="E958" s="125"/>
      <c r="F958" s="125"/>
      <c r="G958" s="125"/>
    </row>
    <row r="959" spans="1:8" s="151" customFormat="1" outlineLevel="2" x14ac:dyDescent="0.2">
      <c r="A959" s="110"/>
      <c r="B959" s="122"/>
      <c r="C959" s="152"/>
      <c r="D959" s="152"/>
      <c r="E959" s="152"/>
    </row>
    <row r="960" spans="1:8" s="151" customFormat="1" outlineLevel="2" x14ac:dyDescent="0.2">
      <c r="A960" s="111" t="s">
        <v>33</v>
      </c>
      <c r="B960" s="122" t="s">
        <v>194</v>
      </c>
      <c r="C960" s="152"/>
      <c r="D960" s="152"/>
      <c r="E960" s="152"/>
    </row>
    <row r="961" spans="1:8" s="151" customFormat="1" outlineLevel="2" x14ac:dyDescent="0.2">
      <c r="A961" s="110"/>
      <c r="B961" s="122"/>
      <c r="C961" s="152"/>
      <c r="D961" s="152"/>
      <c r="E961" s="152"/>
    </row>
    <row r="962" spans="1:8" s="151" customFormat="1" outlineLevel="2" x14ac:dyDescent="0.2">
      <c r="A962" s="110" t="s">
        <v>138</v>
      </c>
      <c r="B962" s="199" t="s">
        <v>821</v>
      </c>
      <c r="C962" s="152"/>
      <c r="D962" s="152"/>
      <c r="E962" s="152"/>
    </row>
    <row r="963" spans="1:8" s="123" customFormat="1" outlineLevel="2" x14ac:dyDescent="0.2">
      <c r="A963" s="126"/>
      <c r="B963" s="200" t="s">
        <v>2225</v>
      </c>
    </row>
    <row r="964" spans="1:8" s="123" customFormat="1" outlineLevel="2" x14ac:dyDescent="0.2">
      <c r="A964" s="110" t="s">
        <v>40</v>
      </c>
      <c r="B964" s="127" t="s">
        <v>948</v>
      </c>
    </row>
    <row r="965" spans="1:8" s="123" customFormat="1" outlineLevel="2" x14ac:dyDescent="0.2">
      <c r="A965" s="126"/>
    </row>
    <row r="966" spans="1:8" s="88" customFormat="1" outlineLevel="1" x14ac:dyDescent="0.2">
      <c r="A966" s="156" t="s">
        <v>159</v>
      </c>
      <c r="B966" s="156" t="str">
        <f ca="1">CONCATENATE(VLOOKUP("*ID",C:D,2,FALSE),"C",COUNTIF(OFFSET(A$1,0,0,ROW(),1), "*conditie")*10)&amp; "T" &amp;(COUNTIF(OFFSET(B$1,0,0,ROW()-1,1),CONCATENATE(VLOOKUP("*ID",C:D,2,FALSE),"C",COUNTIF(OFFSET(A$1,0,0,ROW(),1), "*conditie")*10)&amp; "T*") +1) * 10</f>
        <v>NPRE03C440T20</v>
      </c>
      <c r="C966" s="295" t="s">
        <v>822</v>
      </c>
      <c r="D966" s="295"/>
      <c r="E966" s="295"/>
      <c r="F966" s="156" t="s">
        <v>141</v>
      </c>
      <c r="G966" s="156" t="s">
        <v>19</v>
      </c>
      <c r="H966" s="156" t="s">
        <v>197</v>
      </c>
    </row>
    <row r="967" spans="1:8" s="151" customFormat="1" outlineLevel="2" x14ac:dyDescent="0.2">
      <c r="A967" s="110"/>
      <c r="B967" s="122"/>
      <c r="C967" s="152"/>
      <c r="D967" s="152"/>
      <c r="E967" s="152"/>
    </row>
    <row r="968" spans="1:8" s="151" customFormat="1" outlineLevel="2" x14ac:dyDescent="0.2">
      <c r="A968" s="110" t="s">
        <v>109</v>
      </c>
      <c r="B968" s="131"/>
      <c r="C968" s="152"/>
      <c r="D968" s="152"/>
      <c r="E968" s="152"/>
    </row>
    <row r="969" spans="1:8" s="151" customFormat="1" outlineLevel="2" x14ac:dyDescent="0.2">
      <c r="A969" s="110"/>
      <c r="B969" s="122"/>
      <c r="C969" s="152"/>
      <c r="D969" s="152"/>
      <c r="E969" s="152"/>
    </row>
    <row r="970" spans="1:8" s="151" customFormat="1" outlineLevel="2" x14ac:dyDescent="0.2">
      <c r="A970" s="110" t="s">
        <v>111</v>
      </c>
      <c r="B970" s="131" t="s">
        <v>823</v>
      </c>
      <c r="C970" s="152"/>
      <c r="D970" s="152"/>
      <c r="E970" s="152"/>
    </row>
    <row r="971" spans="1:8" s="151" customFormat="1" outlineLevel="2" x14ac:dyDescent="0.2">
      <c r="A971" s="110"/>
      <c r="B971" s="122"/>
      <c r="C971" s="152"/>
      <c r="D971" s="152"/>
      <c r="E971" s="152"/>
    </row>
    <row r="972" spans="1:8" s="151" customFormat="1" outlineLevel="2" x14ac:dyDescent="0.2">
      <c r="A972" s="110"/>
      <c r="B972" s="123"/>
      <c r="C972" s="123"/>
      <c r="D972" s="123"/>
      <c r="E972" s="124"/>
      <c r="F972" s="123"/>
      <c r="G972" s="123"/>
    </row>
    <row r="973" spans="1:8" s="151" customFormat="1" outlineLevel="2" x14ac:dyDescent="0.2">
      <c r="A973" s="110" t="s">
        <v>32</v>
      </c>
      <c r="B973" s="125" t="s">
        <v>227</v>
      </c>
      <c r="C973" s="125"/>
      <c r="D973" s="125"/>
      <c r="E973" s="125"/>
      <c r="F973" s="125"/>
      <c r="G973" s="125"/>
    </row>
    <row r="974" spans="1:8" s="151" customFormat="1" outlineLevel="2" x14ac:dyDescent="0.2">
      <c r="A974" s="110"/>
      <c r="B974" s="122"/>
      <c r="C974" s="152"/>
      <c r="D974" s="152"/>
      <c r="E974" s="152"/>
    </row>
    <row r="975" spans="1:8" s="151" customFormat="1" outlineLevel="2" x14ac:dyDescent="0.2">
      <c r="A975" s="111" t="s">
        <v>33</v>
      </c>
      <c r="B975" s="122" t="s">
        <v>194</v>
      </c>
      <c r="C975" s="152"/>
      <c r="D975" s="152"/>
      <c r="E975" s="152"/>
    </row>
    <row r="976" spans="1:8" s="151" customFormat="1" outlineLevel="2" x14ac:dyDescent="0.2">
      <c r="A976" s="110"/>
      <c r="B976" s="122"/>
      <c r="C976" s="152"/>
      <c r="D976" s="152"/>
      <c r="E976" s="152"/>
    </row>
    <row r="977" spans="1:8" s="151" customFormat="1" outlineLevel="2" x14ac:dyDescent="0.2">
      <c r="A977" s="110" t="s">
        <v>138</v>
      </c>
      <c r="B977" s="199" t="s">
        <v>821</v>
      </c>
      <c r="C977" s="152"/>
      <c r="D977" s="152"/>
      <c r="E977" s="152"/>
    </row>
    <row r="978" spans="1:8" s="123" customFormat="1" outlineLevel="2" x14ac:dyDescent="0.2">
      <c r="A978" s="126"/>
      <c r="B978" s="200" t="s">
        <v>2225</v>
      </c>
    </row>
    <row r="979" spans="1:8" s="123" customFormat="1" outlineLevel="2" x14ac:dyDescent="0.2">
      <c r="A979" s="110" t="s">
        <v>40</v>
      </c>
      <c r="B979" s="127" t="s">
        <v>949</v>
      </c>
    </row>
    <row r="980" spans="1:8" s="123" customFormat="1" outlineLevel="2" x14ac:dyDescent="0.2">
      <c r="A980" s="126"/>
    </row>
    <row r="981" spans="1:8" s="88" customFormat="1" outlineLevel="1" x14ac:dyDescent="0.2">
      <c r="A981" s="156" t="s">
        <v>159</v>
      </c>
      <c r="B981" s="156" t="str">
        <f ca="1">CONCATENATE(VLOOKUP("*ID",C:D,2,FALSE),"C",COUNTIF(OFFSET(A$1,0,0,ROW(),1), "*conditie")*10)&amp; "T" &amp;(COUNTIF(OFFSET(B$1,0,0,ROW()-1,1),CONCATENATE(VLOOKUP("*ID",C:D,2,FALSE),"C",COUNTIF(OFFSET(A$1,0,0,ROW(),1), "*conditie")*10)&amp; "T*") +1) * 10</f>
        <v>NPRE03C440T30</v>
      </c>
      <c r="C981" s="295" t="s">
        <v>824</v>
      </c>
      <c r="D981" s="295"/>
      <c r="E981" s="295"/>
      <c r="F981" s="156" t="s">
        <v>141</v>
      </c>
      <c r="G981" s="156" t="s">
        <v>19</v>
      </c>
      <c r="H981" s="156" t="s">
        <v>197</v>
      </c>
    </row>
    <row r="982" spans="1:8" s="151" customFormat="1" outlineLevel="2" x14ac:dyDescent="0.2">
      <c r="A982" s="110"/>
      <c r="B982" s="122"/>
      <c r="C982" s="152"/>
      <c r="D982" s="152"/>
      <c r="E982" s="152"/>
    </row>
    <row r="983" spans="1:8" s="151" customFormat="1" outlineLevel="2" x14ac:dyDescent="0.2">
      <c r="A983" s="110" t="s">
        <v>109</v>
      </c>
      <c r="B983" s="131" t="s">
        <v>810</v>
      </c>
      <c r="C983" s="152"/>
      <c r="D983" s="152"/>
      <c r="E983" s="152"/>
    </row>
    <row r="984" spans="1:8" s="151" customFormat="1" outlineLevel="2" x14ac:dyDescent="0.2">
      <c r="A984" s="110"/>
      <c r="B984" s="122"/>
      <c r="C984" s="152"/>
      <c r="D984" s="152"/>
      <c r="E984" s="152"/>
    </row>
    <row r="985" spans="1:8" s="151" customFormat="1" outlineLevel="2" x14ac:dyDescent="0.2">
      <c r="A985" s="110" t="s">
        <v>111</v>
      </c>
      <c r="B985" s="131" t="s">
        <v>823</v>
      </c>
      <c r="C985" s="152"/>
      <c r="D985" s="152"/>
      <c r="E985" s="152"/>
    </row>
    <row r="986" spans="1:8" s="151" customFormat="1" outlineLevel="2" x14ac:dyDescent="0.2">
      <c r="A986" s="110"/>
      <c r="B986" s="122"/>
      <c r="C986" s="152"/>
      <c r="D986" s="152"/>
      <c r="E986" s="152"/>
    </row>
    <row r="987" spans="1:8" s="151" customFormat="1" outlineLevel="2" x14ac:dyDescent="0.2">
      <c r="A987" s="110"/>
      <c r="B987" s="123"/>
      <c r="C987" s="123"/>
      <c r="D987" s="123"/>
      <c r="E987" s="124"/>
      <c r="F987" s="123"/>
      <c r="G987" s="123"/>
    </row>
    <row r="988" spans="1:8" s="151" customFormat="1" outlineLevel="2" x14ac:dyDescent="0.2">
      <c r="A988" s="110" t="s">
        <v>32</v>
      </c>
      <c r="B988" s="125" t="s">
        <v>227</v>
      </c>
      <c r="C988" s="125"/>
      <c r="D988" s="125"/>
      <c r="E988" s="125"/>
      <c r="F988" s="125"/>
      <c r="G988" s="125"/>
    </row>
    <row r="989" spans="1:8" s="88" customFormat="1" outlineLevel="1" x14ac:dyDescent="0.2">
      <c r="A989" s="233"/>
      <c r="B989" s="233"/>
      <c r="C989" s="295"/>
      <c r="D989" s="295"/>
      <c r="E989" s="295"/>
      <c r="F989" s="233"/>
      <c r="G989" s="233"/>
      <c r="H989" s="233"/>
    </row>
    <row r="990" spans="1:8" s="151" customFormat="1" outlineLevel="2" x14ac:dyDescent="0.2">
      <c r="A990" s="111" t="s">
        <v>33</v>
      </c>
      <c r="B990" s="122" t="s">
        <v>194</v>
      </c>
      <c r="C990" s="152"/>
      <c r="D990" s="152"/>
      <c r="E990" s="152"/>
    </row>
    <row r="991" spans="1:8" s="151" customFormat="1" outlineLevel="2" x14ac:dyDescent="0.2">
      <c r="A991" s="110"/>
      <c r="B991" s="122"/>
      <c r="C991" s="152"/>
      <c r="D991" s="152"/>
      <c r="E991" s="152"/>
    </row>
    <row r="992" spans="1:8" s="151" customFormat="1" outlineLevel="2" x14ac:dyDescent="0.2">
      <c r="A992" s="110" t="s">
        <v>138</v>
      </c>
      <c r="B992" s="199" t="s">
        <v>821</v>
      </c>
      <c r="C992" s="152"/>
      <c r="D992" s="152"/>
      <c r="E992" s="152"/>
    </row>
    <row r="993" spans="1:8" s="123" customFormat="1" outlineLevel="2" x14ac:dyDescent="0.2">
      <c r="A993" s="126"/>
      <c r="B993" s="200" t="s">
        <v>2225</v>
      </c>
    </row>
    <row r="994" spans="1:8" s="123" customFormat="1" outlineLevel="2" x14ac:dyDescent="0.2">
      <c r="A994" s="110" t="s">
        <v>40</v>
      </c>
      <c r="B994" s="127" t="s">
        <v>950</v>
      </c>
    </row>
    <row r="995" spans="1:8" s="123" customFormat="1" outlineLevel="2" x14ac:dyDescent="0.2">
      <c r="A995" s="126"/>
    </row>
    <row r="996" spans="1:8" s="99" customFormat="1" x14ac:dyDescent="0.2">
      <c r="A996" s="158" t="s">
        <v>158</v>
      </c>
      <c r="B996" s="157" t="str">
        <f ca="1">CONCATENATE(VLOOKUP("*ID",C:D,2,FALSE),"C",COUNTIF(OFFSET(A$1,0,0,ROW(),1), "*conditie")*10)</f>
        <v>NPRE03C450</v>
      </c>
      <c r="C996" s="296" t="s">
        <v>825</v>
      </c>
      <c r="D996" s="297"/>
      <c r="E996" s="297"/>
      <c r="F996" s="158" t="s">
        <v>141</v>
      </c>
      <c r="G996" s="158" t="s">
        <v>19</v>
      </c>
      <c r="H996" s="158" t="s">
        <v>197</v>
      </c>
    </row>
    <row r="997" spans="1:8" s="99" customFormat="1" outlineLevel="1" x14ac:dyDescent="0.2">
      <c r="A997" s="110"/>
      <c r="B997" s="118"/>
      <c r="C997" s="102"/>
    </row>
    <row r="998" spans="1:8" s="99" customFormat="1" outlineLevel="1" x14ac:dyDescent="0.2">
      <c r="A998" s="110" t="s">
        <v>55</v>
      </c>
      <c r="B998" s="129"/>
      <c r="C998" s="132"/>
    </row>
    <row r="999" spans="1:8" s="99" customFormat="1" outlineLevel="1" x14ac:dyDescent="0.2">
      <c r="A999" s="110"/>
      <c r="B999" s="118"/>
      <c r="C999" s="102"/>
    </row>
    <row r="1000" spans="1:8" s="88" customFormat="1" outlineLevel="1" x14ac:dyDescent="0.2">
      <c r="A1000" s="156" t="s">
        <v>159</v>
      </c>
      <c r="B1000" s="156" t="str">
        <f ca="1">CONCATENATE(VLOOKUP("*ID",C:D,2,FALSE),"C",COUNTIF(OFFSET(A$1,0,0,ROW(),1), "*conditie")*10)&amp; "T" &amp;(COUNTIF(OFFSET(B$1,0,0,ROW()-1,1),CONCATENATE(VLOOKUP("*ID",C:D,2,FALSE),"C",COUNTIF(OFFSET(A$1,0,0,ROW(),1), "*conditie")*10)&amp; "T*") +1) * 10</f>
        <v>NPRE03C450T10</v>
      </c>
      <c r="C1000" s="295" t="s">
        <v>826</v>
      </c>
      <c r="D1000" s="295"/>
      <c r="E1000" s="295"/>
      <c r="F1000" s="156" t="s">
        <v>141</v>
      </c>
      <c r="G1000" s="156" t="s">
        <v>19</v>
      </c>
      <c r="H1000" s="156" t="s">
        <v>197</v>
      </c>
    </row>
    <row r="1001" spans="1:8" s="151" customFormat="1" outlineLevel="2" x14ac:dyDescent="0.2">
      <c r="A1001" s="110"/>
      <c r="B1001" s="122"/>
      <c r="C1001" s="152"/>
      <c r="D1001" s="152"/>
      <c r="E1001" s="152"/>
    </row>
    <row r="1002" spans="1:8" s="151" customFormat="1" outlineLevel="2" x14ac:dyDescent="0.2">
      <c r="A1002" s="110" t="s">
        <v>109</v>
      </c>
      <c r="B1002" s="131"/>
      <c r="C1002" s="152"/>
      <c r="D1002" s="152"/>
      <c r="E1002" s="152"/>
    </row>
    <row r="1003" spans="1:8" s="151" customFormat="1" outlineLevel="2" x14ac:dyDescent="0.2">
      <c r="A1003" s="110"/>
      <c r="B1003" s="122"/>
      <c r="C1003" s="152"/>
      <c r="D1003" s="152"/>
      <c r="E1003" s="152"/>
    </row>
    <row r="1004" spans="1:8" s="151" customFormat="1" outlineLevel="2" x14ac:dyDescent="0.2">
      <c r="A1004" s="110" t="s">
        <v>111</v>
      </c>
      <c r="B1004" s="131" t="s">
        <v>529</v>
      </c>
      <c r="C1004" s="152"/>
      <c r="D1004" s="152"/>
      <c r="E1004" s="152"/>
    </row>
    <row r="1005" spans="1:8" s="151" customFormat="1" outlineLevel="2" x14ac:dyDescent="0.2">
      <c r="A1005" s="110"/>
      <c r="B1005" s="122"/>
      <c r="C1005" s="152"/>
      <c r="D1005" s="152"/>
      <c r="E1005" s="152"/>
    </row>
    <row r="1006" spans="1:8" s="123" customFormat="1" outlineLevel="2" x14ac:dyDescent="0.2">
      <c r="A1006" s="110"/>
      <c r="B1006" s="127"/>
    </row>
    <row r="1007" spans="1:8" s="151" customFormat="1" outlineLevel="2" x14ac:dyDescent="0.2">
      <c r="A1007" s="110" t="s">
        <v>32</v>
      </c>
      <c r="B1007" s="125" t="s">
        <v>227</v>
      </c>
      <c r="C1007" s="125"/>
      <c r="D1007" s="125"/>
      <c r="E1007" s="125"/>
      <c r="F1007" s="125"/>
      <c r="G1007" s="125"/>
    </row>
    <row r="1008" spans="1:8" s="151" customFormat="1" outlineLevel="2" x14ac:dyDescent="0.2">
      <c r="A1008" s="110"/>
      <c r="B1008" s="122"/>
      <c r="C1008" s="152"/>
      <c r="D1008" s="152"/>
      <c r="E1008" s="152"/>
    </row>
    <row r="1009" spans="1:8" s="151" customFormat="1" outlineLevel="2" x14ac:dyDescent="0.2">
      <c r="A1009" s="111" t="s">
        <v>33</v>
      </c>
      <c r="B1009" s="122" t="s">
        <v>194</v>
      </c>
      <c r="C1009" s="152"/>
      <c r="D1009" s="152"/>
      <c r="E1009" s="152"/>
    </row>
    <row r="1010" spans="1:8" s="151" customFormat="1" outlineLevel="2" x14ac:dyDescent="0.2">
      <c r="A1010" s="110"/>
      <c r="B1010" s="122"/>
      <c r="C1010" s="152"/>
      <c r="D1010" s="152"/>
      <c r="E1010" s="152"/>
    </row>
    <row r="1011" spans="1:8" s="151" customFormat="1" outlineLevel="2" x14ac:dyDescent="0.2">
      <c r="A1011" s="110" t="s">
        <v>138</v>
      </c>
      <c r="B1011" s="131" t="s">
        <v>827</v>
      </c>
      <c r="C1011" s="152"/>
      <c r="D1011" s="152"/>
      <c r="E1011" s="152"/>
    </row>
    <row r="1012" spans="1:8" s="123" customFormat="1" outlineLevel="2" x14ac:dyDescent="0.2">
      <c r="A1012" s="126"/>
    </row>
    <row r="1013" spans="1:8" s="123" customFormat="1" outlineLevel="2" x14ac:dyDescent="0.2">
      <c r="A1013" s="110" t="s">
        <v>40</v>
      </c>
      <c r="B1013" s="127" t="s">
        <v>951</v>
      </c>
    </row>
    <row r="1014" spans="1:8" s="123" customFormat="1" outlineLevel="2" x14ac:dyDescent="0.2">
      <c r="A1014" s="126"/>
    </row>
    <row r="1015" spans="1:8" s="88" customFormat="1" outlineLevel="1" x14ac:dyDescent="0.2">
      <c r="A1015" s="156" t="s">
        <v>159</v>
      </c>
      <c r="B1015" s="156" t="str">
        <f ca="1">CONCATENATE(VLOOKUP("*ID",C:D,2,FALSE),"C",COUNTIF(OFFSET(A$1,0,0,ROW(),1), "*conditie")*10)&amp; "T" &amp;(COUNTIF(OFFSET(B$1,0,0,ROW()-1,1),CONCATENATE(VLOOKUP("*ID",C:D,2,FALSE),"C",COUNTIF(OFFSET(A$1,0,0,ROW(),1), "*conditie")*10)&amp; "T*") +1) * 10</f>
        <v>NPRE03C450T20</v>
      </c>
      <c r="C1015" s="295" t="s">
        <v>828</v>
      </c>
      <c r="D1015" s="295"/>
      <c r="E1015" s="295"/>
      <c r="F1015" s="156" t="s">
        <v>141</v>
      </c>
      <c r="G1015" s="156" t="s">
        <v>19</v>
      </c>
      <c r="H1015" s="156" t="s">
        <v>197</v>
      </c>
    </row>
    <row r="1016" spans="1:8" s="151" customFormat="1" outlineLevel="2" x14ac:dyDescent="0.2">
      <c r="A1016" s="110"/>
      <c r="B1016" s="122"/>
      <c r="C1016" s="152"/>
      <c r="D1016" s="152"/>
      <c r="E1016" s="152"/>
    </row>
    <row r="1017" spans="1:8" s="151" customFormat="1" outlineLevel="2" x14ac:dyDescent="0.2">
      <c r="A1017" s="110" t="s">
        <v>109</v>
      </c>
      <c r="B1017" s="131"/>
      <c r="C1017" s="152"/>
      <c r="D1017" s="152"/>
      <c r="E1017" s="152"/>
    </row>
    <row r="1018" spans="1:8" s="151" customFormat="1" outlineLevel="2" x14ac:dyDescent="0.2">
      <c r="A1018" s="110"/>
      <c r="B1018" s="122"/>
      <c r="C1018" s="152"/>
      <c r="D1018" s="152"/>
      <c r="E1018" s="152"/>
    </row>
    <row r="1019" spans="1:8" s="151" customFormat="1" outlineLevel="2" x14ac:dyDescent="0.2">
      <c r="A1019" s="110" t="s">
        <v>111</v>
      </c>
      <c r="B1019" s="131" t="s">
        <v>529</v>
      </c>
      <c r="C1019" s="152"/>
      <c r="D1019" s="152"/>
      <c r="E1019" s="152"/>
    </row>
    <row r="1020" spans="1:8" s="151" customFormat="1" outlineLevel="2" x14ac:dyDescent="0.2">
      <c r="A1020" s="110"/>
      <c r="B1020" s="122"/>
      <c r="C1020" s="152"/>
      <c r="D1020" s="152"/>
      <c r="E1020" s="152"/>
    </row>
    <row r="1021" spans="1:8" s="151" customFormat="1" outlineLevel="2" x14ac:dyDescent="0.2">
      <c r="A1021" s="110"/>
      <c r="B1021" s="123"/>
      <c r="C1021" s="123"/>
      <c r="D1021" s="123"/>
      <c r="E1021" s="124"/>
      <c r="F1021" s="123"/>
      <c r="G1021" s="123"/>
    </row>
    <row r="1022" spans="1:8" s="151" customFormat="1" outlineLevel="2" x14ac:dyDescent="0.2">
      <c r="A1022" s="110" t="s">
        <v>32</v>
      </c>
      <c r="B1022" s="125" t="s">
        <v>627</v>
      </c>
      <c r="C1022" s="125"/>
      <c r="D1022" s="125"/>
      <c r="E1022" s="125"/>
      <c r="F1022" s="125"/>
      <c r="G1022" s="125"/>
    </row>
    <row r="1023" spans="1:8" s="151" customFormat="1" outlineLevel="2" x14ac:dyDescent="0.2">
      <c r="A1023" s="110"/>
      <c r="B1023" s="122"/>
      <c r="C1023" s="152"/>
      <c r="D1023" s="152"/>
      <c r="E1023" s="152"/>
    </row>
    <row r="1024" spans="1:8" s="151" customFormat="1" outlineLevel="2" x14ac:dyDescent="0.2">
      <c r="A1024" s="111" t="s">
        <v>33</v>
      </c>
      <c r="B1024" s="122" t="s">
        <v>194</v>
      </c>
      <c r="C1024" s="152"/>
      <c r="D1024" s="152"/>
      <c r="E1024" s="152"/>
    </row>
    <row r="1025" spans="1:8" s="151" customFormat="1" outlineLevel="2" x14ac:dyDescent="0.2">
      <c r="A1025" s="110"/>
      <c r="B1025" s="122"/>
      <c r="C1025" s="152"/>
      <c r="D1025" s="152"/>
      <c r="E1025" s="152"/>
    </row>
    <row r="1026" spans="1:8" s="151" customFormat="1" outlineLevel="2" x14ac:dyDescent="0.2">
      <c r="A1026" s="110" t="s">
        <v>138</v>
      </c>
      <c r="B1026" s="131" t="s">
        <v>827</v>
      </c>
      <c r="C1026" s="152"/>
      <c r="D1026" s="152"/>
      <c r="E1026" s="152"/>
    </row>
    <row r="1027" spans="1:8" s="123" customFormat="1" outlineLevel="2" x14ac:dyDescent="0.2">
      <c r="A1027" s="126"/>
    </row>
    <row r="1028" spans="1:8" s="123" customFormat="1" outlineLevel="2" x14ac:dyDescent="0.2">
      <c r="A1028" s="110" t="s">
        <v>40</v>
      </c>
      <c r="B1028" s="127" t="s">
        <v>952</v>
      </c>
    </row>
    <row r="1029" spans="1:8" s="123" customFormat="1" outlineLevel="2" x14ac:dyDescent="0.2">
      <c r="A1029" s="126"/>
    </row>
    <row r="1030" spans="1:8" s="88" customFormat="1" outlineLevel="1" x14ac:dyDescent="0.2">
      <c r="A1030" s="156" t="s">
        <v>159</v>
      </c>
      <c r="B1030" s="156" t="str">
        <f ca="1">CONCATENATE(VLOOKUP("*ID",C:D,2,FALSE),"C",COUNTIF(OFFSET(A$1,0,0,ROW(),1), "*conditie")*10)&amp; "T" &amp;(COUNTIF(OFFSET(B$1,0,0,ROW()-1,1),CONCATENATE(VLOOKUP("*ID",C:D,2,FALSE),"C",COUNTIF(OFFSET(A$1,0,0,ROW(),1), "*conditie")*10)&amp; "T*") +1) * 10</f>
        <v>NPRE03C450T30</v>
      </c>
      <c r="C1030" s="295" t="s">
        <v>829</v>
      </c>
      <c r="D1030" s="295"/>
      <c r="E1030" s="295"/>
      <c r="F1030" s="156" t="s">
        <v>141</v>
      </c>
      <c r="G1030" s="156" t="s">
        <v>19</v>
      </c>
      <c r="H1030" s="156" t="s">
        <v>197</v>
      </c>
    </row>
    <row r="1031" spans="1:8" s="151" customFormat="1" outlineLevel="2" x14ac:dyDescent="0.2">
      <c r="A1031" s="110"/>
      <c r="B1031" s="123"/>
      <c r="C1031" s="123"/>
      <c r="D1031" s="123"/>
      <c r="E1031" s="124"/>
      <c r="F1031" s="123"/>
      <c r="G1031" s="123"/>
    </row>
    <row r="1032" spans="1:8" s="151" customFormat="1" outlineLevel="2" x14ac:dyDescent="0.2">
      <c r="A1032" s="110" t="s">
        <v>109</v>
      </c>
      <c r="B1032" s="131"/>
      <c r="C1032" s="152"/>
      <c r="D1032" s="152"/>
      <c r="E1032" s="152"/>
    </row>
    <row r="1033" spans="1:8" s="151" customFormat="1" outlineLevel="2" x14ac:dyDescent="0.2">
      <c r="A1033" s="110"/>
      <c r="B1033" s="122"/>
      <c r="C1033" s="152"/>
      <c r="D1033" s="152"/>
      <c r="E1033" s="152"/>
    </row>
    <row r="1034" spans="1:8" s="151" customFormat="1" outlineLevel="2" x14ac:dyDescent="0.2">
      <c r="A1034" s="110" t="s">
        <v>111</v>
      </c>
      <c r="B1034" s="131" t="s">
        <v>529</v>
      </c>
      <c r="C1034" s="152"/>
      <c r="D1034" s="152"/>
      <c r="E1034" s="152"/>
    </row>
    <row r="1035" spans="1:8" s="151" customFormat="1" outlineLevel="2" x14ac:dyDescent="0.2">
      <c r="A1035" s="110"/>
      <c r="B1035" s="122"/>
      <c r="C1035" s="152"/>
      <c r="D1035" s="152"/>
      <c r="E1035" s="152"/>
    </row>
    <row r="1036" spans="1:8" s="151" customFormat="1" outlineLevel="2" x14ac:dyDescent="0.2">
      <c r="A1036" s="110"/>
      <c r="B1036" s="123"/>
      <c r="C1036" s="123"/>
      <c r="D1036" s="123"/>
      <c r="E1036" s="124"/>
      <c r="F1036" s="123"/>
      <c r="G1036" s="123"/>
    </row>
    <row r="1037" spans="1:8" s="151" customFormat="1" outlineLevel="2" x14ac:dyDescent="0.2">
      <c r="A1037" s="110" t="s">
        <v>32</v>
      </c>
      <c r="B1037" s="125" t="s">
        <v>627</v>
      </c>
      <c r="C1037" s="125"/>
      <c r="D1037" s="125"/>
      <c r="E1037" s="125"/>
      <c r="F1037" s="125"/>
      <c r="G1037" s="125"/>
    </row>
    <row r="1038" spans="1:8" s="151" customFormat="1" outlineLevel="2" x14ac:dyDescent="0.2">
      <c r="A1038" s="110"/>
      <c r="B1038" s="122"/>
      <c r="C1038" s="152"/>
      <c r="D1038" s="152"/>
      <c r="E1038" s="152"/>
    </row>
    <row r="1039" spans="1:8" s="151" customFormat="1" outlineLevel="2" x14ac:dyDescent="0.2">
      <c r="A1039" s="111" t="s">
        <v>33</v>
      </c>
      <c r="B1039" s="122" t="s">
        <v>194</v>
      </c>
      <c r="C1039" s="152"/>
      <c r="D1039" s="152"/>
      <c r="E1039" s="152"/>
    </row>
    <row r="1040" spans="1:8" s="151" customFormat="1" outlineLevel="2" x14ac:dyDescent="0.2">
      <c r="A1040" s="110"/>
      <c r="B1040" s="122"/>
      <c r="C1040" s="152"/>
      <c r="D1040" s="152"/>
      <c r="E1040" s="152"/>
    </row>
    <row r="1041" spans="1:8" s="151" customFormat="1" outlineLevel="2" x14ac:dyDescent="0.2">
      <c r="A1041" s="110" t="s">
        <v>138</v>
      </c>
      <c r="B1041" s="131" t="s">
        <v>827</v>
      </c>
      <c r="C1041" s="152"/>
      <c r="D1041" s="152"/>
      <c r="E1041" s="152"/>
    </row>
    <row r="1042" spans="1:8" s="123" customFormat="1" outlineLevel="2" x14ac:dyDescent="0.2">
      <c r="A1042" s="126"/>
    </row>
    <row r="1043" spans="1:8" s="123" customFormat="1" outlineLevel="2" x14ac:dyDescent="0.2">
      <c r="A1043" s="110" t="s">
        <v>40</v>
      </c>
      <c r="B1043" s="127" t="s">
        <v>953</v>
      </c>
    </row>
    <row r="1044" spans="1:8" s="123" customFormat="1" outlineLevel="2" x14ac:dyDescent="0.2">
      <c r="A1044" s="126"/>
    </row>
    <row r="1045" spans="1:8" s="88" customFormat="1" outlineLevel="1" x14ac:dyDescent="0.2">
      <c r="A1045" s="156" t="s">
        <v>159</v>
      </c>
      <c r="B1045" s="156" t="str">
        <f ca="1">CONCATENATE(VLOOKUP("*ID",C:D,2,FALSE),"C",COUNTIF(OFFSET(A$1,0,0,ROW(),1), "*conditie")*10)&amp; "T" &amp;(COUNTIF(OFFSET(B$1,0,0,ROW()-1,1),CONCATENATE(VLOOKUP("*ID",C:D,2,FALSE),"C",COUNTIF(OFFSET(A$1,0,0,ROW(),1), "*conditie")*10)&amp; "T*") +1) * 10</f>
        <v>NPRE03C450T40</v>
      </c>
      <c r="C1045" s="295" t="s">
        <v>830</v>
      </c>
      <c r="D1045" s="295"/>
      <c r="E1045" s="295"/>
      <c r="F1045" s="156" t="s">
        <v>141</v>
      </c>
      <c r="G1045" s="156" t="s">
        <v>19</v>
      </c>
      <c r="H1045" s="156" t="s">
        <v>197</v>
      </c>
    </row>
    <row r="1046" spans="1:8" s="151" customFormat="1" outlineLevel="2" x14ac:dyDescent="0.2">
      <c r="A1046" s="110"/>
      <c r="B1046" s="122"/>
      <c r="C1046" s="152"/>
      <c r="D1046" s="152"/>
      <c r="E1046" s="152"/>
    </row>
    <row r="1047" spans="1:8" s="151" customFormat="1" outlineLevel="2" x14ac:dyDescent="0.2">
      <c r="A1047" s="110" t="s">
        <v>109</v>
      </c>
      <c r="B1047" s="131"/>
      <c r="C1047" s="152"/>
      <c r="D1047" s="152"/>
      <c r="E1047" s="152"/>
    </row>
    <row r="1048" spans="1:8" s="151" customFormat="1" outlineLevel="2" x14ac:dyDescent="0.2">
      <c r="A1048" s="110"/>
      <c r="B1048" s="122"/>
      <c r="C1048" s="152"/>
      <c r="D1048" s="152"/>
      <c r="E1048" s="152"/>
    </row>
    <row r="1049" spans="1:8" s="151" customFormat="1" outlineLevel="2" x14ac:dyDescent="0.2">
      <c r="A1049" s="110" t="s">
        <v>111</v>
      </c>
      <c r="B1049" s="131" t="s">
        <v>529</v>
      </c>
      <c r="C1049" s="152"/>
      <c r="D1049" s="152"/>
      <c r="E1049" s="152"/>
    </row>
    <row r="1050" spans="1:8" s="151" customFormat="1" outlineLevel="2" x14ac:dyDescent="0.2">
      <c r="A1050" s="110"/>
      <c r="B1050" s="122"/>
      <c r="C1050" s="152"/>
      <c r="D1050" s="152"/>
      <c r="E1050" s="152"/>
    </row>
    <row r="1051" spans="1:8" s="151" customFormat="1" outlineLevel="2" x14ac:dyDescent="0.2">
      <c r="A1051" s="110"/>
      <c r="B1051" s="123"/>
      <c r="C1051" s="123"/>
      <c r="D1051" s="123"/>
      <c r="E1051" s="124"/>
      <c r="F1051" s="123"/>
      <c r="G1051" s="123"/>
    </row>
    <row r="1052" spans="1:8" s="151" customFormat="1" outlineLevel="2" x14ac:dyDescent="0.2">
      <c r="A1052" s="110" t="s">
        <v>32</v>
      </c>
      <c r="B1052" s="125" t="s">
        <v>627</v>
      </c>
      <c r="C1052" s="125"/>
      <c r="D1052" s="125"/>
      <c r="E1052" s="125"/>
      <c r="F1052" s="125"/>
      <c r="G1052" s="125"/>
    </row>
    <row r="1053" spans="1:8" s="151" customFormat="1" outlineLevel="2" x14ac:dyDescent="0.2">
      <c r="A1053" s="110"/>
      <c r="B1053" s="122"/>
      <c r="C1053" s="152"/>
      <c r="D1053" s="152"/>
      <c r="E1053" s="152"/>
    </row>
    <row r="1054" spans="1:8" s="151" customFormat="1" outlineLevel="2" x14ac:dyDescent="0.2">
      <c r="A1054" s="111" t="s">
        <v>33</v>
      </c>
      <c r="B1054" s="122" t="s">
        <v>194</v>
      </c>
      <c r="C1054" s="152"/>
      <c r="D1054" s="152"/>
      <c r="E1054" s="152"/>
    </row>
    <row r="1055" spans="1:8" s="123" customFormat="1" outlineLevel="2" x14ac:dyDescent="0.2">
      <c r="A1055" s="110"/>
      <c r="B1055" s="127"/>
    </row>
    <row r="1056" spans="1:8" s="151" customFormat="1" outlineLevel="2" x14ac:dyDescent="0.2">
      <c r="A1056" s="110" t="s">
        <v>138</v>
      </c>
      <c r="B1056" s="131" t="s">
        <v>827</v>
      </c>
      <c r="C1056" s="152"/>
      <c r="D1056" s="152"/>
      <c r="E1056" s="152"/>
    </row>
    <row r="1057" spans="1:8" s="123" customFormat="1" outlineLevel="2" x14ac:dyDescent="0.2">
      <c r="A1057" s="126"/>
    </row>
    <row r="1058" spans="1:8" s="123" customFormat="1" outlineLevel="2" x14ac:dyDescent="0.2">
      <c r="A1058" s="110" t="s">
        <v>40</v>
      </c>
      <c r="B1058" s="127" t="s">
        <v>954</v>
      </c>
    </row>
    <row r="1059" spans="1:8" s="123" customFormat="1" outlineLevel="2" x14ac:dyDescent="0.2">
      <c r="A1059" s="126"/>
    </row>
    <row r="1060" spans="1:8" s="88" customFormat="1" outlineLevel="1" x14ac:dyDescent="0.2">
      <c r="A1060" s="156" t="s">
        <v>159</v>
      </c>
      <c r="B1060" s="156" t="str">
        <f ca="1">CONCATENATE(VLOOKUP("*ID",C:D,2,FALSE),"C",COUNTIF(OFFSET(A$1,0,0,ROW(),1), "*conditie")*10)&amp; "T" &amp;(COUNTIF(OFFSET(B$1,0,0,ROW()-1,1),CONCATENATE(VLOOKUP("*ID",C:D,2,FALSE),"C",COUNTIF(OFFSET(A$1,0,0,ROW(),1), "*conditie")*10)&amp; "T*") +1) * 10</f>
        <v>NPRE03C450T50</v>
      </c>
      <c r="C1060" s="295" t="s">
        <v>831</v>
      </c>
      <c r="D1060" s="295"/>
      <c r="E1060" s="295"/>
      <c r="F1060" s="156" t="s">
        <v>141</v>
      </c>
      <c r="G1060" s="156" t="s">
        <v>19</v>
      </c>
      <c r="H1060" s="156" t="s">
        <v>197</v>
      </c>
    </row>
    <row r="1061" spans="1:8" s="151" customFormat="1" outlineLevel="2" x14ac:dyDescent="0.2">
      <c r="A1061" s="110"/>
      <c r="B1061" s="122"/>
      <c r="C1061" s="152"/>
      <c r="D1061" s="152"/>
      <c r="E1061" s="152"/>
    </row>
    <row r="1062" spans="1:8" s="151" customFormat="1" outlineLevel="2" x14ac:dyDescent="0.2">
      <c r="A1062" s="110" t="s">
        <v>109</v>
      </c>
      <c r="B1062" s="131"/>
      <c r="C1062" s="152"/>
      <c r="D1062" s="152"/>
      <c r="E1062" s="152"/>
    </row>
    <row r="1063" spans="1:8" s="151" customFormat="1" outlineLevel="2" x14ac:dyDescent="0.2">
      <c r="A1063" s="110"/>
      <c r="B1063" s="122"/>
      <c r="C1063" s="152"/>
      <c r="D1063" s="152"/>
      <c r="E1063" s="152"/>
    </row>
    <row r="1064" spans="1:8" s="151" customFormat="1" outlineLevel="2" x14ac:dyDescent="0.2">
      <c r="A1064" s="110" t="s">
        <v>111</v>
      </c>
      <c r="B1064" s="131" t="s">
        <v>529</v>
      </c>
      <c r="C1064" s="152"/>
      <c r="D1064" s="152"/>
      <c r="E1064" s="152"/>
    </row>
    <row r="1065" spans="1:8" s="151" customFormat="1" outlineLevel="2" x14ac:dyDescent="0.2">
      <c r="A1065" s="110"/>
      <c r="B1065" s="122"/>
      <c r="C1065" s="152"/>
      <c r="D1065" s="152"/>
      <c r="E1065" s="152"/>
    </row>
    <row r="1066" spans="1:8" s="151" customFormat="1" outlineLevel="2" x14ac:dyDescent="0.2">
      <c r="A1066" s="110"/>
      <c r="B1066" s="123"/>
      <c r="C1066" s="123"/>
      <c r="D1066" s="123"/>
      <c r="E1066" s="124"/>
      <c r="F1066" s="123"/>
      <c r="G1066" s="123"/>
    </row>
    <row r="1067" spans="1:8" s="151" customFormat="1" outlineLevel="2" x14ac:dyDescent="0.2">
      <c r="A1067" s="110" t="s">
        <v>32</v>
      </c>
      <c r="B1067" s="125" t="s">
        <v>227</v>
      </c>
      <c r="C1067" s="125"/>
      <c r="D1067" s="125"/>
      <c r="E1067" s="125"/>
      <c r="F1067" s="125"/>
      <c r="G1067" s="125"/>
    </row>
    <row r="1068" spans="1:8" s="151" customFormat="1" outlineLevel="2" x14ac:dyDescent="0.2">
      <c r="A1068" s="110"/>
      <c r="B1068" s="122"/>
      <c r="C1068" s="152"/>
      <c r="D1068" s="152"/>
      <c r="E1068" s="152"/>
    </row>
    <row r="1069" spans="1:8" s="151" customFormat="1" outlineLevel="2" x14ac:dyDescent="0.2">
      <c r="A1069" s="111" t="s">
        <v>33</v>
      </c>
      <c r="B1069" s="122" t="s">
        <v>194</v>
      </c>
      <c r="C1069" s="152"/>
      <c r="D1069" s="152"/>
      <c r="E1069" s="152"/>
    </row>
    <row r="1070" spans="1:8" s="123" customFormat="1" outlineLevel="2" x14ac:dyDescent="0.2">
      <c r="A1070" s="110"/>
      <c r="B1070" s="127"/>
    </row>
    <row r="1071" spans="1:8" s="151" customFormat="1" outlineLevel="2" x14ac:dyDescent="0.2">
      <c r="A1071" s="110" t="s">
        <v>138</v>
      </c>
      <c r="B1071" s="131" t="s">
        <v>827</v>
      </c>
      <c r="C1071" s="152"/>
      <c r="D1071" s="152"/>
      <c r="E1071" s="152"/>
    </row>
    <row r="1072" spans="1:8" s="123" customFormat="1" outlineLevel="2" x14ac:dyDescent="0.2">
      <c r="A1072" s="126"/>
    </row>
    <row r="1073" spans="1:8" s="123" customFormat="1" outlineLevel="2" x14ac:dyDescent="0.2">
      <c r="A1073" s="110" t="s">
        <v>40</v>
      </c>
      <c r="B1073" s="127" t="s">
        <v>955</v>
      </c>
    </row>
    <row r="1074" spans="1:8" s="123" customFormat="1" outlineLevel="2" x14ac:dyDescent="0.2">
      <c r="A1074" s="126"/>
    </row>
    <row r="1075" spans="1:8" s="88" customFormat="1" outlineLevel="1" x14ac:dyDescent="0.2">
      <c r="A1075" s="156" t="s">
        <v>159</v>
      </c>
      <c r="B1075" s="156" t="str">
        <f ca="1">CONCATENATE(VLOOKUP("*ID",C:D,2,FALSE),"C",COUNTIF(OFFSET(A$1,0,0,ROW(),1), "*conditie")*10)&amp; "T" &amp;(COUNTIF(OFFSET(B$1,0,0,ROW()-1,1),CONCATENATE(VLOOKUP("*ID",C:D,2,FALSE),"C",COUNTIF(OFFSET(A$1,0,0,ROW(),1), "*conditie")*10)&amp; "T*") +1) * 10</f>
        <v>NPRE03C450T60</v>
      </c>
      <c r="C1075" s="295" t="s">
        <v>832</v>
      </c>
      <c r="D1075" s="295"/>
      <c r="E1075" s="295"/>
      <c r="F1075" s="156" t="s">
        <v>141</v>
      </c>
      <c r="G1075" s="156" t="s">
        <v>19</v>
      </c>
      <c r="H1075" s="156" t="s">
        <v>197</v>
      </c>
    </row>
    <row r="1076" spans="1:8" s="151" customFormat="1" outlineLevel="2" x14ac:dyDescent="0.2">
      <c r="A1076" s="110"/>
      <c r="B1076" s="122"/>
      <c r="C1076" s="152"/>
      <c r="D1076" s="152"/>
      <c r="E1076" s="152"/>
    </row>
    <row r="1077" spans="1:8" s="151" customFormat="1" outlineLevel="2" x14ac:dyDescent="0.2">
      <c r="A1077" s="110" t="s">
        <v>109</v>
      </c>
      <c r="B1077" s="131"/>
      <c r="C1077" s="152"/>
      <c r="D1077" s="152"/>
      <c r="E1077" s="152"/>
    </row>
    <row r="1078" spans="1:8" s="151" customFormat="1" outlineLevel="2" x14ac:dyDescent="0.2">
      <c r="A1078" s="110"/>
      <c r="B1078" s="122"/>
      <c r="C1078" s="152"/>
      <c r="D1078" s="152"/>
      <c r="E1078" s="152"/>
    </row>
    <row r="1079" spans="1:8" s="151" customFormat="1" outlineLevel="2" x14ac:dyDescent="0.2">
      <c r="A1079" s="110" t="s">
        <v>111</v>
      </c>
      <c r="B1079" s="131" t="s">
        <v>529</v>
      </c>
      <c r="C1079" s="152"/>
      <c r="D1079" s="152"/>
      <c r="E1079" s="152"/>
    </row>
    <row r="1080" spans="1:8" s="151" customFormat="1" outlineLevel="2" x14ac:dyDescent="0.2">
      <c r="A1080" s="110"/>
      <c r="B1080" s="122"/>
      <c r="C1080" s="152"/>
      <c r="D1080" s="152"/>
      <c r="E1080" s="152"/>
    </row>
    <row r="1081" spans="1:8" s="151" customFormat="1" outlineLevel="2" x14ac:dyDescent="0.2">
      <c r="A1081" s="110"/>
      <c r="B1081" s="123"/>
      <c r="C1081" s="123"/>
      <c r="D1081" s="123"/>
      <c r="E1081" s="124"/>
      <c r="F1081" s="123"/>
      <c r="G1081" s="123"/>
    </row>
    <row r="1082" spans="1:8" s="151" customFormat="1" outlineLevel="2" x14ac:dyDescent="0.2">
      <c r="A1082" s="110" t="s">
        <v>32</v>
      </c>
      <c r="B1082" s="125" t="s">
        <v>628</v>
      </c>
      <c r="C1082" s="125"/>
      <c r="D1082" s="125"/>
      <c r="E1082" s="125"/>
      <c r="F1082" s="125"/>
      <c r="G1082" s="125"/>
    </row>
    <row r="1083" spans="1:8" s="151" customFormat="1" outlineLevel="2" x14ac:dyDescent="0.2">
      <c r="A1083" s="110"/>
      <c r="B1083" s="122"/>
      <c r="C1083" s="152"/>
      <c r="D1083" s="152"/>
      <c r="E1083" s="152"/>
    </row>
    <row r="1084" spans="1:8" s="151" customFormat="1" outlineLevel="2" x14ac:dyDescent="0.2">
      <c r="A1084" s="111" t="s">
        <v>33</v>
      </c>
      <c r="B1084" s="122" t="s">
        <v>194</v>
      </c>
      <c r="C1084" s="152"/>
      <c r="D1084" s="152"/>
      <c r="E1084" s="152"/>
    </row>
    <row r="1085" spans="1:8" s="151" customFormat="1" outlineLevel="2" x14ac:dyDescent="0.2">
      <c r="A1085" s="110"/>
      <c r="B1085" s="122"/>
      <c r="C1085" s="152"/>
      <c r="D1085" s="152"/>
      <c r="E1085" s="152"/>
    </row>
    <row r="1086" spans="1:8" s="151" customFormat="1" outlineLevel="2" x14ac:dyDescent="0.2">
      <c r="A1086" s="110" t="s">
        <v>138</v>
      </c>
      <c r="B1086" s="131" t="s">
        <v>827</v>
      </c>
      <c r="C1086" s="152"/>
      <c r="D1086" s="152"/>
      <c r="E1086" s="152"/>
    </row>
    <row r="1087" spans="1:8" s="123" customFormat="1" outlineLevel="2" x14ac:dyDescent="0.2">
      <c r="A1087" s="126"/>
    </row>
    <row r="1088" spans="1:8" s="123" customFormat="1" outlineLevel="2" x14ac:dyDescent="0.2">
      <c r="A1088" s="110" t="s">
        <v>40</v>
      </c>
      <c r="B1088" s="127" t="s">
        <v>956</v>
      </c>
    </row>
    <row r="1089" spans="1:8" s="123" customFormat="1" outlineLevel="2" x14ac:dyDescent="0.2">
      <c r="A1089" s="126"/>
    </row>
    <row r="1090" spans="1:8" s="88" customFormat="1" outlineLevel="1" x14ac:dyDescent="0.2">
      <c r="A1090" s="156" t="s">
        <v>159</v>
      </c>
      <c r="B1090" s="156" t="str">
        <f ca="1">CONCATENATE(VLOOKUP("*ID",C:D,2,FALSE),"C",COUNTIF(OFFSET(A$1,0,0,ROW(),1), "*conditie")*10)&amp; "T" &amp;(COUNTIF(OFFSET(B$1,0,0,ROW()-1,1),CONCATENATE(VLOOKUP("*ID",C:D,2,FALSE),"C",COUNTIF(OFFSET(A$1,0,0,ROW(),1), "*conditie")*10)&amp; "T*") +1) * 10</f>
        <v>NPRE03C450T70</v>
      </c>
      <c r="C1090" s="295" t="s">
        <v>833</v>
      </c>
      <c r="D1090" s="295"/>
      <c r="E1090" s="295"/>
      <c r="F1090" s="156" t="s">
        <v>141</v>
      </c>
      <c r="G1090" s="156" t="s">
        <v>19</v>
      </c>
      <c r="H1090" s="156" t="s">
        <v>197</v>
      </c>
    </row>
    <row r="1091" spans="1:8" s="151" customFormat="1" outlineLevel="2" x14ac:dyDescent="0.2">
      <c r="A1091" s="110"/>
      <c r="B1091" s="122"/>
      <c r="C1091" s="152"/>
      <c r="D1091" s="152"/>
      <c r="E1091" s="152"/>
    </row>
    <row r="1092" spans="1:8" s="151" customFormat="1" outlineLevel="2" x14ac:dyDescent="0.2">
      <c r="A1092" s="110" t="s">
        <v>109</v>
      </c>
      <c r="B1092" s="131"/>
      <c r="C1092" s="152"/>
      <c r="D1092" s="152"/>
      <c r="E1092" s="152"/>
    </row>
    <row r="1093" spans="1:8" s="151" customFormat="1" outlineLevel="2" x14ac:dyDescent="0.2">
      <c r="A1093" s="110"/>
      <c r="B1093" s="122"/>
      <c r="C1093" s="152"/>
      <c r="D1093" s="152"/>
      <c r="E1093" s="152"/>
    </row>
    <row r="1094" spans="1:8" s="151" customFormat="1" outlineLevel="2" x14ac:dyDescent="0.2">
      <c r="A1094" s="110" t="s">
        <v>111</v>
      </c>
      <c r="B1094" s="131" t="s">
        <v>529</v>
      </c>
      <c r="C1094" s="152"/>
      <c r="D1094" s="152"/>
      <c r="E1094" s="152"/>
    </row>
    <row r="1095" spans="1:8" s="151" customFormat="1" outlineLevel="2" x14ac:dyDescent="0.2">
      <c r="A1095" s="110"/>
      <c r="B1095" s="122"/>
      <c r="C1095" s="152"/>
      <c r="D1095" s="152"/>
      <c r="E1095" s="152"/>
    </row>
    <row r="1096" spans="1:8" s="151" customFormat="1" outlineLevel="2" x14ac:dyDescent="0.2">
      <c r="A1096" s="110"/>
      <c r="B1096" s="123"/>
      <c r="C1096" s="123"/>
      <c r="D1096" s="123"/>
      <c r="E1096" s="124"/>
      <c r="F1096" s="123"/>
      <c r="G1096" s="123"/>
    </row>
    <row r="1097" spans="1:8" s="151" customFormat="1" outlineLevel="2" x14ac:dyDescent="0.2">
      <c r="A1097" s="110" t="s">
        <v>32</v>
      </c>
      <c r="B1097" s="125" t="s">
        <v>628</v>
      </c>
      <c r="C1097" s="125"/>
      <c r="D1097" s="125"/>
      <c r="E1097" s="125"/>
      <c r="F1097" s="125"/>
      <c r="G1097" s="125"/>
    </row>
    <row r="1098" spans="1:8" s="151" customFormat="1" outlineLevel="2" x14ac:dyDescent="0.2">
      <c r="A1098" s="110"/>
      <c r="B1098" s="122"/>
      <c r="C1098" s="152"/>
      <c r="D1098" s="152"/>
      <c r="E1098" s="152"/>
    </row>
    <row r="1099" spans="1:8" s="151" customFormat="1" outlineLevel="2" x14ac:dyDescent="0.2">
      <c r="A1099" s="111" t="s">
        <v>33</v>
      </c>
      <c r="B1099" s="122" t="s">
        <v>194</v>
      </c>
      <c r="C1099" s="152"/>
      <c r="D1099" s="152"/>
      <c r="E1099" s="152"/>
    </row>
    <row r="1100" spans="1:8" s="151" customFormat="1" outlineLevel="2" x14ac:dyDescent="0.2">
      <c r="A1100" s="110"/>
      <c r="B1100" s="122"/>
      <c r="C1100" s="152"/>
      <c r="D1100" s="152"/>
      <c r="E1100" s="152"/>
    </row>
    <row r="1101" spans="1:8" s="151" customFormat="1" outlineLevel="2" x14ac:dyDescent="0.2">
      <c r="A1101" s="110" t="s">
        <v>138</v>
      </c>
      <c r="B1101" s="131" t="s">
        <v>827</v>
      </c>
      <c r="C1101" s="152"/>
      <c r="D1101" s="152"/>
      <c r="E1101" s="152"/>
    </row>
    <row r="1102" spans="1:8" s="123" customFormat="1" outlineLevel="2" x14ac:dyDescent="0.2">
      <c r="A1102" s="126"/>
    </row>
    <row r="1103" spans="1:8" s="123" customFormat="1" outlineLevel="2" x14ac:dyDescent="0.2">
      <c r="A1103" s="110" t="s">
        <v>40</v>
      </c>
      <c r="B1103" s="127" t="s">
        <v>957</v>
      </c>
    </row>
    <row r="1104" spans="1:8" s="123" customFormat="1" outlineLevel="2" x14ac:dyDescent="0.2">
      <c r="A1104" s="126"/>
    </row>
    <row r="1105" spans="1:8" s="88" customFormat="1" outlineLevel="1" x14ac:dyDescent="0.2">
      <c r="A1105" s="156" t="s">
        <v>159</v>
      </c>
      <c r="B1105" s="156" t="str">
        <f ca="1">CONCATENATE(VLOOKUP("*ID",C:D,2,FALSE),"C",COUNTIF(OFFSET(A$1,0,0,ROW(),1), "*conditie")*10)&amp; "T" &amp;(COUNTIF(OFFSET(B$1,0,0,ROW()-1,1),CONCATENATE(VLOOKUP("*ID",C:D,2,FALSE),"C",COUNTIF(OFFSET(A$1,0,0,ROW(),1), "*conditie")*10)&amp; "T*") +1) * 10</f>
        <v>NPRE03C450T80</v>
      </c>
      <c r="C1105" s="295" t="s">
        <v>834</v>
      </c>
      <c r="D1105" s="295"/>
      <c r="E1105" s="295"/>
      <c r="F1105" s="156" t="s">
        <v>141</v>
      </c>
      <c r="G1105" s="156" t="s">
        <v>19</v>
      </c>
      <c r="H1105" s="156" t="s">
        <v>197</v>
      </c>
    </row>
    <row r="1106" spans="1:8" s="151" customFormat="1" outlineLevel="2" x14ac:dyDescent="0.2">
      <c r="A1106" s="110"/>
      <c r="B1106" s="122"/>
      <c r="C1106" s="152"/>
      <c r="D1106" s="152"/>
      <c r="E1106" s="152"/>
    </row>
    <row r="1107" spans="1:8" s="151" customFormat="1" outlineLevel="2" x14ac:dyDescent="0.2">
      <c r="A1107" s="110" t="s">
        <v>109</v>
      </c>
      <c r="B1107" s="131"/>
      <c r="C1107" s="152"/>
      <c r="D1107" s="152"/>
      <c r="E1107" s="152"/>
    </row>
    <row r="1108" spans="1:8" s="151" customFormat="1" outlineLevel="2" x14ac:dyDescent="0.2">
      <c r="A1108" s="110"/>
      <c r="B1108" s="122"/>
      <c r="C1108" s="152"/>
      <c r="D1108" s="152"/>
      <c r="E1108" s="152"/>
    </row>
    <row r="1109" spans="1:8" s="151" customFormat="1" outlineLevel="2" x14ac:dyDescent="0.2">
      <c r="A1109" s="110" t="s">
        <v>111</v>
      </c>
      <c r="B1109" s="131" t="s">
        <v>529</v>
      </c>
      <c r="C1109" s="152"/>
      <c r="D1109" s="152"/>
      <c r="E1109" s="152"/>
    </row>
    <row r="1110" spans="1:8" s="151" customFormat="1" outlineLevel="2" x14ac:dyDescent="0.2">
      <c r="A1110" s="110"/>
      <c r="B1110" s="122"/>
      <c r="C1110" s="152"/>
      <c r="D1110" s="152"/>
      <c r="E1110" s="152"/>
    </row>
    <row r="1111" spans="1:8" s="151" customFormat="1" outlineLevel="2" x14ac:dyDescent="0.2">
      <c r="A1111" s="110"/>
      <c r="B1111" s="123"/>
      <c r="C1111" s="123"/>
      <c r="D1111" s="123"/>
      <c r="E1111" s="124"/>
      <c r="F1111" s="123"/>
      <c r="G1111" s="123"/>
    </row>
    <row r="1112" spans="1:8" s="151" customFormat="1" outlineLevel="2" x14ac:dyDescent="0.2">
      <c r="A1112" s="110" t="s">
        <v>32</v>
      </c>
      <c r="B1112" s="125" t="s">
        <v>628</v>
      </c>
      <c r="C1112" s="125"/>
      <c r="D1112" s="125"/>
      <c r="E1112" s="125"/>
      <c r="F1112" s="125"/>
      <c r="G1112" s="125"/>
    </row>
    <row r="1113" spans="1:8" s="151" customFormat="1" outlineLevel="2" x14ac:dyDescent="0.2">
      <c r="A1113" s="110"/>
      <c r="B1113" s="122"/>
      <c r="C1113" s="152"/>
      <c r="D1113" s="152"/>
      <c r="E1113" s="152"/>
    </row>
    <row r="1114" spans="1:8" s="151" customFormat="1" outlineLevel="2" x14ac:dyDescent="0.2">
      <c r="A1114" s="111" t="s">
        <v>33</v>
      </c>
      <c r="B1114" s="122" t="s">
        <v>194</v>
      </c>
      <c r="C1114" s="152"/>
      <c r="D1114" s="152"/>
      <c r="E1114" s="152"/>
    </row>
    <row r="1115" spans="1:8" s="123" customFormat="1" outlineLevel="2" x14ac:dyDescent="0.2">
      <c r="A1115" s="126"/>
    </row>
    <row r="1116" spans="1:8" s="151" customFormat="1" outlineLevel="2" x14ac:dyDescent="0.2">
      <c r="A1116" s="110" t="s">
        <v>138</v>
      </c>
      <c r="B1116" s="131" t="s">
        <v>827</v>
      </c>
      <c r="C1116" s="152"/>
      <c r="D1116" s="152"/>
      <c r="E1116" s="152"/>
    </row>
    <row r="1117" spans="1:8" s="123" customFormat="1" outlineLevel="2" x14ac:dyDescent="0.2">
      <c r="A1117" s="126"/>
    </row>
    <row r="1118" spans="1:8" s="123" customFormat="1" outlineLevel="2" x14ac:dyDescent="0.2">
      <c r="A1118" s="110" t="s">
        <v>40</v>
      </c>
      <c r="B1118" s="127" t="s">
        <v>958</v>
      </c>
    </row>
    <row r="1119" spans="1:8" s="123" customFormat="1" outlineLevel="2" x14ac:dyDescent="0.2">
      <c r="A1119" s="126"/>
    </row>
    <row r="1120" spans="1:8" s="99" customFormat="1" x14ac:dyDescent="0.2">
      <c r="A1120" s="158" t="s">
        <v>158</v>
      </c>
      <c r="B1120" s="157" t="str">
        <f ca="1">CONCATENATE(VLOOKUP("*ID",C:D,2,FALSE),"C",COUNTIF(OFFSET(A$1,0,0,ROW(),1), "*conditie")*10)</f>
        <v>NPRE03C460</v>
      </c>
      <c r="C1120" s="296" t="s">
        <v>835</v>
      </c>
      <c r="D1120" s="297"/>
      <c r="E1120" s="297"/>
      <c r="F1120" s="158" t="s">
        <v>141</v>
      </c>
      <c r="G1120" s="158" t="s">
        <v>19</v>
      </c>
      <c r="H1120" s="158" t="s">
        <v>197</v>
      </c>
    </row>
    <row r="1121" spans="1:8" s="99" customFormat="1" outlineLevel="1" x14ac:dyDescent="0.2">
      <c r="A1121" s="110"/>
      <c r="B1121" s="118"/>
      <c r="C1121" s="102"/>
    </row>
    <row r="1122" spans="1:8" s="99" customFormat="1" outlineLevel="1" x14ac:dyDescent="0.2">
      <c r="A1122" s="110" t="s">
        <v>55</v>
      </c>
      <c r="B1122" s="129"/>
      <c r="C1122" s="132"/>
    </row>
    <row r="1123" spans="1:8" s="99" customFormat="1" outlineLevel="1" x14ac:dyDescent="0.2">
      <c r="A1123" s="110"/>
      <c r="B1123" s="118"/>
      <c r="C1123" s="102"/>
    </row>
    <row r="1124" spans="1:8" s="88" customFormat="1" outlineLevel="1" x14ac:dyDescent="0.2">
      <c r="A1124" s="156" t="s">
        <v>159</v>
      </c>
      <c r="B1124" s="156" t="str">
        <f ca="1">CONCATENATE(VLOOKUP("*ID",C:D,2,FALSE),"C",COUNTIF(OFFSET(A$1,0,0,ROW(),1), "*conditie")*10)&amp; "T" &amp;(COUNTIF(OFFSET(B$1,0,0,ROW()-1,1),CONCATENATE(VLOOKUP("*ID",C:D,2,FALSE),"C",COUNTIF(OFFSET(A$1,0,0,ROW(),1), "*conditie")*10)&amp; "T*") +1) * 10</f>
        <v>NPRE03C460T10</v>
      </c>
      <c r="C1124" s="295" t="s">
        <v>836</v>
      </c>
      <c r="D1124" s="295"/>
      <c r="E1124" s="295"/>
      <c r="F1124" s="156" t="s">
        <v>141</v>
      </c>
      <c r="G1124" s="156" t="s">
        <v>19</v>
      </c>
      <c r="H1124" s="156" t="s">
        <v>197</v>
      </c>
    </row>
    <row r="1125" spans="1:8" s="151" customFormat="1" outlineLevel="2" x14ac:dyDescent="0.2">
      <c r="A1125" s="110"/>
      <c r="B1125" s="122"/>
      <c r="C1125" s="152"/>
      <c r="D1125" s="152"/>
      <c r="E1125" s="152"/>
    </row>
    <row r="1126" spans="1:8" s="151" customFormat="1" outlineLevel="2" x14ac:dyDescent="0.2">
      <c r="A1126" s="110" t="s">
        <v>109</v>
      </c>
      <c r="B1126" s="131"/>
      <c r="C1126" s="152"/>
      <c r="D1126" s="152"/>
      <c r="E1126" s="152"/>
    </row>
    <row r="1127" spans="1:8" s="151" customFormat="1" outlineLevel="2" x14ac:dyDescent="0.2">
      <c r="A1127" s="110"/>
      <c r="B1127" s="122"/>
      <c r="C1127" s="152"/>
      <c r="D1127" s="152"/>
      <c r="E1127" s="152"/>
    </row>
    <row r="1128" spans="1:8" s="151" customFormat="1" outlineLevel="2" x14ac:dyDescent="0.2">
      <c r="A1128" s="110" t="s">
        <v>111</v>
      </c>
      <c r="B1128" s="131" t="s">
        <v>3261</v>
      </c>
      <c r="C1128" s="152"/>
      <c r="D1128" s="152"/>
      <c r="E1128" s="152"/>
    </row>
    <row r="1129" spans="1:8" s="151" customFormat="1" outlineLevel="2" x14ac:dyDescent="0.2">
      <c r="A1129" s="110"/>
      <c r="B1129" s="122"/>
      <c r="C1129" s="152"/>
      <c r="D1129" s="152"/>
      <c r="E1129" s="152"/>
    </row>
    <row r="1130" spans="1:8" s="123" customFormat="1" outlineLevel="2" x14ac:dyDescent="0.2">
      <c r="A1130" s="110"/>
      <c r="B1130" s="127"/>
    </row>
    <row r="1131" spans="1:8" s="151" customFormat="1" outlineLevel="2" x14ac:dyDescent="0.2">
      <c r="A1131" s="110" t="s">
        <v>32</v>
      </c>
      <c r="B1131" s="125" t="s">
        <v>227</v>
      </c>
      <c r="C1131" s="125"/>
      <c r="D1131" s="125"/>
      <c r="E1131" s="125"/>
      <c r="F1131" s="125"/>
      <c r="G1131" s="125"/>
    </row>
    <row r="1132" spans="1:8" s="151" customFormat="1" outlineLevel="2" x14ac:dyDescent="0.2">
      <c r="A1132" s="110"/>
      <c r="B1132" s="122"/>
      <c r="C1132" s="152"/>
      <c r="D1132" s="152"/>
      <c r="E1132" s="152"/>
    </row>
    <row r="1133" spans="1:8" s="151" customFormat="1" outlineLevel="2" x14ac:dyDescent="0.2">
      <c r="A1133" s="111" t="s">
        <v>33</v>
      </c>
      <c r="B1133" s="122" t="s">
        <v>194</v>
      </c>
      <c r="C1133" s="152"/>
      <c r="D1133" s="152"/>
      <c r="E1133" s="152"/>
    </row>
    <row r="1134" spans="1:8" s="151" customFormat="1" outlineLevel="2" x14ac:dyDescent="0.2">
      <c r="A1134" s="110"/>
      <c r="B1134" s="122"/>
      <c r="C1134" s="152"/>
      <c r="D1134" s="152"/>
      <c r="E1134" s="152"/>
    </row>
    <row r="1135" spans="1:8" s="151" customFormat="1" outlineLevel="2" x14ac:dyDescent="0.2">
      <c r="A1135" s="110" t="s">
        <v>138</v>
      </c>
      <c r="B1135" s="131" t="s">
        <v>837</v>
      </c>
      <c r="C1135" s="152"/>
      <c r="D1135" s="152"/>
      <c r="E1135" s="152"/>
    </row>
    <row r="1136" spans="1:8" s="123" customFormat="1" outlineLevel="2" x14ac:dyDescent="0.2">
      <c r="A1136" s="126"/>
    </row>
    <row r="1137" spans="1:8" s="123" customFormat="1" outlineLevel="2" x14ac:dyDescent="0.2">
      <c r="A1137" s="110" t="s">
        <v>40</v>
      </c>
      <c r="B1137" s="127" t="s">
        <v>959</v>
      </c>
    </row>
    <row r="1138" spans="1:8" s="123" customFormat="1" outlineLevel="2" x14ac:dyDescent="0.2">
      <c r="A1138" s="126"/>
    </row>
    <row r="1139" spans="1:8" s="99" customFormat="1" x14ac:dyDescent="0.2">
      <c r="A1139" s="158" t="s">
        <v>158</v>
      </c>
      <c r="B1139" s="157" t="str">
        <f ca="1">CONCATENATE(VLOOKUP("*ID",C:D,2,FALSE),"C",COUNTIF(OFFSET(A$1,0,0,ROW(),1), "*conditie")*10)</f>
        <v>NPRE03C470</v>
      </c>
      <c r="C1139" s="296" t="s">
        <v>287</v>
      </c>
      <c r="D1139" s="297"/>
      <c r="E1139" s="297"/>
      <c r="F1139" s="158" t="s">
        <v>141</v>
      </c>
      <c r="G1139" s="158" t="s">
        <v>19</v>
      </c>
      <c r="H1139" s="158" t="s">
        <v>197</v>
      </c>
    </row>
    <row r="1140" spans="1:8" s="99" customFormat="1" outlineLevel="1" x14ac:dyDescent="0.2">
      <c r="A1140" s="110"/>
      <c r="B1140" s="118"/>
      <c r="C1140" s="102"/>
    </row>
    <row r="1141" spans="1:8" s="99" customFormat="1" outlineLevel="1" x14ac:dyDescent="0.2">
      <c r="A1141" s="110" t="s">
        <v>55</v>
      </c>
      <c r="B1141" s="129"/>
      <c r="C1141" s="132"/>
    </row>
    <row r="1142" spans="1:8" s="99" customFormat="1" outlineLevel="1" x14ac:dyDescent="0.2">
      <c r="A1142" s="110"/>
      <c r="B1142" s="118"/>
      <c r="C1142" s="102"/>
    </row>
    <row r="1143" spans="1:8" s="88" customFormat="1" outlineLevel="1" x14ac:dyDescent="0.2">
      <c r="A1143" s="156" t="s">
        <v>159</v>
      </c>
      <c r="B1143" s="156" t="str">
        <f ca="1">CONCATENATE(VLOOKUP("*ID",C:D,2,FALSE),"C",COUNTIF(OFFSET(A$1,0,0,ROW(),1), "*conditie")*10)&amp; "T" &amp;(COUNTIF(OFFSET(B$1,0,0,ROW()-1,1),CONCATENATE(VLOOKUP("*ID",C:D,2,FALSE),"C",COUNTIF(OFFSET(A$1,0,0,ROW(),1), "*conditie")*10)&amp; "T*") +1) * 10</f>
        <v>NPRE03C470T10</v>
      </c>
      <c r="C1143" s="295" t="s">
        <v>841</v>
      </c>
      <c r="D1143" s="295"/>
      <c r="E1143" s="295"/>
      <c r="F1143" s="156" t="s">
        <v>141</v>
      </c>
      <c r="G1143" s="156" t="s">
        <v>19</v>
      </c>
      <c r="H1143" s="156" t="s">
        <v>197</v>
      </c>
    </row>
    <row r="1144" spans="1:8" s="151" customFormat="1" outlineLevel="2" x14ac:dyDescent="0.2">
      <c r="A1144" s="110"/>
      <c r="B1144" s="122"/>
      <c r="C1144" s="152"/>
      <c r="D1144" s="152"/>
      <c r="E1144" s="152"/>
    </row>
    <row r="1145" spans="1:8" s="151" customFormat="1" outlineLevel="2" x14ac:dyDescent="0.2">
      <c r="A1145" s="110" t="s">
        <v>109</v>
      </c>
      <c r="B1145" s="131" t="s">
        <v>839</v>
      </c>
      <c r="C1145" s="152"/>
      <c r="D1145" s="152"/>
      <c r="E1145" s="152"/>
    </row>
    <row r="1146" spans="1:8" s="151" customFormat="1" outlineLevel="2" x14ac:dyDescent="0.2">
      <c r="A1146" s="110"/>
      <c r="B1146" s="122"/>
      <c r="C1146" s="152"/>
      <c r="D1146" s="152"/>
      <c r="E1146" s="152"/>
    </row>
    <row r="1147" spans="1:8" s="151" customFormat="1" outlineLevel="2" x14ac:dyDescent="0.2">
      <c r="A1147" s="110" t="s">
        <v>111</v>
      </c>
      <c r="B1147" s="131" t="s">
        <v>840</v>
      </c>
      <c r="C1147" s="152"/>
      <c r="D1147" s="152"/>
      <c r="E1147" s="152"/>
    </row>
    <row r="1148" spans="1:8" s="151" customFormat="1" outlineLevel="2" x14ac:dyDescent="0.2">
      <c r="A1148" s="110"/>
      <c r="B1148" s="122"/>
      <c r="C1148" s="152"/>
      <c r="D1148" s="152"/>
      <c r="E1148" s="152"/>
    </row>
    <row r="1149" spans="1:8" s="151" customFormat="1" outlineLevel="2" x14ac:dyDescent="0.2">
      <c r="A1149" s="110"/>
      <c r="B1149" s="123"/>
      <c r="C1149" s="123"/>
      <c r="D1149" s="123"/>
      <c r="E1149" s="124"/>
      <c r="F1149" s="123"/>
      <c r="G1149" s="123"/>
    </row>
    <row r="1150" spans="1:8" s="151" customFormat="1" outlineLevel="2" x14ac:dyDescent="0.2">
      <c r="A1150" s="110" t="s">
        <v>32</v>
      </c>
      <c r="B1150" s="125" t="s">
        <v>227</v>
      </c>
      <c r="C1150" s="125"/>
      <c r="D1150" s="125"/>
      <c r="E1150" s="125"/>
      <c r="F1150" s="125"/>
      <c r="G1150" s="125"/>
    </row>
    <row r="1151" spans="1:8" s="151" customFormat="1" outlineLevel="2" x14ac:dyDescent="0.2">
      <c r="A1151" s="110"/>
      <c r="B1151" s="122"/>
      <c r="C1151" s="152"/>
      <c r="D1151" s="152"/>
      <c r="E1151" s="152"/>
    </row>
    <row r="1152" spans="1:8" s="151" customFormat="1" outlineLevel="2" x14ac:dyDescent="0.2">
      <c r="A1152" s="111" t="s">
        <v>33</v>
      </c>
      <c r="B1152" s="122" t="s">
        <v>194</v>
      </c>
      <c r="C1152" s="152"/>
      <c r="D1152" s="152"/>
      <c r="E1152" s="152"/>
    </row>
    <row r="1153" spans="1:8" s="151" customFormat="1" outlineLevel="2" x14ac:dyDescent="0.2">
      <c r="A1153" s="110"/>
      <c r="B1153" s="122"/>
      <c r="C1153" s="152"/>
      <c r="D1153" s="152"/>
      <c r="E1153" s="152"/>
    </row>
    <row r="1154" spans="1:8" s="151" customFormat="1" outlineLevel="2" x14ac:dyDescent="0.2">
      <c r="A1154" s="110" t="s">
        <v>138</v>
      </c>
      <c r="B1154" s="131" t="s">
        <v>291</v>
      </c>
      <c r="C1154" s="152"/>
      <c r="D1154" s="152"/>
      <c r="E1154" s="152"/>
    </row>
    <row r="1155" spans="1:8" s="123" customFormat="1" outlineLevel="2" x14ac:dyDescent="0.2">
      <c r="A1155" s="126"/>
    </row>
    <row r="1156" spans="1:8" s="123" customFormat="1" outlineLevel="2" x14ac:dyDescent="0.2">
      <c r="A1156" s="110" t="s">
        <v>40</v>
      </c>
      <c r="B1156" s="127" t="s">
        <v>960</v>
      </c>
    </row>
    <row r="1157" spans="1:8" s="123" customFormat="1" outlineLevel="2" x14ac:dyDescent="0.2">
      <c r="A1157" s="126"/>
    </row>
    <row r="1158" spans="1:8" s="88" customFormat="1" outlineLevel="1" x14ac:dyDescent="0.2">
      <c r="A1158" s="156" t="s">
        <v>159</v>
      </c>
      <c r="B1158" s="156" t="str">
        <f ca="1">CONCATENATE(VLOOKUP("*ID",C:D,2,FALSE),"C",COUNTIF(OFFSET(A$1,0,0,ROW(),1), "*conditie")*10)&amp; "T" &amp;(COUNTIF(OFFSET(B$1,0,0,ROW()-1,1),CONCATENATE(VLOOKUP("*ID",C:D,2,FALSE),"C",COUNTIF(OFFSET(A$1,0,0,ROW(),1), "*conditie")*10)&amp; "T*") +1) * 10</f>
        <v>NPRE03C470T20</v>
      </c>
      <c r="C1158" s="295" t="s">
        <v>842</v>
      </c>
      <c r="D1158" s="295"/>
      <c r="E1158" s="295"/>
      <c r="F1158" s="156" t="s">
        <v>141</v>
      </c>
      <c r="G1158" s="156" t="s">
        <v>19</v>
      </c>
      <c r="H1158" s="156" t="s">
        <v>197</v>
      </c>
    </row>
    <row r="1159" spans="1:8" s="151" customFormat="1" outlineLevel="2" x14ac:dyDescent="0.2">
      <c r="A1159" s="110"/>
      <c r="B1159" s="122"/>
      <c r="C1159" s="152"/>
      <c r="D1159" s="152"/>
      <c r="E1159" s="152"/>
    </row>
    <row r="1160" spans="1:8" s="151" customFormat="1" outlineLevel="2" x14ac:dyDescent="0.2">
      <c r="A1160" s="110" t="s">
        <v>109</v>
      </c>
      <c r="B1160" s="131" t="s">
        <v>843</v>
      </c>
      <c r="C1160" s="152"/>
      <c r="D1160" s="152"/>
      <c r="E1160" s="152"/>
    </row>
    <row r="1161" spans="1:8" s="151" customFormat="1" outlineLevel="2" x14ac:dyDescent="0.2">
      <c r="A1161" s="110"/>
      <c r="B1161" s="122"/>
      <c r="C1161" s="152"/>
      <c r="D1161" s="152"/>
      <c r="E1161" s="152"/>
    </row>
    <row r="1162" spans="1:8" s="151" customFormat="1" outlineLevel="2" x14ac:dyDescent="0.2">
      <c r="A1162" s="110" t="s">
        <v>111</v>
      </c>
      <c r="B1162" s="131" t="s">
        <v>629</v>
      </c>
      <c r="C1162" s="152"/>
      <c r="D1162" s="152"/>
      <c r="E1162" s="152"/>
    </row>
    <row r="1163" spans="1:8" s="151" customFormat="1" outlineLevel="2" x14ac:dyDescent="0.2">
      <c r="A1163" s="110"/>
      <c r="B1163" s="122"/>
      <c r="C1163" s="152"/>
      <c r="D1163" s="152"/>
      <c r="E1163" s="152"/>
    </row>
    <row r="1164" spans="1:8" s="151" customFormat="1" outlineLevel="2" x14ac:dyDescent="0.2">
      <c r="A1164" s="110"/>
      <c r="B1164" s="123"/>
      <c r="C1164" s="123"/>
      <c r="D1164" s="123"/>
      <c r="E1164" s="124"/>
      <c r="F1164" s="123"/>
      <c r="G1164" s="123"/>
    </row>
    <row r="1165" spans="1:8" s="151" customFormat="1" outlineLevel="2" x14ac:dyDescent="0.2">
      <c r="A1165" s="110" t="s">
        <v>32</v>
      </c>
      <c r="B1165" s="125" t="s">
        <v>227</v>
      </c>
      <c r="C1165" s="125"/>
      <c r="D1165" s="125"/>
      <c r="E1165" s="125"/>
      <c r="F1165" s="125"/>
      <c r="G1165" s="125"/>
    </row>
    <row r="1166" spans="1:8" s="151" customFormat="1" outlineLevel="2" x14ac:dyDescent="0.2">
      <c r="A1166" s="110"/>
      <c r="B1166" s="122"/>
      <c r="C1166" s="152"/>
      <c r="D1166" s="152"/>
      <c r="E1166" s="152"/>
    </row>
    <row r="1167" spans="1:8" s="151" customFormat="1" outlineLevel="2" x14ac:dyDescent="0.2">
      <c r="A1167" s="111" t="s">
        <v>33</v>
      </c>
      <c r="B1167" s="122" t="s">
        <v>194</v>
      </c>
      <c r="C1167" s="152"/>
      <c r="D1167" s="152"/>
      <c r="E1167" s="152"/>
    </row>
    <row r="1168" spans="1:8" s="151" customFormat="1" outlineLevel="2" x14ac:dyDescent="0.2">
      <c r="A1168" s="110"/>
      <c r="B1168" s="122"/>
      <c r="C1168" s="152"/>
      <c r="D1168" s="152"/>
      <c r="E1168" s="152"/>
    </row>
    <row r="1169" spans="1:8" s="151" customFormat="1" outlineLevel="2" x14ac:dyDescent="0.2">
      <c r="A1169" s="110" t="s">
        <v>138</v>
      </c>
      <c r="B1169" s="131" t="s">
        <v>291</v>
      </c>
      <c r="C1169" s="152"/>
      <c r="D1169" s="152"/>
      <c r="E1169" s="152"/>
    </row>
    <row r="1170" spans="1:8" s="123" customFormat="1" outlineLevel="2" x14ac:dyDescent="0.2">
      <c r="A1170" s="126"/>
    </row>
    <row r="1171" spans="1:8" s="123" customFormat="1" outlineLevel="2" x14ac:dyDescent="0.2">
      <c r="A1171" s="110" t="s">
        <v>40</v>
      </c>
      <c r="B1171" s="127" t="s">
        <v>961</v>
      </c>
    </row>
    <row r="1172" spans="1:8" s="123" customFormat="1" outlineLevel="2" x14ac:dyDescent="0.2">
      <c r="A1172" s="126"/>
    </row>
    <row r="1173" spans="1:8" s="88" customFormat="1" outlineLevel="1" x14ac:dyDescent="0.2">
      <c r="A1173" s="156" t="s">
        <v>159</v>
      </c>
      <c r="B1173" s="156" t="str">
        <f ca="1">CONCATENATE(VLOOKUP("*ID",C:D,2,FALSE),"C",COUNTIF(OFFSET(A$1,0,0,ROW(),1), "*conditie")*10)&amp; "T" &amp;(COUNTIF(OFFSET(B$1,0,0,ROW()-1,1),CONCATENATE(VLOOKUP("*ID",C:D,2,FALSE),"C",COUNTIF(OFFSET(A$1,0,0,ROW(),1), "*conditie")*10)&amp; "T*") +1) * 10</f>
        <v>NPRE03C470T30</v>
      </c>
      <c r="C1173" s="295" t="s">
        <v>844</v>
      </c>
      <c r="D1173" s="295"/>
      <c r="E1173" s="295"/>
      <c r="F1173" s="156" t="s">
        <v>141</v>
      </c>
      <c r="G1173" s="156" t="s">
        <v>19</v>
      </c>
      <c r="H1173" s="156" t="s">
        <v>197</v>
      </c>
    </row>
    <row r="1174" spans="1:8" s="151" customFormat="1" outlineLevel="2" x14ac:dyDescent="0.2">
      <c r="A1174" s="110"/>
      <c r="B1174" s="122"/>
      <c r="C1174" s="152"/>
      <c r="D1174" s="152"/>
      <c r="E1174" s="152"/>
    </row>
    <row r="1175" spans="1:8" s="151" customFormat="1" outlineLevel="2" x14ac:dyDescent="0.2">
      <c r="A1175" s="110" t="s">
        <v>109</v>
      </c>
      <c r="B1175" s="131" t="s">
        <v>845</v>
      </c>
      <c r="C1175" s="152"/>
      <c r="D1175" s="152"/>
      <c r="E1175" s="152"/>
    </row>
    <row r="1176" spans="1:8" s="151" customFormat="1" outlineLevel="2" x14ac:dyDescent="0.2">
      <c r="A1176" s="110"/>
      <c r="B1176" s="122"/>
      <c r="C1176" s="152"/>
      <c r="D1176" s="152"/>
      <c r="E1176" s="152"/>
    </row>
    <row r="1177" spans="1:8" s="151" customFormat="1" outlineLevel="2" x14ac:dyDescent="0.2">
      <c r="A1177" s="110" t="s">
        <v>111</v>
      </c>
      <c r="B1177" s="131" t="s">
        <v>846</v>
      </c>
      <c r="C1177" s="152"/>
      <c r="D1177" s="152"/>
      <c r="E1177" s="152"/>
    </row>
    <row r="1178" spans="1:8" s="151" customFormat="1" outlineLevel="2" x14ac:dyDescent="0.2">
      <c r="A1178" s="110"/>
      <c r="B1178" s="122"/>
      <c r="C1178" s="152"/>
      <c r="D1178" s="152"/>
      <c r="E1178" s="152"/>
    </row>
    <row r="1179" spans="1:8" s="123" customFormat="1" outlineLevel="2" x14ac:dyDescent="0.2">
      <c r="A1179" s="110"/>
      <c r="B1179" s="127"/>
    </row>
    <row r="1180" spans="1:8" s="151" customFormat="1" outlineLevel="2" x14ac:dyDescent="0.2">
      <c r="A1180" s="110" t="s">
        <v>32</v>
      </c>
      <c r="B1180" s="125" t="s">
        <v>227</v>
      </c>
      <c r="C1180" s="125"/>
      <c r="D1180" s="125"/>
      <c r="E1180" s="125"/>
      <c r="F1180" s="125"/>
      <c r="G1180" s="125"/>
    </row>
    <row r="1181" spans="1:8" s="151" customFormat="1" outlineLevel="2" x14ac:dyDescent="0.2">
      <c r="A1181" s="110"/>
      <c r="B1181" s="122"/>
      <c r="C1181" s="152"/>
      <c r="D1181" s="152"/>
      <c r="E1181" s="152"/>
    </row>
    <row r="1182" spans="1:8" s="151" customFormat="1" outlineLevel="2" x14ac:dyDescent="0.2">
      <c r="A1182" s="111" t="s">
        <v>33</v>
      </c>
      <c r="B1182" s="122" t="s">
        <v>194</v>
      </c>
      <c r="C1182" s="152"/>
      <c r="D1182" s="152"/>
      <c r="E1182" s="152"/>
    </row>
    <row r="1183" spans="1:8" s="151" customFormat="1" outlineLevel="2" x14ac:dyDescent="0.2">
      <c r="A1183" s="110"/>
      <c r="B1183" s="122"/>
      <c r="C1183" s="152"/>
      <c r="D1183" s="152"/>
      <c r="E1183" s="152"/>
    </row>
    <row r="1184" spans="1:8" s="151" customFormat="1" outlineLevel="2" x14ac:dyDescent="0.2">
      <c r="A1184" s="110" t="s">
        <v>138</v>
      </c>
      <c r="B1184" s="131" t="s">
        <v>291</v>
      </c>
      <c r="C1184" s="152"/>
      <c r="D1184" s="152"/>
      <c r="E1184" s="152"/>
    </row>
    <row r="1185" spans="1:8" s="123" customFormat="1" outlineLevel="2" x14ac:dyDescent="0.2">
      <c r="A1185" s="126"/>
    </row>
    <row r="1186" spans="1:8" s="123" customFormat="1" outlineLevel="2" x14ac:dyDescent="0.2">
      <c r="A1186" s="110" t="s">
        <v>40</v>
      </c>
      <c r="B1186" s="127" t="s">
        <v>962</v>
      </c>
    </row>
    <row r="1187" spans="1:8" s="123" customFormat="1" outlineLevel="2" x14ac:dyDescent="0.2">
      <c r="A1187" s="126"/>
    </row>
    <row r="1188" spans="1:8" s="99" customFormat="1" x14ac:dyDescent="0.2">
      <c r="A1188" s="158" t="s">
        <v>158</v>
      </c>
      <c r="B1188" s="157" t="str">
        <f ca="1">CONCATENATE(VLOOKUP("*ID",C:D,2,FALSE),"C",COUNTIF(OFFSET(A$1,0,0,ROW(),1), "*conditie")*10)</f>
        <v>NPRE03C480</v>
      </c>
      <c r="C1188" s="296" t="s">
        <v>847</v>
      </c>
      <c r="D1188" s="297"/>
      <c r="E1188" s="297"/>
      <c r="F1188" s="158" t="s">
        <v>141</v>
      </c>
      <c r="G1188" s="158" t="s">
        <v>19</v>
      </c>
      <c r="H1188" s="158" t="s">
        <v>197</v>
      </c>
    </row>
    <row r="1189" spans="1:8" s="99" customFormat="1" outlineLevel="1" x14ac:dyDescent="0.2">
      <c r="A1189" s="110"/>
      <c r="B1189" s="118"/>
      <c r="C1189" s="102"/>
    </row>
    <row r="1190" spans="1:8" s="99" customFormat="1" outlineLevel="1" x14ac:dyDescent="0.2">
      <c r="A1190" s="110" t="s">
        <v>55</v>
      </c>
      <c r="B1190" s="129"/>
      <c r="C1190" s="132"/>
    </row>
    <row r="1191" spans="1:8" s="99" customFormat="1" outlineLevel="1" x14ac:dyDescent="0.2">
      <c r="A1191" s="110"/>
      <c r="B1191" s="118"/>
      <c r="C1191" s="102"/>
    </row>
    <row r="1192" spans="1:8" s="88" customFormat="1" outlineLevel="1" x14ac:dyDescent="0.2">
      <c r="A1192" s="156" t="s">
        <v>159</v>
      </c>
      <c r="B1192" s="156" t="str">
        <f ca="1">CONCATENATE(VLOOKUP("*ID",C:D,2,FALSE),"C",COUNTIF(OFFSET(A$1,0,0,ROW(),1), "*conditie")*10)&amp; "T" &amp;(COUNTIF(OFFSET(B$1,0,0,ROW()-1,1),CONCATENATE(VLOOKUP("*ID",C:D,2,FALSE),"C",COUNTIF(OFFSET(A$1,0,0,ROW(),1), "*conditie")*10)&amp; "T*") +1) * 10</f>
        <v>NPRE03C480T10</v>
      </c>
      <c r="C1192" s="295" t="s">
        <v>848</v>
      </c>
      <c r="D1192" s="295"/>
      <c r="E1192" s="295"/>
      <c r="F1192" s="156" t="s">
        <v>141</v>
      </c>
      <c r="G1192" s="156" t="s">
        <v>19</v>
      </c>
      <c r="H1192" s="156" t="s">
        <v>197</v>
      </c>
    </row>
    <row r="1193" spans="1:8" s="151" customFormat="1" outlineLevel="2" x14ac:dyDescent="0.2">
      <c r="A1193" s="110"/>
      <c r="B1193" s="122"/>
      <c r="C1193" s="152"/>
      <c r="D1193" s="152"/>
      <c r="E1193" s="152"/>
    </row>
    <row r="1194" spans="1:8" s="151" customFormat="1" outlineLevel="2" x14ac:dyDescent="0.2">
      <c r="A1194" s="110" t="s">
        <v>109</v>
      </c>
      <c r="B1194" s="131" t="s">
        <v>848</v>
      </c>
      <c r="C1194" s="152"/>
      <c r="D1194" s="152"/>
      <c r="E1194" s="152"/>
    </row>
    <row r="1195" spans="1:8" s="151" customFormat="1" outlineLevel="2" x14ac:dyDescent="0.2">
      <c r="A1195" s="110"/>
      <c r="B1195" s="122"/>
      <c r="C1195" s="152"/>
      <c r="D1195" s="152"/>
      <c r="E1195" s="152"/>
    </row>
    <row r="1196" spans="1:8" s="151" customFormat="1" outlineLevel="2" x14ac:dyDescent="0.2">
      <c r="A1196" s="110" t="s">
        <v>111</v>
      </c>
      <c r="B1196" s="131" t="s">
        <v>300</v>
      </c>
      <c r="C1196" s="152"/>
      <c r="D1196" s="152"/>
      <c r="E1196" s="152"/>
    </row>
    <row r="1197" spans="1:8" s="151" customFormat="1" outlineLevel="2" x14ac:dyDescent="0.2">
      <c r="A1197" s="110"/>
      <c r="B1197" s="122"/>
      <c r="C1197" s="152"/>
      <c r="D1197" s="152"/>
      <c r="E1197" s="152"/>
    </row>
    <row r="1198" spans="1:8" s="123" customFormat="1" outlineLevel="2" x14ac:dyDescent="0.2">
      <c r="A1198" s="110"/>
      <c r="B1198" s="127"/>
    </row>
    <row r="1199" spans="1:8" s="151" customFormat="1" outlineLevel="2" x14ac:dyDescent="0.2">
      <c r="A1199" s="110" t="s">
        <v>32</v>
      </c>
      <c r="B1199" s="125" t="s">
        <v>227</v>
      </c>
      <c r="C1199" s="125"/>
      <c r="D1199" s="125"/>
      <c r="E1199" s="125"/>
      <c r="F1199" s="125"/>
      <c r="G1199" s="125"/>
    </row>
    <row r="1200" spans="1:8" s="151" customFormat="1" outlineLevel="2" x14ac:dyDescent="0.2">
      <c r="A1200" s="110"/>
      <c r="B1200" s="122"/>
      <c r="C1200" s="152"/>
      <c r="D1200" s="152"/>
      <c r="E1200" s="152"/>
    </row>
    <row r="1201" spans="1:8" s="151" customFormat="1" outlineLevel="2" x14ac:dyDescent="0.2">
      <c r="A1201" s="111" t="s">
        <v>33</v>
      </c>
      <c r="B1201" s="122" t="s">
        <v>194</v>
      </c>
      <c r="C1201" s="152"/>
      <c r="D1201" s="152"/>
      <c r="E1201" s="152"/>
    </row>
    <row r="1202" spans="1:8" s="151" customFormat="1" outlineLevel="2" x14ac:dyDescent="0.2">
      <c r="A1202" s="110"/>
      <c r="B1202" s="122"/>
      <c r="C1202" s="152"/>
      <c r="D1202" s="152"/>
      <c r="E1202" s="152"/>
    </row>
    <row r="1203" spans="1:8" s="151" customFormat="1" outlineLevel="2" x14ac:dyDescent="0.2">
      <c r="A1203" s="110" t="s">
        <v>138</v>
      </c>
      <c r="B1203" s="131" t="s">
        <v>301</v>
      </c>
      <c r="C1203" s="152"/>
      <c r="D1203" s="152"/>
      <c r="E1203" s="152"/>
    </row>
    <row r="1204" spans="1:8" s="123" customFormat="1" outlineLevel="2" x14ac:dyDescent="0.2">
      <c r="A1204" s="126"/>
    </row>
    <row r="1205" spans="1:8" s="123" customFormat="1" outlineLevel="2" x14ac:dyDescent="0.2">
      <c r="A1205" s="110" t="s">
        <v>40</v>
      </c>
      <c r="B1205" s="127" t="s">
        <v>963</v>
      </c>
    </row>
    <row r="1206" spans="1:8" s="123" customFormat="1" outlineLevel="2" x14ac:dyDescent="0.2">
      <c r="A1206" s="126"/>
    </row>
    <row r="1207" spans="1:8" s="88" customFormat="1" outlineLevel="1" x14ac:dyDescent="0.2">
      <c r="A1207" s="156" t="s">
        <v>159</v>
      </c>
      <c r="B1207" s="156" t="str">
        <f ca="1">CONCATENATE(VLOOKUP("*ID",C:D,2,FALSE),"C",COUNTIF(OFFSET(A$1,0,0,ROW(),1), "*conditie")*10)&amp; "T" &amp;(COUNTIF(OFFSET(B$1,0,0,ROW()-1,1),CONCATENATE(VLOOKUP("*ID",C:D,2,FALSE),"C",COUNTIF(OFFSET(A$1,0,0,ROW(),1), "*conditie")*10)&amp; "T*") +1) * 10</f>
        <v>NPRE03C480T20</v>
      </c>
      <c r="C1207" s="295" t="s">
        <v>849</v>
      </c>
      <c r="D1207" s="295"/>
      <c r="E1207" s="295"/>
      <c r="F1207" s="156" t="s">
        <v>141</v>
      </c>
      <c r="G1207" s="156" t="s">
        <v>19</v>
      </c>
      <c r="H1207" s="156" t="s">
        <v>197</v>
      </c>
    </row>
    <row r="1208" spans="1:8" s="151" customFormat="1" outlineLevel="2" x14ac:dyDescent="0.2">
      <c r="A1208" s="110"/>
      <c r="B1208" s="122"/>
      <c r="C1208" s="152"/>
      <c r="D1208" s="152"/>
      <c r="E1208" s="152"/>
    </row>
    <row r="1209" spans="1:8" s="151" customFormat="1" outlineLevel="2" x14ac:dyDescent="0.2">
      <c r="A1209" s="110" t="s">
        <v>109</v>
      </c>
      <c r="B1209" s="131" t="s">
        <v>849</v>
      </c>
      <c r="C1209" s="152"/>
      <c r="D1209" s="152"/>
      <c r="E1209" s="152"/>
    </row>
    <row r="1210" spans="1:8" s="151" customFormat="1" outlineLevel="2" x14ac:dyDescent="0.2">
      <c r="A1210" s="110"/>
      <c r="B1210" s="122"/>
      <c r="C1210" s="152"/>
      <c r="D1210" s="152"/>
      <c r="E1210" s="152"/>
    </row>
    <row r="1211" spans="1:8" s="151" customFormat="1" outlineLevel="2" x14ac:dyDescent="0.2">
      <c r="A1211" s="110" t="s">
        <v>111</v>
      </c>
      <c r="B1211" s="131" t="s">
        <v>300</v>
      </c>
      <c r="C1211" s="152"/>
      <c r="D1211" s="152"/>
      <c r="E1211" s="152"/>
    </row>
    <row r="1212" spans="1:8" s="151" customFormat="1" outlineLevel="2" x14ac:dyDescent="0.2">
      <c r="A1212" s="110"/>
      <c r="B1212" s="122"/>
      <c r="C1212" s="152"/>
      <c r="D1212" s="152"/>
      <c r="E1212" s="152"/>
    </row>
    <row r="1213" spans="1:8" s="151" customFormat="1" outlineLevel="2" x14ac:dyDescent="0.2">
      <c r="A1213" s="110"/>
      <c r="B1213" s="123"/>
      <c r="C1213" s="123"/>
      <c r="D1213" s="123"/>
      <c r="E1213" s="124"/>
      <c r="F1213" s="123"/>
      <c r="G1213" s="123"/>
    </row>
    <row r="1214" spans="1:8" s="151" customFormat="1" outlineLevel="2" x14ac:dyDescent="0.2">
      <c r="A1214" s="110" t="s">
        <v>32</v>
      </c>
      <c r="B1214" s="125" t="s">
        <v>227</v>
      </c>
      <c r="C1214" s="125"/>
      <c r="D1214" s="125"/>
      <c r="E1214" s="125"/>
      <c r="F1214" s="125"/>
      <c r="G1214" s="125"/>
    </row>
    <row r="1215" spans="1:8" s="151" customFormat="1" outlineLevel="2" x14ac:dyDescent="0.2">
      <c r="A1215" s="110"/>
      <c r="B1215" s="122"/>
      <c r="C1215" s="152"/>
      <c r="D1215" s="152"/>
      <c r="E1215" s="152"/>
    </row>
    <row r="1216" spans="1:8" s="151" customFormat="1" outlineLevel="2" x14ac:dyDescent="0.2">
      <c r="A1216" s="111" t="s">
        <v>33</v>
      </c>
      <c r="B1216" s="122" t="s">
        <v>194</v>
      </c>
      <c r="C1216" s="152"/>
      <c r="D1216" s="152"/>
      <c r="E1216" s="152"/>
    </row>
    <row r="1217" spans="1:8" s="151" customFormat="1" outlineLevel="2" x14ac:dyDescent="0.2">
      <c r="A1217" s="110"/>
      <c r="B1217" s="122"/>
      <c r="C1217" s="152"/>
      <c r="D1217" s="152"/>
      <c r="E1217" s="152"/>
    </row>
    <row r="1218" spans="1:8" s="151" customFormat="1" outlineLevel="2" x14ac:dyDescent="0.2">
      <c r="A1218" s="110" t="s">
        <v>138</v>
      </c>
      <c r="B1218" s="131" t="s">
        <v>301</v>
      </c>
      <c r="C1218" s="152"/>
      <c r="D1218" s="152"/>
      <c r="E1218" s="152"/>
    </row>
    <row r="1219" spans="1:8" s="123" customFormat="1" outlineLevel="2" x14ac:dyDescent="0.2">
      <c r="A1219" s="126"/>
    </row>
    <row r="1220" spans="1:8" s="123" customFormat="1" outlineLevel="2" x14ac:dyDescent="0.2">
      <c r="A1220" s="110" t="s">
        <v>40</v>
      </c>
      <c r="B1220" s="127" t="s">
        <v>964</v>
      </c>
    </row>
    <row r="1221" spans="1:8" s="123" customFormat="1" outlineLevel="2" x14ac:dyDescent="0.2">
      <c r="A1221" s="126"/>
    </row>
    <row r="1222" spans="1:8" s="88" customFormat="1" outlineLevel="1" x14ac:dyDescent="0.2">
      <c r="A1222" s="156" t="s">
        <v>159</v>
      </c>
      <c r="B1222" s="156" t="str">
        <f ca="1">CONCATENATE(VLOOKUP("*ID",C:D,2,FALSE),"C",COUNTIF(OFFSET(A$1,0,0,ROW(),1), "*conditie")*10)&amp; "T" &amp;(COUNTIF(OFFSET(B$1,0,0,ROW()-1,1),CONCATENATE(VLOOKUP("*ID",C:D,2,FALSE),"C",COUNTIF(OFFSET(A$1,0,0,ROW(),1), "*conditie")*10)&amp; "T*") +1) * 10</f>
        <v>NPRE03C480T30</v>
      </c>
      <c r="C1222" s="295" t="s">
        <v>850</v>
      </c>
      <c r="D1222" s="295"/>
      <c r="E1222" s="295"/>
      <c r="F1222" s="156" t="s">
        <v>141</v>
      </c>
      <c r="G1222" s="156" t="s">
        <v>19</v>
      </c>
      <c r="H1222" s="156" t="s">
        <v>197</v>
      </c>
    </row>
    <row r="1223" spans="1:8" s="151" customFormat="1" outlineLevel="2" x14ac:dyDescent="0.2">
      <c r="A1223" s="110"/>
      <c r="B1223" s="122"/>
      <c r="C1223" s="152"/>
      <c r="D1223" s="152"/>
      <c r="E1223" s="152"/>
    </row>
    <row r="1224" spans="1:8" s="151" customFormat="1" outlineLevel="2" x14ac:dyDescent="0.2">
      <c r="A1224" s="110" t="s">
        <v>109</v>
      </c>
      <c r="B1224" s="131" t="s">
        <v>850</v>
      </c>
      <c r="C1224" s="152"/>
      <c r="D1224" s="152"/>
      <c r="E1224" s="152"/>
    </row>
    <row r="1225" spans="1:8" s="151" customFormat="1" outlineLevel="2" x14ac:dyDescent="0.2">
      <c r="A1225" s="110"/>
      <c r="B1225" s="122"/>
      <c r="C1225" s="152"/>
      <c r="D1225" s="152"/>
      <c r="E1225" s="152"/>
    </row>
    <row r="1226" spans="1:8" s="151" customFormat="1" outlineLevel="2" x14ac:dyDescent="0.2">
      <c r="A1226" s="110" t="s">
        <v>111</v>
      </c>
      <c r="B1226" s="131" t="s">
        <v>631</v>
      </c>
      <c r="C1226" s="152"/>
      <c r="D1226" s="152"/>
      <c r="E1226" s="152"/>
    </row>
    <row r="1227" spans="1:8" s="151" customFormat="1" outlineLevel="2" x14ac:dyDescent="0.2">
      <c r="A1227" s="110"/>
      <c r="B1227" s="122"/>
      <c r="C1227" s="152"/>
      <c r="D1227" s="152"/>
      <c r="E1227" s="152"/>
    </row>
    <row r="1228" spans="1:8" s="151" customFormat="1" outlineLevel="2" x14ac:dyDescent="0.2">
      <c r="A1228" s="110"/>
      <c r="B1228" s="123"/>
      <c r="C1228" s="123"/>
      <c r="D1228" s="123"/>
      <c r="E1228" s="124"/>
      <c r="F1228" s="123"/>
      <c r="G1228" s="123"/>
    </row>
    <row r="1229" spans="1:8" s="151" customFormat="1" outlineLevel="2" x14ac:dyDescent="0.2">
      <c r="A1229" s="110" t="s">
        <v>32</v>
      </c>
      <c r="B1229" s="125" t="s">
        <v>227</v>
      </c>
      <c r="C1229" s="125"/>
      <c r="D1229" s="125"/>
      <c r="E1229" s="125"/>
      <c r="F1229" s="125"/>
      <c r="G1229" s="125"/>
    </row>
    <row r="1230" spans="1:8" s="151" customFormat="1" outlineLevel="2" x14ac:dyDescent="0.2">
      <c r="A1230" s="110"/>
      <c r="B1230" s="122"/>
      <c r="C1230" s="152"/>
      <c r="D1230" s="152"/>
      <c r="E1230" s="152"/>
    </row>
    <row r="1231" spans="1:8" s="151" customFormat="1" outlineLevel="2" x14ac:dyDescent="0.2">
      <c r="A1231" s="111" t="s">
        <v>33</v>
      </c>
      <c r="B1231" s="122" t="s">
        <v>194</v>
      </c>
      <c r="C1231" s="152"/>
      <c r="D1231" s="152"/>
      <c r="E1231" s="152"/>
    </row>
    <row r="1232" spans="1:8" s="151" customFormat="1" outlineLevel="2" x14ac:dyDescent="0.2">
      <c r="A1232" s="110"/>
      <c r="B1232" s="122"/>
      <c r="C1232" s="152"/>
      <c r="D1232" s="152"/>
      <c r="E1232" s="152"/>
    </row>
    <row r="1233" spans="1:8" s="151" customFormat="1" outlineLevel="2" x14ac:dyDescent="0.2">
      <c r="A1233" s="110" t="s">
        <v>138</v>
      </c>
      <c r="B1233" s="131" t="s">
        <v>304</v>
      </c>
      <c r="C1233" s="152"/>
      <c r="D1233" s="152"/>
      <c r="E1233" s="152"/>
    </row>
    <row r="1234" spans="1:8" s="123" customFormat="1" outlineLevel="2" x14ac:dyDescent="0.2">
      <c r="A1234" s="126"/>
    </row>
    <row r="1235" spans="1:8" s="123" customFormat="1" outlineLevel="2" x14ac:dyDescent="0.2">
      <c r="A1235" s="110" t="s">
        <v>40</v>
      </c>
      <c r="B1235" s="127" t="s">
        <v>965</v>
      </c>
    </row>
    <row r="1236" spans="1:8" s="123" customFormat="1" outlineLevel="2" x14ac:dyDescent="0.2">
      <c r="A1236" s="126"/>
    </row>
    <row r="1237" spans="1:8" s="88" customFormat="1" outlineLevel="1" x14ac:dyDescent="0.2">
      <c r="A1237" s="156" t="s">
        <v>159</v>
      </c>
      <c r="B1237" s="156" t="str">
        <f ca="1">CONCATENATE(VLOOKUP("*ID",C:D,2,FALSE),"C",COUNTIF(OFFSET(A$1,0,0,ROW(),1), "*conditie")*10)&amp; "T" &amp;(COUNTIF(OFFSET(B$1,0,0,ROW()-1,1),CONCATENATE(VLOOKUP("*ID",C:D,2,FALSE),"C",COUNTIF(OFFSET(A$1,0,0,ROW(),1), "*conditie")*10)&amp; "T*") +1) * 10</f>
        <v>NPRE03C480T40</v>
      </c>
      <c r="C1237" s="295" t="s">
        <v>851</v>
      </c>
      <c r="D1237" s="295"/>
      <c r="E1237" s="295"/>
      <c r="F1237" s="156" t="s">
        <v>141</v>
      </c>
      <c r="G1237" s="156" t="s">
        <v>19</v>
      </c>
      <c r="H1237" s="156" t="s">
        <v>197</v>
      </c>
    </row>
    <row r="1238" spans="1:8" s="151" customFormat="1" outlineLevel="2" x14ac:dyDescent="0.2">
      <c r="A1238" s="110"/>
      <c r="B1238" s="122"/>
      <c r="C1238" s="152"/>
      <c r="D1238" s="152"/>
      <c r="E1238" s="152"/>
    </row>
    <row r="1239" spans="1:8" s="151" customFormat="1" outlineLevel="2" x14ac:dyDescent="0.2">
      <c r="A1239" s="110" t="s">
        <v>109</v>
      </c>
      <c r="B1239" s="131"/>
      <c r="C1239" s="152"/>
      <c r="D1239" s="152"/>
      <c r="E1239" s="152"/>
    </row>
    <row r="1240" spans="1:8" s="151" customFormat="1" outlineLevel="2" x14ac:dyDescent="0.2">
      <c r="A1240" s="110"/>
      <c r="B1240" s="122"/>
      <c r="C1240" s="152"/>
      <c r="D1240" s="152"/>
      <c r="E1240" s="152"/>
    </row>
    <row r="1241" spans="1:8" s="151" customFormat="1" outlineLevel="2" x14ac:dyDescent="0.2">
      <c r="A1241" s="110" t="s">
        <v>111</v>
      </c>
      <c r="B1241" s="131"/>
      <c r="C1241" s="152"/>
      <c r="D1241" s="152"/>
      <c r="E1241" s="152"/>
    </row>
    <row r="1242" spans="1:8" s="151" customFormat="1" outlineLevel="2" x14ac:dyDescent="0.2">
      <c r="A1242" s="110"/>
      <c r="B1242" s="122"/>
      <c r="C1242" s="152"/>
      <c r="D1242" s="152"/>
      <c r="E1242" s="152"/>
    </row>
    <row r="1243" spans="1:8" s="151" customFormat="1" outlineLevel="2" x14ac:dyDescent="0.2">
      <c r="A1243" s="110"/>
      <c r="B1243" s="123"/>
      <c r="C1243" s="123"/>
      <c r="D1243" s="123"/>
      <c r="E1243" s="124"/>
      <c r="F1243" s="123"/>
      <c r="G1243" s="123"/>
    </row>
    <row r="1244" spans="1:8" s="151" customFormat="1" outlineLevel="2" x14ac:dyDescent="0.2">
      <c r="A1244" s="110" t="s">
        <v>32</v>
      </c>
      <c r="B1244" s="125" t="s">
        <v>227</v>
      </c>
      <c r="C1244" s="125"/>
      <c r="D1244" s="125"/>
      <c r="E1244" s="125"/>
      <c r="F1244" s="125"/>
      <c r="G1244" s="125"/>
    </row>
    <row r="1245" spans="1:8" s="151" customFormat="1" outlineLevel="2" x14ac:dyDescent="0.2">
      <c r="A1245" s="110"/>
      <c r="B1245" s="122"/>
      <c r="C1245" s="152"/>
      <c r="D1245" s="152"/>
      <c r="E1245" s="152"/>
    </row>
    <row r="1246" spans="1:8" s="151" customFormat="1" outlineLevel="2" x14ac:dyDescent="0.2">
      <c r="A1246" s="111" t="s">
        <v>33</v>
      </c>
      <c r="B1246" s="122" t="s">
        <v>194</v>
      </c>
      <c r="C1246" s="152"/>
      <c r="D1246" s="152"/>
      <c r="E1246" s="152"/>
    </row>
    <row r="1247" spans="1:8" s="151" customFormat="1" outlineLevel="2" x14ac:dyDescent="0.2">
      <c r="A1247" s="110"/>
      <c r="B1247" s="122"/>
      <c r="C1247" s="152"/>
      <c r="D1247" s="152"/>
      <c r="E1247" s="152"/>
    </row>
    <row r="1248" spans="1:8" s="151" customFormat="1" outlineLevel="2" x14ac:dyDescent="0.2">
      <c r="A1248" s="110" t="s">
        <v>138</v>
      </c>
      <c r="B1248" s="131" t="s">
        <v>234</v>
      </c>
      <c r="C1248" s="152"/>
      <c r="D1248" s="152"/>
      <c r="E1248" s="152"/>
    </row>
    <row r="1249" spans="1:8" s="123" customFormat="1" outlineLevel="2" x14ac:dyDescent="0.2">
      <c r="A1249" s="126"/>
    </row>
    <row r="1250" spans="1:8" s="123" customFormat="1" outlineLevel="2" x14ac:dyDescent="0.2">
      <c r="A1250" s="110" t="s">
        <v>40</v>
      </c>
      <c r="B1250" s="127" t="s">
        <v>966</v>
      </c>
    </row>
    <row r="1251" spans="1:8" s="123" customFormat="1" outlineLevel="2" x14ac:dyDescent="0.2">
      <c r="A1251" s="126"/>
    </row>
    <row r="1252" spans="1:8" s="99" customFormat="1" x14ac:dyDescent="0.2">
      <c r="A1252" s="158" t="s">
        <v>158</v>
      </c>
      <c r="B1252" s="157" t="str">
        <f ca="1">CONCATENATE(VLOOKUP("*ID",C:D,2,FALSE),"C",COUNTIF(OFFSET(A$1,0,0,ROW(),1), "*conditie")*10)</f>
        <v>NPRE03C490</v>
      </c>
      <c r="C1252" s="296" t="s">
        <v>306</v>
      </c>
      <c r="D1252" s="297"/>
      <c r="E1252" s="297"/>
      <c r="F1252" s="158" t="s">
        <v>141</v>
      </c>
      <c r="G1252" s="158" t="s">
        <v>19</v>
      </c>
      <c r="H1252" s="158" t="s">
        <v>197</v>
      </c>
    </row>
    <row r="1253" spans="1:8" s="99" customFormat="1" outlineLevel="1" x14ac:dyDescent="0.2">
      <c r="A1253" s="110"/>
      <c r="B1253" s="118"/>
      <c r="C1253" s="102"/>
    </row>
    <row r="1254" spans="1:8" s="99" customFormat="1" outlineLevel="1" x14ac:dyDescent="0.2">
      <c r="A1254" s="110" t="s">
        <v>55</v>
      </c>
      <c r="B1254" s="129"/>
      <c r="C1254" s="132"/>
    </row>
    <row r="1255" spans="1:8" s="99" customFormat="1" outlineLevel="1" x14ac:dyDescent="0.2">
      <c r="A1255" s="110"/>
      <c r="B1255" s="118"/>
      <c r="C1255" s="102"/>
    </row>
    <row r="1256" spans="1:8" s="88" customFormat="1" outlineLevel="1" x14ac:dyDescent="0.2">
      <c r="A1256" s="156" t="s">
        <v>159</v>
      </c>
      <c r="B1256" s="156" t="str">
        <f ca="1">CONCATENATE(VLOOKUP("*ID",C:D,2,FALSE),"C",COUNTIF(OFFSET(A$1,0,0,ROW(),1), "*conditie")*10)&amp; "T" &amp;(COUNTIF(OFFSET(B$1,0,0,ROW()-1,1),CONCATENATE(VLOOKUP("*ID",C:D,2,FALSE),"C",COUNTIF(OFFSET(A$1,0,0,ROW(),1), "*conditie")*10)&amp; "T*") +1) * 10</f>
        <v>NPRE03C490T10</v>
      </c>
      <c r="C1256" s="295" t="s">
        <v>852</v>
      </c>
      <c r="D1256" s="295"/>
      <c r="E1256" s="295"/>
      <c r="F1256" s="156" t="s">
        <v>141</v>
      </c>
      <c r="G1256" s="156" t="s">
        <v>19</v>
      </c>
      <c r="H1256" s="156" t="s">
        <v>197</v>
      </c>
    </row>
    <row r="1257" spans="1:8" s="151" customFormat="1" outlineLevel="2" x14ac:dyDescent="0.2">
      <c r="A1257" s="110"/>
      <c r="B1257" s="122"/>
      <c r="C1257" s="152"/>
      <c r="D1257" s="152"/>
      <c r="E1257" s="152"/>
    </row>
    <row r="1258" spans="1:8" s="151" customFormat="1" outlineLevel="2" x14ac:dyDescent="0.2">
      <c r="A1258" s="110" t="s">
        <v>109</v>
      </c>
      <c r="B1258" s="131" t="s">
        <v>853</v>
      </c>
      <c r="C1258" s="152"/>
      <c r="D1258" s="152"/>
      <c r="E1258" s="152"/>
    </row>
    <row r="1259" spans="1:8" s="151" customFormat="1" outlineLevel="2" x14ac:dyDescent="0.2">
      <c r="A1259" s="110"/>
      <c r="B1259" s="122"/>
      <c r="C1259" s="152"/>
      <c r="D1259" s="152"/>
      <c r="E1259" s="152"/>
    </row>
    <row r="1260" spans="1:8" s="151" customFormat="1" outlineLevel="2" x14ac:dyDescent="0.2">
      <c r="A1260" s="110" t="s">
        <v>111</v>
      </c>
      <c r="B1260" s="131" t="s">
        <v>854</v>
      </c>
      <c r="C1260" s="152"/>
      <c r="D1260" s="152"/>
      <c r="E1260" s="152"/>
    </row>
    <row r="1261" spans="1:8" s="151" customFormat="1" outlineLevel="2" x14ac:dyDescent="0.2">
      <c r="A1261" s="110"/>
      <c r="B1261" s="122"/>
      <c r="C1261" s="152"/>
      <c r="D1261" s="152"/>
      <c r="E1261" s="152"/>
    </row>
    <row r="1262" spans="1:8" s="123" customFormat="1" outlineLevel="2" x14ac:dyDescent="0.2">
      <c r="A1262" s="110"/>
      <c r="B1262" s="127"/>
    </row>
    <row r="1263" spans="1:8" s="151" customFormat="1" outlineLevel="2" x14ac:dyDescent="0.2">
      <c r="A1263" s="110" t="s">
        <v>32</v>
      </c>
      <c r="B1263" s="125" t="s">
        <v>227</v>
      </c>
      <c r="C1263" s="125"/>
      <c r="D1263" s="125"/>
      <c r="E1263" s="125"/>
      <c r="F1263" s="125"/>
      <c r="G1263" s="125"/>
    </row>
    <row r="1264" spans="1:8" s="151" customFormat="1" outlineLevel="2" x14ac:dyDescent="0.2">
      <c r="A1264" s="110"/>
      <c r="B1264" s="122"/>
      <c r="C1264" s="152"/>
      <c r="D1264" s="152"/>
      <c r="E1264" s="152"/>
    </row>
    <row r="1265" spans="1:8" s="151" customFormat="1" outlineLevel="2" x14ac:dyDescent="0.2">
      <c r="A1265" s="111" t="s">
        <v>33</v>
      </c>
      <c r="B1265" s="122" t="s">
        <v>194</v>
      </c>
      <c r="C1265" s="152"/>
      <c r="D1265" s="152"/>
      <c r="E1265" s="152"/>
    </row>
    <row r="1266" spans="1:8" s="151" customFormat="1" outlineLevel="2" x14ac:dyDescent="0.2">
      <c r="A1266" s="110"/>
      <c r="B1266" s="122"/>
      <c r="C1266" s="152"/>
      <c r="D1266" s="152"/>
      <c r="E1266" s="152"/>
    </row>
    <row r="1267" spans="1:8" s="151" customFormat="1" outlineLevel="2" x14ac:dyDescent="0.2">
      <c r="A1267" s="110" t="s">
        <v>138</v>
      </c>
      <c r="B1267" s="131" t="s">
        <v>309</v>
      </c>
      <c r="C1267" s="152"/>
      <c r="D1267" s="152"/>
      <c r="E1267" s="152"/>
    </row>
    <row r="1268" spans="1:8" s="123" customFormat="1" outlineLevel="2" x14ac:dyDescent="0.2">
      <c r="A1268" s="126"/>
    </row>
    <row r="1269" spans="1:8" s="123" customFormat="1" outlineLevel="2" x14ac:dyDescent="0.2">
      <c r="A1269" s="110" t="s">
        <v>40</v>
      </c>
      <c r="B1269" s="127" t="s">
        <v>967</v>
      </c>
    </row>
    <row r="1270" spans="1:8" s="123" customFormat="1" outlineLevel="2" x14ac:dyDescent="0.2">
      <c r="A1270" s="126"/>
    </row>
    <row r="1271" spans="1:8" s="88" customFormat="1" outlineLevel="1" x14ac:dyDescent="0.2">
      <c r="A1271" s="156" t="s">
        <v>159</v>
      </c>
      <c r="B1271" s="156" t="str">
        <f ca="1">CONCATENATE(VLOOKUP("*ID",C:D,2,FALSE),"C",COUNTIF(OFFSET(A$1,0,0,ROW(),1), "*conditie")*10)&amp; "T" &amp;(COUNTIF(OFFSET(B$1,0,0,ROW()-1,1),CONCATENATE(VLOOKUP("*ID",C:D,2,FALSE),"C",COUNTIF(OFFSET(A$1,0,0,ROW(),1), "*conditie")*10)&amp; "T*") +1) * 10</f>
        <v>NPRE03C490T20</v>
      </c>
      <c r="C1271" s="295" t="s">
        <v>855</v>
      </c>
      <c r="D1271" s="295"/>
      <c r="E1271" s="295"/>
      <c r="F1271" s="156" t="s">
        <v>141</v>
      </c>
      <c r="G1271" s="156" t="s">
        <v>19</v>
      </c>
      <c r="H1271" s="156" t="s">
        <v>197</v>
      </c>
    </row>
    <row r="1272" spans="1:8" s="151" customFormat="1" outlineLevel="2" x14ac:dyDescent="0.2">
      <c r="A1272" s="110"/>
      <c r="B1272" s="122"/>
      <c r="C1272" s="152"/>
      <c r="D1272" s="152"/>
      <c r="E1272" s="152"/>
    </row>
    <row r="1273" spans="1:8" s="151" customFormat="1" outlineLevel="2" x14ac:dyDescent="0.2">
      <c r="A1273" s="110" t="s">
        <v>109</v>
      </c>
      <c r="B1273" s="131" t="s">
        <v>856</v>
      </c>
      <c r="C1273" s="152"/>
      <c r="D1273" s="152"/>
      <c r="E1273" s="152"/>
    </row>
    <row r="1274" spans="1:8" s="151" customFormat="1" outlineLevel="2" x14ac:dyDescent="0.2">
      <c r="A1274" s="110"/>
      <c r="B1274" s="122"/>
      <c r="C1274" s="152"/>
      <c r="D1274" s="152"/>
      <c r="E1274" s="152"/>
    </row>
    <row r="1275" spans="1:8" s="151" customFormat="1" outlineLevel="2" x14ac:dyDescent="0.2">
      <c r="A1275" s="110" t="s">
        <v>111</v>
      </c>
      <c r="B1275" s="131" t="s">
        <v>857</v>
      </c>
      <c r="C1275" s="152"/>
      <c r="D1275" s="152"/>
      <c r="E1275" s="152"/>
    </row>
    <row r="1276" spans="1:8" s="151" customFormat="1" outlineLevel="2" x14ac:dyDescent="0.2">
      <c r="A1276" s="110"/>
      <c r="B1276" s="122"/>
      <c r="C1276" s="152"/>
      <c r="D1276" s="152"/>
      <c r="E1276" s="152"/>
    </row>
    <row r="1277" spans="1:8" s="123" customFormat="1" outlineLevel="2" x14ac:dyDescent="0.2">
      <c r="A1277" s="110"/>
      <c r="B1277" s="127"/>
    </row>
    <row r="1278" spans="1:8" s="151" customFormat="1" outlineLevel="2" x14ac:dyDescent="0.2">
      <c r="A1278" s="110" t="s">
        <v>32</v>
      </c>
      <c r="B1278" s="125" t="s">
        <v>227</v>
      </c>
      <c r="C1278" s="125"/>
      <c r="D1278" s="125"/>
      <c r="E1278" s="125"/>
      <c r="F1278" s="125"/>
      <c r="G1278" s="125"/>
    </row>
    <row r="1279" spans="1:8" s="151" customFormat="1" outlineLevel="2" x14ac:dyDescent="0.2">
      <c r="A1279" s="110"/>
      <c r="B1279" s="122"/>
      <c r="C1279" s="152"/>
      <c r="D1279" s="152"/>
      <c r="E1279" s="152"/>
    </row>
    <row r="1280" spans="1:8" s="151" customFormat="1" outlineLevel="2" x14ac:dyDescent="0.2">
      <c r="A1280" s="111" t="s">
        <v>33</v>
      </c>
      <c r="B1280" s="122" t="s">
        <v>194</v>
      </c>
      <c r="C1280" s="152"/>
      <c r="D1280" s="152"/>
      <c r="E1280" s="152"/>
    </row>
    <row r="1281" spans="1:8" s="151" customFormat="1" outlineLevel="2" x14ac:dyDescent="0.2">
      <c r="A1281" s="110"/>
      <c r="B1281" s="122"/>
      <c r="C1281" s="152"/>
      <c r="D1281" s="152"/>
      <c r="E1281" s="152"/>
    </row>
    <row r="1282" spans="1:8" s="151" customFormat="1" outlineLevel="2" x14ac:dyDescent="0.2">
      <c r="A1282" s="110" t="s">
        <v>138</v>
      </c>
      <c r="B1282" s="131" t="s">
        <v>309</v>
      </c>
      <c r="C1282" s="152"/>
      <c r="D1282" s="152"/>
      <c r="E1282" s="152"/>
    </row>
    <row r="1283" spans="1:8" s="123" customFormat="1" outlineLevel="2" x14ac:dyDescent="0.2">
      <c r="A1283" s="126"/>
    </row>
    <row r="1284" spans="1:8" s="123" customFormat="1" outlineLevel="2" x14ac:dyDescent="0.2">
      <c r="A1284" s="110" t="s">
        <v>40</v>
      </c>
      <c r="B1284" s="127" t="s">
        <v>968</v>
      </c>
    </row>
    <row r="1285" spans="1:8" s="123" customFormat="1" outlineLevel="2" x14ac:dyDescent="0.2">
      <c r="A1285" s="126"/>
    </row>
    <row r="1286" spans="1:8" s="88" customFormat="1" outlineLevel="1" x14ac:dyDescent="0.2">
      <c r="A1286" s="156" t="s">
        <v>159</v>
      </c>
      <c r="B1286" s="156" t="str">
        <f ca="1">CONCATENATE(VLOOKUP("*ID",C:D,2,FALSE),"C",COUNTIF(OFFSET(A$1,0,0,ROW(),1), "*conditie")*10)&amp; "T" &amp;(COUNTIF(OFFSET(B$1,0,0,ROW()-1,1),CONCATENATE(VLOOKUP("*ID",C:D,2,FALSE),"C",COUNTIF(OFFSET(A$1,0,0,ROW(),1), "*conditie")*10)&amp; "T*") +1) * 10</f>
        <v>NPRE03C490T30</v>
      </c>
      <c r="C1286" s="295" t="s">
        <v>858</v>
      </c>
      <c r="D1286" s="295"/>
      <c r="E1286" s="295"/>
      <c r="F1286" s="156" t="s">
        <v>141</v>
      </c>
      <c r="G1286" s="156" t="s">
        <v>19</v>
      </c>
      <c r="H1286" s="156" t="s">
        <v>197</v>
      </c>
    </row>
    <row r="1287" spans="1:8" s="151" customFormat="1" outlineLevel="2" x14ac:dyDescent="0.2">
      <c r="A1287" s="110"/>
      <c r="B1287" s="122"/>
      <c r="C1287" s="152"/>
      <c r="D1287" s="152"/>
      <c r="E1287" s="152"/>
    </row>
    <row r="1288" spans="1:8" s="151" customFormat="1" outlineLevel="2" x14ac:dyDescent="0.2">
      <c r="A1288" s="110" t="s">
        <v>109</v>
      </c>
      <c r="B1288" s="131" t="s">
        <v>859</v>
      </c>
      <c r="C1288" s="152"/>
      <c r="D1288" s="152"/>
      <c r="E1288" s="152"/>
    </row>
    <row r="1289" spans="1:8" s="151" customFormat="1" outlineLevel="2" x14ac:dyDescent="0.2">
      <c r="A1289" s="110"/>
      <c r="B1289" s="122"/>
      <c r="C1289" s="152"/>
      <c r="D1289" s="152"/>
      <c r="E1289" s="152"/>
    </row>
    <row r="1290" spans="1:8" s="151" customFormat="1" outlineLevel="2" x14ac:dyDescent="0.2">
      <c r="A1290" s="110" t="s">
        <v>111</v>
      </c>
      <c r="B1290" s="131" t="s">
        <v>860</v>
      </c>
      <c r="C1290" s="152"/>
      <c r="D1290" s="152"/>
      <c r="E1290" s="152"/>
    </row>
    <row r="1291" spans="1:8" s="151" customFormat="1" outlineLevel="2" x14ac:dyDescent="0.2">
      <c r="A1291" s="110"/>
      <c r="B1291" s="122"/>
      <c r="C1291" s="152"/>
      <c r="D1291" s="152"/>
      <c r="E1291" s="152"/>
    </row>
    <row r="1292" spans="1:8" s="151" customFormat="1" outlineLevel="2" x14ac:dyDescent="0.2">
      <c r="A1292" s="110"/>
      <c r="B1292" s="123"/>
      <c r="C1292" s="123"/>
      <c r="D1292" s="123"/>
      <c r="E1292" s="124"/>
      <c r="F1292" s="123"/>
      <c r="G1292" s="123"/>
    </row>
    <row r="1293" spans="1:8" s="151" customFormat="1" outlineLevel="2" x14ac:dyDescent="0.2">
      <c r="A1293" s="110" t="s">
        <v>32</v>
      </c>
      <c r="B1293" s="125" t="s">
        <v>227</v>
      </c>
      <c r="C1293" s="125"/>
      <c r="D1293" s="125"/>
      <c r="E1293" s="125"/>
      <c r="F1293" s="125"/>
      <c r="G1293" s="125"/>
    </row>
    <row r="1294" spans="1:8" s="151" customFormat="1" outlineLevel="2" x14ac:dyDescent="0.2">
      <c r="A1294" s="110"/>
      <c r="B1294" s="122"/>
      <c r="C1294" s="152"/>
      <c r="D1294" s="152"/>
      <c r="E1294" s="152"/>
    </row>
    <row r="1295" spans="1:8" s="151" customFormat="1" outlineLevel="2" x14ac:dyDescent="0.2">
      <c r="A1295" s="111" t="s">
        <v>33</v>
      </c>
      <c r="B1295" s="122" t="s">
        <v>194</v>
      </c>
      <c r="C1295" s="152"/>
      <c r="D1295" s="152"/>
      <c r="E1295" s="152"/>
    </row>
    <row r="1296" spans="1:8" s="151" customFormat="1" outlineLevel="2" x14ac:dyDescent="0.2">
      <c r="A1296" s="110"/>
      <c r="B1296" s="122"/>
      <c r="C1296" s="152"/>
      <c r="D1296" s="152"/>
      <c r="E1296" s="152"/>
    </row>
    <row r="1297" spans="1:8" s="151" customFormat="1" outlineLevel="2" x14ac:dyDescent="0.2">
      <c r="A1297" s="110" t="s">
        <v>138</v>
      </c>
      <c r="B1297" s="131" t="s">
        <v>309</v>
      </c>
      <c r="C1297" s="152"/>
      <c r="D1297" s="152"/>
      <c r="E1297" s="152"/>
    </row>
    <row r="1298" spans="1:8" s="123" customFormat="1" outlineLevel="2" x14ac:dyDescent="0.2">
      <c r="A1298" s="126"/>
    </row>
    <row r="1299" spans="1:8" s="123" customFormat="1" outlineLevel="2" x14ac:dyDescent="0.2">
      <c r="A1299" s="110" t="s">
        <v>40</v>
      </c>
      <c r="B1299" s="127" t="s">
        <v>969</v>
      </c>
    </row>
    <row r="1300" spans="1:8" s="123" customFormat="1" outlineLevel="2" x14ac:dyDescent="0.2">
      <c r="A1300" s="126"/>
    </row>
    <row r="1301" spans="1:8" s="99" customFormat="1" x14ac:dyDescent="0.2">
      <c r="A1301" s="158" t="s">
        <v>158</v>
      </c>
      <c r="B1301" s="157" t="str">
        <f ca="1">CONCATENATE(VLOOKUP("*ID",C:D,2,FALSE),"C",COUNTIF(OFFSET(A$1,0,0,ROW(),1), "*conditie")*10)</f>
        <v>NPRE03C500</v>
      </c>
      <c r="C1301" s="296" t="s">
        <v>314</v>
      </c>
      <c r="D1301" s="297"/>
      <c r="E1301" s="297"/>
      <c r="F1301" s="158" t="s">
        <v>141</v>
      </c>
      <c r="G1301" s="158" t="s">
        <v>19</v>
      </c>
      <c r="H1301" s="158" t="s">
        <v>197</v>
      </c>
    </row>
    <row r="1302" spans="1:8" s="99" customFormat="1" outlineLevel="1" x14ac:dyDescent="0.2">
      <c r="A1302" s="110"/>
      <c r="B1302" s="118"/>
      <c r="C1302" s="102"/>
    </row>
    <row r="1303" spans="1:8" s="99" customFormat="1" outlineLevel="1" x14ac:dyDescent="0.2">
      <c r="A1303" s="110" t="s">
        <v>55</v>
      </c>
      <c r="B1303" s="129"/>
      <c r="C1303" s="132"/>
    </row>
    <row r="1304" spans="1:8" s="99" customFormat="1" outlineLevel="1" x14ac:dyDescent="0.2">
      <c r="A1304" s="110"/>
      <c r="B1304" s="118"/>
      <c r="C1304" s="102"/>
    </row>
    <row r="1305" spans="1:8" s="88" customFormat="1" outlineLevel="1" x14ac:dyDescent="0.2">
      <c r="A1305" s="156" t="s">
        <v>159</v>
      </c>
      <c r="B1305" s="156" t="str">
        <f ca="1">CONCATENATE(VLOOKUP("*ID",C:D,2,FALSE),"C",COUNTIF(OFFSET(A$1,0,0,ROW(),1), "*conditie")*10)&amp; "T" &amp;(COUNTIF(OFFSET(B$1,0,0,ROW()-1,1),CONCATENATE(VLOOKUP("*ID",C:D,2,FALSE),"C",COUNTIF(OFFSET(A$1,0,0,ROW(),1), "*conditie")*10)&amp; "T*") +1) * 10</f>
        <v>NPRE03C500T10</v>
      </c>
      <c r="C1305" s="295" t="s">
        <v>861</v>
      </c>
      <c r="D1305" s="295"/>
      <c r="E1305" s="295"/>
      <c r="F1305" s="156" t="s">
        <v>141</v>
      </c>
      <c r="G1305" s="156" t="s">
        <v>19</v>
      </c>
      <c r="H1305" s="156" t="s">
        <v>197</v>
      </c>
    </row>
    <row r="1306" spans="1:8" s="151" customFormat="1" outlineLevel="2" x14ac:dyDescent="0.2">
      <c r="A1306" s="110"/>
      <c r="B1306" s="122"/>
      <c r="C1306" s="152"/>
      <c r="D1306" s="152"/>
      <c r="E1306" s="152"/>
    </row>
    <row r="1307" spans="1:8" s="151" customFormat="1" outlineLevel="2" x14ac:dyDescent="0.2">
      <c r="A1307" s="110" t="s">
        <v>109</v>
      </c>
      <c r="B1307" s="131" t="s">
        <v>862</v>
      </c>
      <c r="C1307" s="152"/>
      <c r="D1307" s="152"/>
      <c r="E1307" s="152"/>
    </row>
    <row r="1308" spans="1:8" s="151" customFormat="1" outlineLevel="2" x14ac:dyDescent="0.2">
      <c r="A1308" s="110"/>
      <c r="B1308" s="122"/>
      <c r="C1308" s="152"/>
      <c r="D1308" s="152"/>
      <c r="E1308" s="152"/>
    </row>
    <row r="1309" spans="1:8" s="151" customFormat="1" outlineLevel="2" x14ac:dyDescent="0.2">
      <c r="A1309" s="110" t="s">
        <v>111</v>
      </c>
      <c r="B1309" s="131" t="s">
        <v>854</v>
      </c>
      <c r="C1309" s="152"/>
      <c r="D1309" s="152"/>
      <c r="E1309" s="152"/>
    </row>
    <row r="1310" spans="1:8" s="151" customFormat="1" outlineLevel="2" x14ac:dyDescent="0.2">
      <c r="A1310" s="110"/>
      <c r="B1310" s="122"/>
      <c r="C1310" s="152"/>
      <c r="D1310" s="152"/>
      <c r="E1310" s="152"/>
    </row>
    <row r="1311" spans="1:8" s="151" customFormat="1" outlineLevel="2" x14ac:dyDescent="0.2">
      <c r="A1311" s="110"/>
      <c r="B1311" s="123"/>
      <c r="C1311" s="123"/>
      <c r="D1311" s="123"/>
      <c r="E1311" s="124"/>
      <c r="F1311" s="123"/>
      <c r="G1311" s="123"/>
    </row>
    <row r="1312" spans="1:8" s="151" customFormat="1" outlineLevel="2" x14ac:dyDescent="0.2">
      <c r="A1312" s="110" t="s">
        <v>32</v>
      </c>
      <c r="B1312" s="125" t="s">
        <v>227</v>
      </c>
      <c r="C1312" s="125"/>
      <c r="D1312" s="125"/>
      <c r="E1312" s="125"/>
      <c r="F1312" s="125"/>
      <c r="G1312" s="125"/>
    </row>
    <row r="1313" spans="1:8" s="151" customFormat="1" outlineLevel="2" x14ac:dyDescent="0.2">
      <c r="A1313" s="110"/>
      <c r="B1313" s="122"/>
      <c r="C1313" s="152"/>
      <c r="D1313" s="152"/>
      <c r="E1313" s="152"/>
    </row>
    <row r="1314" spans="1:8" s="151" customFormat="1" outlineLevel="2" x14ac:dyDescent="0.2">
      <c r="A1314" s="111" t="s">
        <v>33</v>
      </c>
      <c r="B1314" s="122" t="s">
        <v>194</v>
      </c>
      <c r="C1314" s="152"/>
      <c r="D1314" s="152"/>
      <c r="E1314" s="152"/>
    </row>
    <row r="1315" spans="1:8" s="151" customFormat="1" outlineLevel="2" x14ac:dyDescent="0.2">
      <c r="A1315" s="110"/>
      <c r="B1315" s="122"/>
      <c r="C1315" s="152"/>
      <c r="D1315" s="152"/>
      <c r="E1315" s="152"/>
    </row>
    <row r="1316" spans="1:8" s="151" customFormat="1" outlineLevel="2" x14ac:dyDescent="0.2">
      <c r="A1316" s="110" t="s">
        <v>138</v>
      </c>
      <c r="B1316" s="131" t="s">
        <v>317</v>
      </c>
      <c r="C1316" s="152"/>
      <c r="D1316" s="152"/>
      <c r="E1316" s="152"/>
    </row>
    <row r="1317" spans="1:8" s="123" customFormat="1" outlineLevel="2" x14ac:dyDescent="0.2">
      <c r="A1317" s="126"/>
    </row>
    <row r="1318" spans="1:8" s="123" customFormat="1" outlineLevel="2" x14ac:dyDescent="0.2">
      <c r="A1318" s="110" t="s">
        <v>40</v>
      </c>
      <c r="B1318" s="127" t="s">
        <v>970</v>
      </c>
    </row>
    <row r="1319" spans="1:8" s="123" customFormat="1" outlineLevel="2" x14ac:dyDescent="0.2">
      <c r="A1319" s="126"/>
    </row>
    <row r="1320" spans="1:8" s="88" customFormat="1" outlineLevel="1" x14ac:dyDescent="0.2">
      <c r="A1320" s="156" t="s">
        <v>159</v>
      </c>
      <c r="B1320" s="156" t="str">
        <f ca="1">CONCATENATE(VLOOKUP("*ID",C:D,2,FALSE),"C",COUNTIF(OFFSET(A$1,0,0,ROW(),1), "*conditie")*10)&amp; "T" &amp;(COUNTIF(OFFSET(B$1,0,0,ROW()-1,1),CONCATENATE(VLOOKUP("*ID",C:D,2,FALSE),"C",COUNTIF(OFFSET(A$1,0,0,ROW(),1), "*conditie")*10)&amp; "T*") +1) * 10</f>
        <v>NPRE03C500T20</v>
      </c>
      <c r="C1320" s="295" t="s">
        <v>863</v>
      </c>
      <c r="D1320" s="295"/>
      <c r="E1320" s="295"/>
      <c r="F1320" s="156" t="s">
        <v>141</v>
      </c>
      <c r="G1320" s="156" t="s">
        <v>19</v>
      </c>
      <c r="H1320" s="156" t="s">
        <v>197</v>
      </c>
    </row>
    <row r="1321" spans="1:8" s="151" customFormat="1" outlineLevel="2" x14ac:dyDescent="0.2">
      <c r="A1321" s="110"/>
      <c r="B1321" s="122"/>
      <c r="C1321" s="152"/>
      <c r="D1321" s="152"/>
      <c r="E1321" s="152"/>
    </row>
    <row r="1322" spans="1:8" s="151" customFormat="1" outlineLevel="2" x14ac:dyDescent="0.2">
      <c r="A1322" s="110" t="s">
        <v>109</v>
      </c>
      <c r="B1322" s="131" t="s">
        <v>864</v>
      </c>
      <c r="C1322" s="152"/>
      <c r="D1322" s="152"/>
      <c r="E1322" s="152"/>
    </row>
    <row r="1323" spans="1:8" s="151" customFormat="1" outlineLevel="2" x14ac:dyDescent="0.2">
      <c r="A1323" s="110"/>
      <c r="B1323" s="122"/>
      <c r="C1323" s="152"/>
      <c r="D1323" s="152"/>
      <c r="E1323" s="152"/>
    </row>
    <row r="1324" spans="1:8" s="151" customFormat="1" outlineLevel="2" x14ac:dyDescent="0.2">
      <c r="A1324" s="110" t="s">
        <v>111</v>
      </c>
      <c r="B1324" s="131" t="s">
        <v>865</v>
      </c>
      <c r="C1324" s="152"/>
      <c r="D1324" s="152"/>
      <c r="E1324" s="152"/>
    </row>
    <row r="1325" spans="1:8" s="151" customFormat="1" outlineLevel="2" x14ac:dyDescent="0.2">
      <c r="A1325" s="110"/>
      <c r="B1325" s="122"/>
      <c r="C1325" s="152"/>
      <c r="D1325" s="152"/>
      <c r="E1325" s="152"/>
    </row>
    <row r="1326" spans="1:8" s="151" customFormat="1" outlineLevel="2" x14ac:dyDescent="0.2">
      <c r="A1326" s="110"/>
      <c r="B1326" s="123"/>
      <c r="C1326" s="123"/>
      <c r="D1326" s="123"/>
      <c r="E1326" s="124"/>
      <c r="F1326" s="123"/>
      <c r="G1326" s="123"/>
    </row>
    <row r="1327" spans="1:8" s="151" customFormat="1" outlineLevel="2" x14ac:dyDescent="0.2">
      <c r="A1327" s="110" t="s">
        <v>32</v>
      </c>
      <c r="B1327" s="125" t="s">
        <v>227</v>
      </c>
      <c r="C1327" s="125"/>
      <c r="D1327" s="125"/>
      <c r="E1327" s="125"/>
      <c r="F1327" s="125"/>
      <c r="G1327" s="125"/>
    </row>
    <row r="1328" spans="1:8" s="151" customFormat="1" outlineLevel="2" x14ac:dyDescent="0.2">
      <c r="A1328" s="110"/>
      <c r="B1328" s="122"/>
      <c r="C1328" s="152"/>
      <c r="D1328" s="152"/>
      <c r="E1328" s="152"/>
    </row>
    <row r="1329" spans="1:8" s="151" customFormat="1" outlineLevel="2" x14ac:dyDescent="0.2">
      <c r="A1329" s="111" t="s">
        <v>33</v>
      </c>
      <c r="B1329" s="122" t="s">
        <v>194</v>
      </c>
      <c r="C1329" s="152"/>
      <c r="D1329" s="152"/>
      <c r="E1329" s="152"/>
    </row>
    <row r="1330" spans="1:8" s="151" customFormat="1" outlineLevel="2" x14ac:dyDescent="0.2">
      <c r="A1330" s="110"/>
      <c r="B1330" s="122"/>
      <c r="C1330" s="152"/>
      <c r="D1330" s="152"/>
      <c r="E1330" s="152"/>
    </row>
    <row r="1331" spans="1:8" s="151" customFormat="1" outlineLevel="2" x14ac:dyDescent="0.2">
      <c r="A1331" s="110" t="s">
        <v>138</v>
      </c>
      <c r="B1331" s="131" t="s">
        <v>317</v>
      </c>
      <c r="C1331" s="152"/>
      <c r="D1331" s="152"/>
      <c r="E1331" s="152"/>
    </row>
    <row r="1332" spans="1:8" s="123" customFormat="1" outlineLevel="2" x14ac:dyDescent="0.2">
      <c r="A1332" s="126"/>
    </row>
    <row r="1333" spans="1:8" s="123" customFormat="1" outlineLevel="2" x14ac:dyDescent="0.2">
      <c r="A1333" s="110" t="s">
        <v>40</v>
      </c>
      <c r="B1333" s="127" t="s">
        <v>971</v>
      </c>
    </row>
    <row r="1334" spans="1:8" s="123" customFormat="1" outlineLevel="2" x14ac:dyDescent="0.2">
      <c r="A1334" s="126"/>
    </row>
    <row r="1335" spans="1:8" s="88" customFormat="1" outlineLevel="1" x14ac:dyDescent="0.2">
      <c r="A1335" s="156" t="s">
        <v>159</v>
      </c>
      <c r="B1335" s="156" t="str">
        <f ca="1">CONCATENATE(VLOOKUP("*ID",C:D,2,FALSE),"C",COUNTIF(OFFSET(A$1,0,0,ROW(),1), "*conditie")*10)&amp; "T" &amp;(COUNTIF(OFFSET(B$1,0,0,ROW()-1,1),CONCATENATE(VLOOKUP("*ID",C:D,2,FALSE),"C",COUNTIF(OFFSET(A$1,0,0,ROW(),1), "*conditie")*10)&amp; "T*") +1) * 10</f>
        <v>NPRE03C500T30</v>
      </c>
      <c r="C1335" s="295" t="s">
        <v>866</v>
      </c>
      <c r="D1335" s="295"/>
      <c r="E1335" s="295"/>
      <c r="F1335" s="156" t="s">
        <v>141</v>
      </c>
      <c r="G1335" s="156" t="s">
        <v>19</v>
      </c>
      <c r="H1335" s="156" t="s">
        <v>197</v>
      </c>
    </row>
    <row r="1336" spans="1:8" s="151" customFormat="1" outlineLevel="2" x14ac:dyDescent="0.2">
      <c r="A1336" s="110"/>
      <c r="B1336" s="122"/>
      <c r="C1336" s="152"/>
      <c r="D1336" s="152"/>
      <c r="E1336" s="152"/>
    </row>
    <row r="1337" spans="1:8" s="151" customFormat="1" outlineLevel="2" x14ac:dyDescent="0.2">
      <c r="A1337" s="110" t="s">
        <v>109</v>
      </c>
      <c r="B1337" s="131" t="s">
        <v>867</v>
      </c>
      <c r="C1337" s="152"/>
      <c r="D1337" s="152"/>
      <c r="E1337" s="152"/>
    </row>
    <row r="1338" spans="1:8" s="151" customFormat="1" outlineLevel="2" x14ac:dyDescent="0.2">
      <c r="A1338" s="110"/>
      <c r="B1338" s="122"/>
      <c r="C1338" s="152"/>
      <c r="D1338" s="152"/>
      <c r="E1338" s="152"/>
    </row>
    <row r="1339" spans="1:8" s="151" customFormat="1" outlineLevel="2" x14ac:dyDescent="0.2">
      <c r="A1339" s="110" t="s">
        <v>111</v>
      </c>
      <c r="B1339" s="131" t="s">
        <v>868</v>
      </c>
      <c r="C1339" s="152"/>
      <c r="D1339" s="152"/>
      <c r="E1339" s="152"/>
    </row>
    <row r="1340" spans="1:8" s="151" customFormat="1" outlineLevel="2" x14ac:dyDescent="0.2">
      <c r="A1340" s="110"/>
      <c r="B1340" s="122"/>
      <c r="C1340" s="152"/>
      <c r="D1340" s="152"/>
      <c r="E1340" s="152"/>
    </row>
    <row r="1341" spans="1:8" s="123" customFormat="1" outlineLevel="2" x14ac:dyDescent="0.2">
      <c r="A1341" s="110"/>
      <c r="B1341" s="127"/>
    </row>
    <row r="1342" spans="1:8" s="151" customFormat="1" outlineLevel="2" x14ac:dyDescent="0.2">
      <c r="A1342" s="110" t="s">
        <v>32</v>
      </c>
      <c r="B1342" s="125" t="s">
        <v>227</v>
      </c>
      <c r="C1342" s="125"/>
      <c r="D1342" s="125"/>
      <c r="E1342" s="125"/>
      <c r="F1342" s="125"/>
      <c r="G1342" s="125"/>
    </row>
    <row r="1343" spans="1:8" s="151" customFormat="1" outlineLevel="2" x14ac:dyDescent="0.2">
      <c r="A1343" s="110"/>
      <c r="B1343" s="122"/>
      <c r="C1343" s="152"/>
      <c r="D1343" s="152"/>
      <c r="E1343" s="152"/>
    </row>
    <row r="1344" spans="1:8" s="151" customFormat="1" outlineLevel="2" x14ac:dyDescent="0.2">
      <c r="A1344" s="111" t="s">
        <v>33</v>
      </c>
      <c r="B1344" s="122" t="s">
        <v>194</v>
      </c>
      <c r="C1344" s="152"/>
      <c r="D1344" s="152"/>
      <c r="E1344" s="152"/>
    </row>
    <row r="1345" spans="1:8" s="151" customFormat="1" outlineLevel="2" x14ac:dyDescent="0.2">
      <c r="A1345" s="110"/>
      <c r="B1345" s="122"/>
      <c r="C1345" s="152"/>
      <c r="D1345" s="152"/>
      <c r="E1345" s="152"/>
    </row>
    <row r="1346" spans="1:8" s="151" customFormat="1" outlineLevel="2" x14ac:dyDescent="0.2">
      <c r="A1346" s="110" t="s">
        <v>138</v>
      </c>
      <c r="B1346" s="131" t="s">
        <v>317</v>
      </c>
      <c r="C1346" s="152"/>
      <c r="D1346" s="152"/>
      <c r="E1346" s="152"/>
    </row>
    <row r="1347" spans="1:8" s="123" customFormat="1" outlineLevel="2" x14ac:dyDescent="0.2">
      <c r="A1347" s="126"/>
    </row>
    <row r="1348" spans="1:8" s="123" customFormat="1" outlineLevel="2" x14ac:dyDescent="0.2">
      <c r="A1348" s="110" t="s">
        <v>40</v>
      </c>
      <c r="B1348" s="127" t="s">
        <v>972</v>
      </c>
    </row>
    <row r="1349" spans="1:8" s="123" customFormat="1" outlineLevel="2" x14ac:dyDescent="0.2">
      <c r="A1349" s="126"/>
    </row>
    <row r="1350" spans="1:8" s="99" customFormat="1" x14ac:dyDescent="0.2">
      <c r="A1350" s="158" t="s">
        <v>158</v>
      </c>
      <c r="B1350" s="157" t="str">
        <f ca="1">CONCATENATE(VLOOKUP("*ID",C:D,2,FALSE),"C",COUNTIF(OFFSET(A$1,0,0,ROW(),1), "*conditie")*10)</f>
        <v>NPRE03C510</v>
      </c>
      <c r="C1350" s="296" t="s">
        <v>324</v>
      </c>
      <c r="D1350" s="297"/>
      <c r="E1350" s="297"/>
      <c r="F1350" s="158" t="s">
        <v>141</v>
      </c>
      <c r="G1350" s="158" t="s">
        <v>19</v>
      </c>
      <c r="H1350" s="158" t="s">
        <v>197</v>
      </c>
    </row>
    <row r="1351" spans="1:8" s="99" customFormat="1" outlineLevel="1" x14ac:dyDescent="0.2">
      <c r="A1351" s="110"/>
      <c r="B1351" s="118"/>
      <c r="C1351" s="102"/>
    </row>
    <row r="1352" spans="1:8" s="99" customFormat="1" outlineLevel="1" x14ac:dyDescent="0.2">
      <c r="A1352" s="110" t="s">
        <v>55</v>
      </c>
      <c r="B1352" s="129"/>
      <c r="C1352" s="132"/>
    </row>
    <row r="1353" spans="1:8" s="99" customFormat="1" outlineLevel="1" x14ac:dyDescent="0.2">
      <c r="A1353" s="110"/>
      <c r="B1353" s="118"/>
      <c r="C1353" s="102"/>
    </row>
    <row r="1354" spans="1:8" s="88" customFormat="1" outlineLevel="1" x14ac:dyDescent="0.2">
      <c r="A1354" s="156" t="s">
        <v>159</v>
      </c>
      <c r="B1354" s="156" t="str">
        <f ca="1">CONCATENATE(VLOOKUP("*ID",C:D,2,FALSE),"C",COUNTIF(OFFSET(A$1,0,0,ROW(),1), "*conditie")*10)&amp; "T" &amp;(COUNTIF(OFFSET(B$1,0,0,ROW()-1,1),CONCATENATE(VLOOKUP("*ID",C:D,2,FALSE),"C",COUNTIF(OFFSET(A$1,0,0,ROW(),1), "*conditie")*10)&amp; "T*") +1) * 10</f>
        <v>NPRE03C510T10</v>
      </c>
      <c r="C1354" s="295" t="s">
        <v>869</v>
      </c>
      <c r="D1354" s="295"/>
      <c r="E1354" s="295"/>
      <c r="F1354" s="156" t="s">
        <v>141</v>
      </c>
      <c r="G1354" s="156" t="s">
        <v>19</v>
      </c>
      <c r="H1354" s="156" t="s">
        <v>197</v>
      </c>
    </row>
    <row r="1355" spans="1:8" s="151" customFormat="1" outlineLevel="2" x14ac:dyDescent="0.2">
      <c r="A1355" s="110"/>
      <c r="B1355" s="122"/>
      <c r="C1355" s="152"/>
      <c r="D1355" s="152"/>
      <c r="E1355" s="152"/>
    </row>
    <row r="1356" spans="1:8" s="151" customFormat="1" outlineLevel="2" x14ac:dyDescent="0.2">
      <c r="A1356" s="110" t="s">
        <v>109</v>
      </c>
      <c r="B1356" s="131" t="s">
        <v>870</v>
      </c>
      <c r="C1356" s="152"/>
      <c r="D1356" s="152"/>
      <c r="E1356" s="152"/>
    </row>
    <row r="1357" spans="1:8" s="151" customFormat="1" outlineLevel="2" x14ac:dyDescent="0.2">
      <c r="A1357" s="110"/>
      <c r="B1357" s="122"/>
      <c r="C1357" s="152"/>
      <c r="D1357" s="152"/>
      <c r="E1357" s="152"/>
    </row>
    <row r="1358" spans="1:8" s="151" customFormat="1" outlineLevel="2" x14ac:dyDescent="0.2">
      <c r="A1358" s="110" t="s">
        <v>111</v>
      </c>
      <c r="B1358" s="131" t="s">
        <v>854</v>
      </c>
      <c r="C1358" s="152"/>
      <c r="D1358" s="152"/>
      <c r="E1358" s="152"/>
    </row>
    <row r="1359" spans="1:8" s="151" customFormat="1" outlineLevel="2" x14ac:dyDescent="0.2">
      <c r="A1359" s="110"/>
      <c r="B1359" s="122"/>
      <c r="C1359" s="152"/>
      <c r="D1359" s="152"/>
      <c r="E1359" s="152"/>
    </row>
    <row r="1360" spans="1:8" s="151" customFormat="1" outlineLevel="2" x14ac:dyDescent="0.2">
      <c r="A1360" s="110"/>
      <c r="B1360" s="123"/>
      <c r="C1360" s="123"/>
      <c r="D1360" s="123"/>
      <c r="E1360" s="124"/>
      <c r="F1360" s="123"/>
      <c r="G1360" s="123"/>
    </row>
    <row r="1361" spans="1:8" s="151" customFormat="1" outlineLevel="2" x14ac:dyDescent="0.2">
      <c r="A1361" s="110" t="s">
        <v>32</v>
      </c>
      <c r="B1361" s="125" t="s">
        <v>227</v>
      </c>
      <c r="C1361" s="125"/>
      <c r="D1361" s="125"/>
      <c r="E1361" s="125"/>
      <c r="F1361" s="125"/>
      <c r="G1361" s="125"/>
    </row>
    <row r="1362" spans="1:8" s="151" customFormat="1" outlineLevel="2" x14ac:dyDescent="0.2">
      <c r="A1362" s="110"/>
      <c r="B1362" s="122"/>
      <c r="C1362" s="152"/>
      <c r="D1362" s="152"/>
      <c r="E1362" s="152"/>
    </row>
    <row r="1363" spans="1:8" s="151" customFormat="1" outlineLevel="2" x14ac:dyDescent="0.2">
      <c r="A1363" s="111" t="s">
        <v>33</v>
      </c>
      <c r="B1363" s="122" t="s">
        <v>194</v>
      </c>
      <c r="C1363" s="152"/>
      <c r="D1363" s="152"/>
      <c r="E1363" s="152"/>
    </row>
    <row r="1364" spans="1:8" s="151" customFormat="1" outlineLevel="2" x14ac:dyDescent="0.2">
      <c r="A1364" s="110"/>
      <c r="B1364" s="122"/>
      <c r="C1364" s="152"/>
      <c r="D1364" s="152"/>
      <c r="E1364" s="152"/>
    </row>
    <row r="1365" spans="1:8" s="151" customFormat="1" outlineLevel="2" x14ac:dyDescent="0.2">
      <c r="A1365" s="110" t="s">
        <v>138</v>
      </c>
      <c r="B1365" s="131" t="s">
        <v>327</v>
      </c>
      <c r="C1365" s="152"/>
      <c r="D1365" s="152"/>
      <c r="E1365" s="152"/>
    </row>
    <row r="1366" spans="1:8" s="123" customFormat="1" outlineLevel="2" x14ac:dyDescent="0.2">
      <c r="A1366" s="126"/>
    </row>
    <row r="1367" spans="1:8" s="123" customFormat="1" outlineLevel="2" x14ac:dyDescent="0.2">
      <c r="A1367" s="110" t="s">
        <v>40</v>
      </c>
      <c r="B1367" s="127" t="s">
        <v>973</v>
      </c>
    </row>
    <row r="1368" spans="1:8" s="123" customFormat="1" outlineLevel="2" x14ac:dyDescent="0.2">
      <c r="A1368" s="126"/>
    </row>
    <row r="1369" spans="1:8" s="88" customFormat="1" outlineLevel="1" x14ac:dyDescent="0.2">
      <c r="A1369" s="156" t="s">
        <v>159</v>
      </c>
      <c r="B1369" s="156" t="str">
        <f ca="1">CONCATENATE(VLOOKUP("*ID",C:D,2,FALSE),"C",COUNTIF(OFFSET(A$1,0,0,ROW(),1), "*conditie")*10)&amp; "T" &amp;(COUNTIF(OFFSET(B$1,0,0,ROW()-1,1),CONCATENATE(VLOOKUP("*ID",C:D,2,FALSE),"C",COUNTIF(OFFSET(A$1,0,0,ROW(),1), "*conditie")*10)&amp; "T*") +1) * 10</f>
        <v>NPRE03C510T20</v>
      </c>
      <c r="C1369" s="295" t="s">
        <v>871</v>
      </c>
      <c r="D1369" s="295"/>
      <c r="E1369" s="295"/>
      <c r="F1369" s="156" t="s">
        <v>141</v>
      </c>
      <c r="G1369" s="156" t="s">
        <v>19</v>
      </c>
      <c r="H1369" s="156" t="s">
        <v>197</v>
      </c>
    </row>
    <row r="1370" spans="1:8" s="151" customFormat="1" outlineLevel="2" x14ac:dyDescent="0.2">
      <c r="A1370" s="110"/>
      <c r="B1370" s="122"/>
      <c r="C1370" s="152"/>
      <c r="D1370" s="152"/>
      <c r="E1370" s="152"/>
    </row>
    <row r="1371" spans="1:8" s="151" customFormat="1" outlineLevel="2" x14ac:dyDescent="0.2">
      <c r="A1371" s="110" t="s">
        <v>109</v>
      </c>
      <c r="B1371" s="131" t="s">
        <v>872</v>
      </c>
      <c r="C1371" s="152"/>
      <c r="D1371" s="152"/>
      <c r="E1371" s="152"/>
    </row>
    <row r="1372" spans="1:8" s="151" customFormat="1" outlineLevel="2" x14ac:dyDescent="0.2">
      <c r="A1372" s="110"/>
      <c r="B1372" s="122"/>
      <c r="C1372" s="152"/>
      <c r="D1372" s="152"/>
      <c r="E1372" s="152"/>
    </row>
    <row r="1373" spans="1:8" s="151" customFormat="1" outlineLevel="2" x14ac:dyDescent="0.2">
      <c r="A1373" s="110" t="s">
        <v>111</v>
      </c>
      <c r="B1373" s="131" t="s">
        <v>873</v>
      </c>
      <c r="C1373" s="152"/>
      <c r="D1373" s="152"/>
      <c r="E1373" s="152"/>
    </row>
    <row r="1374" spans="1:8" s="151" customFormat="1" outlineLevel="2" x14ac:dyDescent="0.2">
      <c r="A1374" s="110"/>
      <c r="B1374" s="122"/>
      <c r="C1374" s="152"/>
      <c r="D1374" s="152"/>
      <c r="E1374" s="152"/>
    </row>
    <row r="1375" spans="1:8" s="151" customFormat="1" outlineLevel="2" x14ac:dyDescent="0.2">
      <c r="A1375" s="110"/>
      <c r="B1375" s="123"/>
      <c r="C1375" s="123"/>
      <c r="D1375" s="123"/>
      <c r="E1375" s="124"/>
      <c r="F1375" s="123"/>
      <c r="G1375" s="123"/>
    </row>
    <row r="1376" spans="1:8" s="151" customFormat="1" outlineLevel="2" x14ac:dyDescent="0.2">
      <c r="A1376" s="110" t="s">
        <v>32</v>
      </c>
      <c r="B1376" s="125" t="s">
        <v>227</v>
      </c>
      <c r="C1376" s="125"/>
      <c r="D1376" s="125"/>
      <c r="E1376" s="125"/>
      <c r="F1376" s="125"/>
      <c r="G1376" s="125"/>
    </row>
    <row r="1377" spans="1:8" s="151" customFormat="1" outlineLevel="2" x14ac:dyDescent="0.2">
      <c r="A1377" s="110"/>
      <c r="B1377" s="122"/>
      <c r="C1377" s="152"/>
      <c r="D1377" s="152"/>
      <c r="E1377" s="152"/>
    </row>
    <row r="1378" spans="1:8" s="151" customFormat="1" outlineLevel="2" x14ac:dyDescent="0.2">
      <c r="A1378" s="111" t="s">
        <v>33</v>
      </c>
      <c r="B1378" s="122" t="s">
        <v>194</v>
      </c>
      <c r="C1378" s="152"/>
      <c r="D1378" s="152"/>
      <c r="E1378" s="152"/>
    </row>
    <row r="1379" spans="1:8" s="151" customFormat="1" outlineLevel="2" x14ac:dyDescent="0.2">
      <c r="A1379" s="110"/>
      <c r="B1379" s="122"/>
      <c r="C1379" s="152"/>
      <c r="D1379" s="152"/>
      <c r="E1379" s="152"/>
    </row>
    <row r="1380" spans="1:8" s="151" customFormat="1" outlineLevel="2" x14ac:dyDescent="0.2">
      <c r="A1380" s="110" t="s">
        <v>138</v>
      </c>
      <c r="B1380" s="131" t="s">
        <v>327</v>
      </c>
      <c r="C1380" s="152"/>
      <c r="D1380" s="152"/>
      <c r="E1380" s="152"/>
    </row>
    <row r="1381" spans="1:8" s="123" customFormat="1" outlineLevel="2" x14ac:dyDescent="0.2">
      <c r="A1381" s="126"/>
    </row>
    <row r="1382" spans="1:8" s="123" customFormat="1" outlineLevel="2" x14ac:dyDescent="0.2">
      <c r="A1382" s="110" t="s">
        <v>40</v>
      </c>
      <c r="B1382" s="127" t="s">
        <v>974</v>
      </c>
    </row>
    <row r="1383" spans="1:8" s="123" customFormat="1" outlineLevel="2" x14ac:dyDescent="0.2">
      <c r="A1383" s="126"/>
    </row>
    <row r="1384" spans="1:8" s="88" customFormat="1" outlineLevel="1" x14ac:dyDescent="0.2">
      <c r="A1384" s="156" t="s">
        <v>159</v>
      </c>
      <c r="B1384" s="156" t="str">
        <f ca="1">CONCATENATE(VLOOKUP("*ID",C:D,2,FALSE),"C",COUNTIF(OFFSET(A$1,0,0,ROW(),1), "*conditie")*10)&amp; "T" &amp;(COUNTIF(OFFSET(B$1,0,0,ROW()-1,1),CONCATENATE(VLOOKUP("*ID",C:D,2,FALSE),"C",COUNTIF(OFFSET(A$1,0,0,ROW(),1), "*conditie")*10)&amp; "T*") +1) * 10</f>
        <v>NPRE03C510T30</v>
      </c>
      <c r="C1384" s="295" t="s">
        <v>874</v>
      </c>
      <c r="D1384" s="295"/>
      <c r="E1384" s="295"/>
      <c r="F1384" s="156" t="s">
        <v>141</v>
      </c>
      <c r="G1384" s="156" t="s">
        <v>19</v>
      </c>
      <c r="H1384" s="156" t="s">
        <v>197</v>
      </c>
    </row>
    <row r="1385" spans="1:8" s="151" customFormat="1" outlineLevel="2" x14ac:dyDescent="0.2">
      <c r="A1385" s="110"/>
      <c r="B1385" s="122"/>
      <c r="C1385" s="152"/>
      <c r="D1385" s="152"/>
      <c r="E1385" s="152"/>
    </row>
    <row r="1386" spans="1:8" s="151" customFormat="1" outlineLevel="2" x14ac:dyDescent="0.2">
      <c r="A1386" s="110" t="s">
        <v>109</v>
      </c>
      <c r="B1386" s="131" t="s">
        <v>875</v>
      </c>
      <c r="C1386" s="152"/>
      <c r="D1386" s="152"/>
      <c r="E1386" s="152"/>
    </row>
    <row r="1387" spans="1:8" s="151" customFormat="1" outlineLevel="2" x14ac:dyDescent="0.2">
      <c r="A1387" s="110"/>
      <c r="B1387" s="122"/>
      <c r="C1387" s="152"/>
      <c r="D1387" s="152"/>
      <c r="E1387" s="152"/>
    </row>
    <row r="1388" spans="1:8" s="151" customFormat="1" outlineLevel="2" x14ac:dyDescent="0.2">
      <c r="A1388" s="110" t="s">
        <v>111</v>
      </c>
      <c r="B1388" s="131" t="s">
        <v>876</v>
      </c>
      <c r="C1388" s="152"/>
      <c r="D1388" s="152"/>
      <c r="E1388" s="152"/>
    </row>
    <row r="1389" spans="1:8" s="151" customFormat="1" outlineLevel="2" x14ac:dyDescent="0.2">
      <c r="A1389" s="110"/>
      <c r="B1389" s="122"/>
      <c r="C1389" s="152"/>
      <c r="D1389" s="152"/>
      <c r="E1389" s="152"/>
    </row>
    <row r="1390" spans="1:8" s="123" customFormat="1" outlineLevel="2" x14ac:dyDescent="0.2">
      <c r="A1390" s="110"/>
      <c r="B1390" s="127"/>
    </row>
    <row r="1391" spans="1:8" s="151" customFormat="1" outlineLevel="2" x14ac:dyDescent="0.2">
      <c r="A1391" s="110" t="s">
        <v>32</v>
      </c>
      <c r="B1391" s="125" t="s">
        <v>227</v>
      </c>
      <c r="C1391" s="125"/>
      <c r="D1391" s="125"/>
      <c r="E1391" s="125"/>
      <c r="F1391" s="125"/>
      <c r="G1391" s="125"/>
    </row>
    <row r="1392" spans="1:8" s="151" customFormat="1" outlineLevel="2" x14ac:dyDescent="0.2">
      <c r="A1392" s="110"/>
      <c r="B1392" s="122"/>
      <c r="C1392" s="152"/>
      <c r="D1392" s="152"/>
      <c r="E1392" s="152"/>
    </row>
    <row r="1393" spans="1:8" s="151" customFormat="1" outlineLevel="2" x14ac:dyDescent="0.2">
      <c r="A1393" s="111" t="s">
        <v>33</v>
      </c>
      <c r="B1393" s="122" t="s">
        <v>194</v>
      </c>
      <c r="C1393" s="152"/>
      <c r="D1393" s="152"/>
      <c r="E1393" s="152"/>
    </row>
    <row r="1394" spans="1:8" s="151" customFormat="1" outlineLevel="2" x14ac:dyDescent="0.2">
      <c r="A1394" s="110"/>
      <c r="B1394" s="122"/>
      <c r="C1394" s="152"/>
      <c r="D1394" s="152"/>
      <c r="E1394" s="152"/>
    </row>
    <row r="1395" spans="1:8" s="151" customFormat="1" outlineLevel="2" x14ac:dyDescent="0.2">
      <c r="A1395" s="110" t="s">
        <v>138</v>
      </c>
      <c r="B1395" s="131" t="s">
        <v>327</v>
      </c>
      <c r="C1395" s="152"/>
      <c r="D1395" s="152"/>
      <c r="E1395" s="152"/>
    </row>
    <row r="1396" spans="1:8" s="123" customFormat="1" outlineLevel="2" x14ac:dyDescent="0.2">
      <c r="A1396" s="126"/>
    </row>
    <row r="1397" spans="1:8" s="123" customFormat="1" outlineLevel="2" x14ac:dyDescent="0.2">
      <c r="A1397" s="110" t="s">
        <v>40</v>
      </c>
      <c r="B1397" s="127" t="s">
        <v>975</v>
      </c>
    </row>
    <row r="1398" spans="1:8" s="123" customFormat="1" outlineLevel="2" x14ac:dyDescent="0.2">
      <c r="A1398" s="126"/>
    </row>
    <row r="1399" spans="1:8" s="99" customFormat="1" x14ac:dyDescent="0.2">
      <c r="A1399" s="158" t="s">
        <v>158</v>
      </c>
      <c r="B1399" s="157" t="str">
        <f ca="1">CONCATENATE(VLOOKUP("*ID",C:D,2,FALSE),"C",COUNTIF(OFFSET(A$1,0,0,ROW(),1), "*conditie")*10)</f>
        <v>NPRE03C520</v>
      </c>
      <c r="C1399" s="296" t="s">
        <v>334</v>
      </c>
      <c r="D1399" s="297"/>
      <c r="E1399" s="297"/>
      <c r="F1399" s="158" t="s">
        <v>141</v>
      </c>
      <c r="G1399" s="158" t="s">
        <v>19</v>
      </c>
      <c r="H1399" s="158" t="s">
        <v>197</v>
      </c>
    </row>
    <row r="1400" spans="1:8" s="99" customFormat="1" outlineLevel="1" x14ac:dyDescent="0.2">
      <c r="A1400" s="110"/>
      <c r="B1400" s="118"/>
      <c r="C1400" s="102"/>
    </row>
    <row r="1401" spans="1:8" s="99" customFormat="1" outlineLevel="1" x14ac:dyDescent="0.2">
      <c r="A1401" s="110" t="s">
        <v>55</v>
      </c>
      <c r="B1401" s="129"/>
      <c r="C1401" s="132"/>
    </row>
    <row r="1402" spans="1:8" s="99" customFormat="1" outlineLevel="1" x14ac:dyDescent="0.2">
      <c r="A1402" s="110"/>
      <c r="B1402" s="118"/>
      <c r="C1402" s="102"/>
    </row>
    <row r="1403" spans="1:8" s="88" customFormat="1" outlineLevel="1" x14ac:dyDescent="0.2">
      <c r="A1403" s="156" t="s">
        <v>159</v>
      </c>
      <c r="B1403" s="156" t="str">
        <f ca="1">CONCATENATE(VLOOKUP("*ID",C:D,2,FALSE),"C",COUNTIF(OFFSET(A$1,0,0,ROW(),1), "*conditie")*10)&amp; "T" &amp;(COUNTIF(OFFSET(B$1,0,0,ROW()-1,1),CONCATENATE(VLOOKUP("*ID",C:D,2,FALSE),"C",COUNTIF(OFFSET(A$1,0,0,ROW(),1), "*conditie")*10)&amp; "T*") +1) * 10</f>
        <v>NPRE03C520T10</v>
      </c>
      <c r="C1403" s="295" t="s">
        <v>877</v>
      </c>
      <c r="D1403" s="295"/>
      <c r="E1403" s="295"/>
      <c r="F1403" s="156" t="s">
        <v>141</v>
      </c>
      <c r="G1403" s="156" t="s">
        <v>19</v>
      </c>
      <c r="H1403" s="156" t="s">
        <v>197</v>
      </c>
    </row>
    <row r="1404" spans="1:8" s="151" customFormat="1" outlineLevel="2" x14ac:dyDescent="0.2">
      <c r="A1404" s="110"/>
      <c r="B1404" s="122"/>
      <c r="C1404" s="152"/>
      <c r="D1404" s="152"/>
      <c r="E1404" s="152"/>
    </row>
    <row r="1405" spans="1:8" s="151" customFormat="1" outlineLevel="2" x14ac:dyDescent="0.2">
      <c r="A1405" s="110" t="s">
        <v>109</v>
      </c>
      <c r="B1405" s="131" t="s">
        <v>878</v>
      </c>
      <c r="C1405" s="152"/>
      <c r="D1405" s="152"/>
      <c r="E1405" s="152"/>
    </row>
    <row r="1406" spans="1:8" s="151" customFormat="1" outlineLevel="2" x14ac:dyDescent="0.2">
      <c r="A1406" s="110"/>
      <c r="B1406" s="122"/>
      <c r="C1406" s="152"/>
      <c r="D1406" s="152"/>
      <c r="E1406" s="152"/>
    </row>
    <row r="1407" spans="1:8" s="151" customFormat="1" outlineLevel="2" x14ac:dyDescent="0.2">
      <c r="A1407" s="110" t="s">
        <v>111</v>
      </c>
      <c r="B1407" s="131" t="s">
        <v>854</v>
      </c>
      <c r="C1407" s="152"/>
      <c r="D1407" s="152"/>
      <c r="E1407" s="152"/>
    </row>
    <row r="1408" spans="1:8" s="151" customFormat="1" outlineLevel="2" x14ac:dyDescent="0.2">
      <c r="A1408" s="110"/>
      <c r="B1408" s="122"/>
      <c r="C1408" s="152"/>
      <c r="D1408" s="152"/>
      <c r="E1408" s="152"/>
    </row>
    <row r="1409" spans="1:8" s="123" customFormat="1" outlineLevel="2" x14ac:dyDescent="0.2">
      <c r="A1409" s="110"/>
      <c r="B1409" s="127"/>
    </row>
    <row r="1410" spans="1:8" s="151" customFormat="1" outlineLevel="2" x14ac:dyDescent="0.2">
      <c r="A1410" s="110" t="s">
        <v>32</v>
      </c>
      <c r="B1410" s="125" t="s">
        <v>227</v>
      </c>
      <c r="C1410" s="125"/>
      <c r="D1410" s="125"/>
      <c r="E1410" s="125"/>
      <c r="F1410" s="125"/>
      <c r="G1410" s="125"/>
    </row>
    <row r="1411" spans="1:8" s="151" customFormat="1" outlineLevel="2" x14ac:dyDescent="0.2">
      <c r="A1411" s="110"/>
      <c r="B1411" s="122"/>
      <c r="C1411" s="152"/>
      <c r="D1411" s="152"/>
      <c r="E1411" s="152"/>
    </row>
    <row r="1412" spans="1:8" s="151" customFormat="1" outlineLevel="2" x14ac:dyDescent="0.2">
      <c r="A1412" s="111" t="s">
        <v>33</v>
      </c>
      <c r="B1412" s="122" t="s">
        <v>194</v>
      </c>
      <c r="C1412" s="152"/>
      <c r="D1412" s="152"/>
      <c r="E1412" s="152"/>
    </row>
    <row r="1413" spans="1:8" s="151" customFormat="1" outlineLevel="2" x14ac:dyDescent="0.2">
      <c r="A1413" s="110"/>
      <c r="B1413" s="122"/>
      <c r="C1413" s="152"/>
      <c r="D1413" s="152"/>
      <c r="E1413" s="152"/>
    </row>
    <row r="1414" spans="1:8" s="151" customFormat="1" outlineLevel="2" x14ac:dyDescent="0.2">
      <c r="A1414" s="110" t="s">
        <v>138</v>
      </c>
      <c r="B1414" s="131" t="s">
        <v>337</v>
      </c>
      <c r="C1414" s="152"/>
      <c r="D1414" s="152"/>
      <c r="E1414" s="152"/>
    </row>
    <row r="1415" spans="1:8" s="123" customFormat="1" outlineLevel="2" x14ac:dyDescent="0.2">
      <c r="A1415" s="126"/>
    </row>
    <row r="1416" spans="1:8" s="123" customFormat="1" outlineLevel="2" x14ac:dyDescent="0.2">
      <c r="A1416" s="110" t="s">
        <v>40</v>
      </c>
      <c r="B1416" s="127" t="s">
        <v>976</v>
      </c>
    </row>
    <row r="1417" spans="1:8" s="123" customFormat="1" outlineLevel="2" x14ac:dyDescent="0.2">
      <c r="A1417" s="126"/>
    </row>
    <row r="1418" spans="1:8" s="88" customFormat="1" outlineLevel="1" x14ac:dyDescent="0.2">
      <c r="A1418" s="156" t="s">
        <v>159</v>
      </c>
      <c r="B1418" s="156" t="str">
        <f ca="1">CONCATENATE(VLOOKUP("*ID",C:D,2,FALSE),"C",COUNTIF(OFFSET(A$1,0,0,ROW(),1), "*conditie")*10)&amp; "T" &amp;(COUNTIF(OFFSET(B$1,0,0,ROW()-1,1),CONCATENATE(VLOOKUP("*ID",C:D,2,FALSE),"C",COUNTIF(OFFSET(A$1,0,0,ROW(),1), "*conditie")*10)&amp; "T*") +1) * 10</f>
        <v>NPRE03C520T20</v>
      </c>
      <c r="C1418" s="295" t="s">
        <v>879</v>
      </c>
      <c r="D1418" s="295"/>
      <c r="E1418" s="295"/>
      <c r="F1418" s="156" t="s">
        <v>141</v>
      </c>
      <c r="G1418" s="156" t="s">
        <v>19</v>
      </c>
      <c r="H1418" s="156" t="s">
        <v>197</v>
      </c>
    </row>
    <row r="1419" spans="1:8" s="151" customFormat="1" outlineLevel="2" x14ac:dyDescent="0.2">
      <c r="A1419" s="110"/>
      <c r="B1419" s="122"/>
      <c r="C1419" s="152"/>
      <c r="D1419" s="152"/>
      <c r="E1419" s="152"/>
    </row>
    <row r="1420" spans="1:8" s="151" customFormat="1" outlineLevel="2" x14ac:dyDescent="0.2">
      <c r="A1420" s="110" t="s">
        <v>109</v>
      </c>
      <c r="B1420" s="131" t="s">
        <v>880</v>
      </c>
      <c r="C1420" s="152"/>
      <c r="D1420" s="152"/>
      <c r="E1420" s="152"/>
    </row>
    <row r="1421" spans="1:8" s="151" customFormat="1" outlineLevel="2" x14ac:dyDescent="0.2">
      <c r="A1421" s="110"/>
      <c r="B1421" s="122"/>
      <c r="C1421" s="152"/>
      <c r="D1421" s="152"/>
      <c r="E1421" s="152"/>
    </row>
    <row r="1422" spans="1:8" s="151" customFormat="1" outlineLevel="2" x14ac:dyDescent="0.2">
      <c r="A1422" s="110" t="s">
        <v>111</v>
      </c>
      <c r="B1422" s="131" t="s">
        <v>881</v>
      </c>
      <c r="C1422" s="152"/>
      <c r="D1422" s="152"/>
      <c r="E1422" s="152"/>
    </row>
    <row r="1423" spans="1:8" s="151" customFormat="1" outlineLevel="2" x14ac:dyDescent="0.2">
      <c r="A1423" s="110"/>
      <c r="B1423" s="122"/>
      <c r="C1423" s="152"/>
      <c r="D1423" s="152"/>
      <c r="E1423" s="152"/>
    </row>
    <row r="1424" spans="1:8" s="151" customFormat="1" outlineLevel="2" x14ac:dyDescent="0.2">
      <c r="A1424" s="110"/>
      <c r="B1424" s="123"/>
      <c r="C1424" s="123"/>
      <c r="D1424" s="123"/>
      <c r="E1424" s="124"/>
      <c r="F1424" s="123"/>
      <c r="G1424" s="123"/>
    </row>
    <row r="1425" spans="1:8" s="151" customFormat="1" outlineLevel="2" x14ac:dyDescent="0.2">
      <c r="A1425" s="110" t="s">
        <v>32</v>
      </c>
      <c r="B1425" s="125" t="s">
        <v>227</v>
      </c>
      <c r="C1425" s="125"/>
      <c r="D1425" s="125"/>
      <c r="E1425" s="125"/>
      <c r="F1425" s="125"/>
      <c r="G1425" s="125"/>
    </row>
    <row r="1426" spans="1:8" s="151" customFormat="1" outlineLevel="2" x14ac:dyDescent="0.2">
      <c r="A1426" s="110"/>
      <c r="B1426" s="122"/>
      <c r="C1426" s="152"/>
      <c r="D1426" s="152"/>
      <c r="E1426" s="152"/>
    </row>
    <row r="1427" spans="1:8" s="151" customFormat="1" outlineLevel="2" x14ac:dyDescent="0.2">
      <c r="A1427" s="111" t="s">
        <v>33</v>
      </c>
      <c r="B1427" s="122" t="s">
        <v>194</v>
      </c>
      <c r="C1427" s="152"/>
      <c r="D1427" s="152"/>
      <c r="E1427" s="152"/>
    </row>
    <row r="1428" spans="1:8" s="151" customFormat="1" outlineLevel="2" x14ac:dyDescent="0.2">
      <c r="A1428" s="110"/>
      <c r="B1428" s="122"/>
      <c r="C1428" s="152"/>
      <c r="D1428" s="152"/>
      <c r="E1428" s="152"/>
    </row>
    <row r="1429" spans="1:8" s="151" customFormat="1" outlineLevel="2" x14ac:dyDescent="0.2">
      <c r="A1429" s="110" t="s">
        <v>138</v>
      </c>
      <c r="B1429" s="131" t="s">
        <v>337</v>
      </c>
      <c r="C1429" s="152"/>
      <c r="D1429" s="152"/>
      <c r="E1429" s="152"/>
    </row>
    <row r="1430" spans="1:8" s="123" customFormat="1" outlineLevel="2" x14ac:dyDescent="0.2">
      <c r="A1430" s="126"/>
    </row>
    <row r="1431" spans="1:8" s="123" customFormat="1" outlineLevel="2" x14ac:dyDescent="0.2">
      <c r="A1431" s="110" t="s">
        <v>40</v>
      </c>
      <c r="B1431" s="127" t="s">
        <v>977</v>
      </c>
    </row>
    <row r="1432" spans="1:8" s="123" customFormat="1" outlineLevel="2" x14ac:dyDescent="0.2">
      <c r="A1432" s="126"/>
    </row>
    <row r="1433" spans="1:8" s="88" customFormat="1" outlineLevel="1" x14ac:dyDescent="0.2">
      <c r="A1433" s="156" t="s">
        <v>159</v>
      </c>
      <c r="B1433" s="156" t="str">
        <f ca="1">CONCATENATE(VLOOKUP("*ID",C:D,2,FALSE),"C",COUNTIF(OFFSET(A$1,0,0,ROW(),1), "*conditie")*10)&amp; "T" &amp;(COUNTIF(OFFSET(B$1,0,0,ROW()-1,1),CONCATENATE(VLOOKUP("*ID",C:D,2,FALSE),"C",COUNTIF(OFFSET(A$1,0,0,ROW(),1), "*conditie")*10)&amp; "T*") +1) * 10</f>
        <v>NPRE03C520T30</v>
      </c>
      <c r="C1433" s="295" t="s">
        <v>882</v>
      </c>
      <c r="D1433" s="295"/>
      <c r="E1433" s="295"/>
      <c r="F1433" s="156" t="s">
        <v>141</v>
      </c>
      <c r="G1433" s="156" t="s">
        <v>19</v>
      </c>
      <c r="H1433" s="156" t="s">
        <v>197</v>
      </c>
    </row>
    <row r="1434" spans="1:8" s="151" customFormat="1" outlineLevel="2" x14ac:dyDescent="0.2">
      <c r="A1434" s="110"/>
      <c r="B1434" s="122"/>
      <c r="C1434" s="152"/>
      <c r="D1434" s="152"/>
      <c r="E1434" s="152"/>
    </row>
    <row r="1435" spans="1:8" s="151" customFormat="1" outlineLevel="2" x14ac:dyDescent="0.2">
      <c r="A1435" s="110" t="s">
        <v>109</v>
      </c>
      <c r="B1435" s="131" t="s">
        <v>883</v>
      </c>
      <c r="C1435" s="152"/>
      <c r="D1435" s="152"/>
      <c r="E1435" s="152"/>
    </row>
    <row r="1436" spans="1:8" s="151" customFormat="1" outlineLevel="2" x14ac:dyDescent="0.2">
      <c r="A1436" s="110"/>
      <c r="B1436" s="122"/>
      <c r="C1436" s="152"/>
      <c r="D1436" s="152"/>
      <c r="E1436" s="152"/>
    </row>
    <row r="1437" spans="1:8" s="151" customFormat="1" outlineLevel="2" x14ac:dyDescent="0.2">
      <c r="A1437" s="110" t="s">
        <v>111</v>
      </c>
      <c r="B1437" s="131" t="s">
        <v>884</v>
      </c>
      <c r="C1437" s="152"/>
      <c r="D1437" s="152"/>
      <c r="E1437" s="152"/>
    </row>
    <row r="1438" spans="1:8" s="151" customFormat="1" outlineLevel="2" x14ac:dyDescent="0.2">
      <c r="A1438" s="110"/>
      <c r="B1438" s="122"/>
      <c r="C1438" s="152"/>
      <c r="D1438" s="152"/>
      <c r="E1438" s="152"/>
    </row>
    <row r="1439" spans="1:8" s="151" customFormat="1" outlineLevel="2" x14ac:dyDescent="0.2">
      <c r="A1439" s="110"/>
      <c r="B1439" s="123"/>
      <c r="C1439" s="123"/>
      <c r="D1439" s="123"/>
      <c r="E1439" s="124"/>
      <c r="F1439" s="123"/>
      <c r="G1439" s="123"/>
    </row>
    <row r="1440" spans="1:8" s="151" customFormat="1" outlineLevel="2" x14ac:dyDescent="0.2">
      <c r="A1440" s="110" t="s">
        <v>32</v>
      </c>
      <c r="B1440" s="125" t="s">
        <v>227</v>
      </c>
      <c r="C1440" s="125"/>
      <c r="D1440" s="125"/>
      <c r="E1440" s="125"/>
      <c r="F1440" s="125"/>
      <c r="G1440" s="125"/>
    </row>
    <row r="1441" spans="1:8" s="151" customFormat="1" outlineLevel="2" x14ac:dyDescent="0.2">
      <c r="A1441" s="110"/>
      <c r="B1441" s="122"/>
      <c r="C1441" s="152"/>
      <c r="D1441" s="152"/>
      <c r="E1441" s="152"/>
    </row>
    <row r="1442" spans="1:8" s="151" customFormat="1" outlineLevel="2" x14ac:dyDescent="0.2">
      <c r="A1442" s="111" t="s">
        <v>33</v>
      </c>
      <c r="B1442" s="122" t="s">
        <v>194</v>
      </c>
      <c r="C1442" s="152"/>
      <c r="D1442" s="152"/>
      <c r="E1442" s="152"/>
    </row>
    <row r="1443" spans="1:8" s="151" customFormat="1" outlineLevel="2" x14ac:dyDescent="0.2">
      <c r="A1443" s="110"/>
      <c r="B1443" s="122"/>
      <c r="C1443" s="152"/>
      <c r="D1443" s="152"/>
      <c r="E1443" s="152"/>
    </row>
    <row r="1444" spans="1:8" s="151" customFormat="1" outlineLevel="2" x14ac:dyDescent="0.2">
      <c r="A1444" s="110" t="s">
        <v>138</v>
      </c>
      <c r="B1444" s="131" t="s">
        <v>337</v>
      </c>
      <c r="C1444" s="152"/>
      <c r="D1444" s="152"/>
      <c r="E1444" s="152"/>
    </row>
    <row r="1445" spans="1:8" s="123" customFormat="1" outlineLevel="2" x14ac:dyDescent="0.2">
      <c r="A1445" s="126"/>
    </row>
    <row r="1446" spans="1:8" s="123" customFormat="1" outlineLevel="2" x14ac:dyDescent="0.2">
      <c r="A1446" s="110" t="s">
        <v>40</v>
      </c>
      <c r="B1446" s="127" t="s">
        <v>978</v>
      </c>
    </row>
    <row r="1447" spans="1:8" s="123" customFormat="1" outlineLevel="2" x14ac:dyDescent="0.2">
      <c r="A1447" s="126"/>
    </row>
    <row r="1448" spans="1:8" s="99" customFormat="1" x14ac:dyDescent="0.2">
      <c r="A1448" s="158" t="s">
        <v>158</v>
      </c>
      <c r="B1448" s="157" t="str">
        <f ca="1">CONCATENATE(VLOOKUP("*ID",C:D,2,FALSE),"C",COUNTIF(OFFSET(A$1,0,0,ROW(),1), "*conditie")*10)</f>
        <v>NPRE03C530</v>
      </c>
      <c r="C1448" s="296" t="s">
        <v>344</v>
      </c>
      <c r="D1448" s="297"/>
      <c r="E1448" s="297"/>
      <c r="F1448" s="158" t="s">
        <v>141</v>
      </c>
      <c r="G1448" s="158" t="s">
        <v>19</v>
      </c>
      <c r="H1448" s="158" t="s">
        <v>197</v>
      </c>
    </row>
    <row r="1449" spans="1:8" s="99" customFormat="1" outlineLevel="1" x14ac:dyDescent="0.2">
      <c r="A1449" s="110"/>
      <c r="B1449" s="118"/>
      <c r="C1449" s="102"/>
    </row>
    <row r="1450" spans="1:8" s="99" customFormat="1" outlineLevel="1" x14ac:dyDescent="0.2">
      <c r="A1450" s="110" t="s">
        <v>55</v>
      </c>
      <c r="B1450" s="129"/>
      <c r="C1450" s="132"/>
    </row>
    <row r="1451" spans="1:8" s="99" customFormat="1" outlineLevel="1" x14ac:dyDescent="0.2">
      <c r="A1451" s="110"/>
      <c r="B1451" s="118"/>
      <c r="C1451" s="102"/>
    </row>
    <row r="1452" spans="1:8" s="88" customFormat="1" outlineLevel="1" x14ac:dyDescent="0.2">
      <c r="A1452" s="156" t="s">
        <v>159</v>
      </c>
      <c r="B1452" s="156" t="str">
        <f ca="1">CONCATENATE(VLOOKUP("*ID",C:D,2,FALSE),"C",COUNTIF(OFFSET(A$1,0,0,ROW(),1), "*conditie")*10)&amp; "T" &amp;(COUNTIF(OFFSET(B$1,0,0,ROW()-1,1),CONCATENATE(VLOOKUP("*ID",C:D,2,FALSE),"C",COUNTIF(OFFSET(A$1,0,0,ROW(),1), "*conditie")*10)&amp; "T*") +1) * 10</f>
        <v>NPRE03C530T10</v>
      </c>
      <c r="C1452" s="295" t="s">
        <v>345</v>
      </c>
      <c r="D1452" s="295"/>
      <c r="E1452" s="295"/>
      <c r="F1452" s="156" t="s">
        <v>141</v>
      </c>
      <c r="G1452" s="156" t="s">
        <v>19</v>
      </c>
      <c r="H1452" s="156" t="s">
        <v>197</v>
      </c>
    </row>
    <row r="1453" spans="1:8" s="151" customFormat="1" outlineLevel="2" x14ac:dyDescent="0.2">
      <c r="A1453" s="110"/>
      <c r="B1453" s="122"/>
      <c r="C1453" s="152"/>
      <c r="D1453" s="152"/>
      <c r="E1453" s="152"/>
    </row>
    <row r="1454" spans="1:8" s="151" customFormat="1" outlineLevel="2" x14ac:dyDescent="0.2">
      <c r="A1454" s="110" t="s">
        <v>109</v>
      </c>
      <c r="B1454" s="131" t="s">
        <v>885</v>
      </c>
      <c r="C1454" s="152"/>
      <c r="D1454" s="152"/>
      <c r="E1454" s="152"/>
    </row>
    <row r="1455" spans="1:8" s="151" customFormat="1" outlineLevel="2" x14ac:dyDescent="0.2">
      <c r="A1455" s="110"/>
      <c r="B1455" s="122"/>
      <c r="C1455" s="152"/>
      <c r="D1455" s="152"/>
      <c r="E1455" s="152"/>
    </row>
    <row r="1456" spans="1:8" s="151" customFormat="1" outlineLevel="2" x14ac:dyDescent="0.2">
      <c r="A1456" s="110" t="s">
        <v>111</v>
      </c>
      <c r="B1456" s="131" t="s">
        <v>854</v>
      </c>
      <c r="C1456" s="152"/>
      <c r="D1456" s="152"/>
      <c r="E1456" s="152"/>
    </row>
    <row r="1457" spans="1:8" s="151" customFormat="1" outlineLevel="2" x14ac:dyDescent="0.2">
      <c r="A1457" s="110"/>
      <c r="B1457" s="122"/>
      <c r="C1457" s="152"/>
      <c r="D1457" s="152"/>
      <c r="E1457" s="152"/>
    </row>
    <row r="1458" spans="1:8" s="151" customFormat="1" outlineLevel="2" x14ac:dyDescent="0.2">
      <c r="A1458" s="110"/>
      <c r="B1458" s="123"/>
      <c r="C1458" s="123"/>
      <c r="D1458" s="123"/>
      <c r="E1458" s="124"/>
      <c r="F1458" s="123"/>
      <c r="G1458" s="123"/>
    </row>
    <row r="1459" spans="1:8" s="151" customFormat="1" outlineLevel="2" x14ac:dyDescent="0.2">
      <c r="A1459" s="110" t="s">
        <v>32</v>
      </c>
      <c r="B1459" s="125" t="s">
        <v>227</v>
      </c>
      <c r="C1459" s="125"/>
      <c r="D1459" s="125"/>
      <c r="E1459" s="125"/>
      <c r="F1459" s="125"/>
      <c r="G1459" s="125"/>
    </row>
    <row r="1460" spans="1:8" s="151" customFormat="1" outlineLevel="2" x14ac:dyDescent="0.2">
      <c r="A1460" s="110"/>
      <c r="B1460" s="122"/>
      <c r="C1460" s="152"/>
      <c r="D1460" s="152"/>
      <c r="E1460" s="152"/>
    </row>
    <row r="1461" spans="1:8" s="151" customFormat="1" outlineLevel="2" x14ac:dyDescent="0.2">
      <c r="A1461" s="111" t="s">
        <v>33</v>
      </c>
      <c r="B1461" s="122" t="s">
        <v>194</v>
      </c>
      <c r="C1461" s="152"/>
      <c r="D1461" s="152"/>
      <c r="E1461" s="152"/>
    </row>
    <row r="1462" spans="1:8" s="151" customFormat="1" outlineLevel="2" x14ac:dyDescent="0.2">
      <c r="A1462" s="110"/>
      <c r="B1462" s="122"/>
      <c r="C1462" s="152"/>
      <c r="D1462" s="152"/>
      <c r="E1462" s="152"/>
    </row>
    <row r="1463" spans="1:8" s="151" customFormat="1" outlineLevel="2" x14ac:dyDescent="0.2">
      <c r="A1463" s="110" t="s">
        <v>138</v>
      </c>
      <c r="B1463" s="131" t="s">
        <v>347</v>
      </c>
      <c r="C1463" s="152"/>
      <c r="D1463" s="152"/>
      <c r="E1463" s="152"/>
    </row>
    <row r="1464" spans="1:8" s="123" customFormat="1" outlineLevel="2" x14ac:dyDescent="0.2">
      <c r="A1464" s="126"/>
    </row>
    <row r="1465" spans="1:8" s="123" customFormat="1" outlineLevel="2" x14ac:dyDescent="0.2">
      <c r="A1465" s="110" t="s">
        <v>40</v>
      </c>
      <c r="B1465" s="127" t="s">
        <v>979</v>
      </c>
    </row>
    <row r="1466" spans="1:8" s="123" customFormat="1" outlineLevel="2" x14ac:dyDescent="0.2">
      <c r="A1466" s="126"/>
    </row>
    <row r="1467" spans="1:8" s="88" customFormat="1" outlineLevel="1" x14ac:dyDescent="0.2">
      <c r="A1467" s="156" t="s">
        <v>159</v>
      </c>
      <c r="B1467" s="156" t="str">
        <f ca="1">CONCATENATE(VLOOKUP("*ID",C:D,2,FALSE),"C",COUNTIF(OFFSET(A$1,0,0,ROW(),1), "*conditie")*10)&amp; "T" &amp;(COUNTIF(OFFSET(B$1,0,0,ROW()-1,1),CONCATENATE(VLOOKUP("*ID",C:D,2,FALSE),"C",COUNTIF(OFFSET(A$1,0,0,ROW(),1), "*conditie")*10)&amp; "T*") +1) * 10</f>
        <v>NPRE03C530T20</v>
      </c>
      <c r="C1467" s="295" t="s">
        <v>634</v>
      </c>
      <c r="D1467" s="295"/>
      <c r="E1467" s="295"/>
      <c r="F1467" s="156" t="s">
        <v>141</v>
      </c>
      <c r="G1467" s="156" t="s">
        <v>19</v>
      </c>
      <c r="H1467" s="156" t="s">
        <v>197</v>
      </c>
    </row>
    <row r="1468" spans="1:8" s="151" customFormat="1" outlineLevel="2" x14ac:dyDescent="0.2">
      <c r="A1468" s="110"/>
      <c r="B1468" s="122"/>
      <c r="C1468" s="152"/>
      <c r="D1468" s="152"/>
      <c r="E1468" s="152"/>
    </row>
    <row r="1469" spans="1:8" s="151" customFormat="1" outlineLevel="2" x14ac:dyDescent="0.2">
      <c r="A1469" s="110" t="s">
        <v>109</v>
      </c>
      <c r="B1469" s="131" t="s">
        <v>886</v>
      </c>
      <c r="C1469" s="152"/>
      <c r="D1469" s="152"/>
      <c r="E1469" s="152"/>
    </row>
    <row r="1470" spans="1:8" s="151" customFormat="1" outlineLevel="2" x14ac:dyDescent="0.2">
      <c r="A1470" s="110"/>
      <c r="B1470" s="122"/>
      <c r="C1470" s="152"/>
      <c r="D1470" s="152"/>
      <c r="E1470" s="152"/>
    </row>
    <row r="1471" spans="1:8" s="151" customFormat="1" outlineLevel="2" x14ac:dyDescent="0.2">
      <c r="A1471" s="110" t="s">
        <v>111</v>
      </c>
      <c r="B1471" s="131" t="s">
        <v>854</v>
      </c>
      <c r="C1471" s="152"/>
      <c r="D1471" s="152"/>
      <c r="E1471" s="152"/>
    </row>
    <row r="1472" spans="1:8" s="151" customFormat="1" outlineLevel="2" x14ac:dyDescent="0.2">
      <c r="A1472" s="110"/>
      <c r="B1472" s="122"/>
      <c r="C1472" s="152"/>
      <c r="D1472" s="152"/>
      <c r="E1472" s="152"/>
    </row>
    <row r="1473" spans="1:8" s="123" customFormat="1" outlineLevel="2" x14ac:dyDescent="0.2">
      <c r="A1473" s="110"/>
      <c r="B1473" s="127"/>
    </row>
    <row r="1474" spans="1:8" s="151" customFormat="1" outlineLevel="2" x14ac:dyDescent="0.2">
      <c r="A1474" s="110" t="s">
        <v>32</v>
      </c>
      <c r="B1474" s="125" t="s">
        <v>227</v>
      </c>
      <c r="C1474" s="125"/>
      <c r="D1474" s="125"/>
      <c r="E1474" s="125"/>
      <c r="F1474" s="125"/>
      <c r="G1474" s="125"/>
    </row>
    <row r="1475" spans="1:8" s="151" customFormat="1" outlineLevel="2" x14ac:dyDescent="0.2">
      <c r="A1475" s="110"/>
      <c r="B1475" s="122"/>
      <c r="C1475" s="152"/>
      <c r="D1475" s="152"/>
      <c r="E1475" s="152"/>
    </row>
    <row r="1476" spans="1:8" s="151" customFormat="1" outlineLevel="2" x14ac:dyDescent="0.2">
      <c r="A1476" s="111" t="s">
        <v>33</v>
      </c>
      <c r="B1476" s="122" t="s">
        <v>194</v>
      </c>
      <c r="C1476" s="152"/>
      <c r="D1476" s="152"/>
      <c r="E1476" s="152"/>
    </row>
    <row r="1477" spans="1:8" s="151" customFormat="1" outlineLevel="2" x14ac:dyDescent="0.2">
      <c r="A1477" s="110"/>
      <c r="B1477" s="122"/>
      <c r="C1477" s="152"/>
      <c r="D1477" s="152"/>
      <c r="E1477" s="152"/>
    </row>
    <row r="1478" spans="1:8" s="151" customFormat="1" outlineLevel="2" x14ac:dyDescent="0.2">
      <c r="A1478" s="110" t="s">
        <v>138</v>
      </c>
      <c r="B1478" s="131" t="s">
        <v>347</v>
      </c>
      <c r="C1478" s="152"/>
      <c r="D1478" s="152"/>
      <c r="E1478" s="152"/>
    </row>
    <row r="1479" spans="1:8" s="123" customFormat="1" outlineLevel="2" x14ac:dyDescent="0.2">
      <c r="A1479" s="126"/>
    </row>
    <row r="1480" spans="1:8" s="123" customFormat="1" outlineLevel="2" x14ac:dyDescent="0.2">
      <c r="A1480" s="110" t="s">
        <v>40</v>
      </c>
      <c r="B1480" s="127" t="s">
        <v>980</v>
      </c>
    </row>
    <row r="1481" spans="1:8" s="123" customFormat="1" outlineLevel="2" x14ac:dyDescent="0.2">
      <c r="A1481" s="126"/>
    </row>
    <row r="1482" spans="1:8" s="99" customFormat="1" x14ac:dyDescent="0.2">
      <c r="A1482" s="158" t="s">
        <v>158</v>
      </c>
      <c r="B1482" s="157" t="str">
        <f ca="1">CONCATENATE(VLOOKUP("*ID",C:D,2,FALSE),"C",COUNTIF(OFFSET(A$1,0,0,ROW(),1), "*conditie")*10)</f>
        <v>NPRE03C540</v>
      </c>
      <c r="C1482" s="296" t="s">
        <v>584</v>
      </c>
      <c r="D1482" s="297"/>
      <c r="E1482" s="297"/>
      <c r="F1482" s="158" t="s">
        <v>141</v>
      </c>
      <c r="G1482" s="158" t="s">
        <v>19</v>
      </c>
      <c r="H1482" s="158" t="s">
        <v>197</v>
      </c>
    </row>
    <row r="1483" spans="1:8" s="99" customFormat="1" outlineLevel="1" x14ac:dyDescent="0.2">
      <c r="A1483" s="110"/>
      <c r="B1483" s="118"/>
      <c r="C1483" s="102"/>
    </row>
    <row r="1484" spans="1:8" s="99" customFormat="1" outlineLevel="1" x14ac:dyDescent="0.2">
      <c r="A1484" s="110" t="s">
        <v>55</v>
      </c>
      <c r="B1484" s="129"/>
      <c r="C1484" s="132"/>
    </row>
    <row r="1485" spans="1:8" s="99" customFormat="1" outlineLevel="1" x14ac:dyDescent="0.2">
      <c r="A1485" s="110"/>
      <c r="B1485" s="118"/>
      <c r="C1485" s="102"/>
    </row>
    <row r="1486" spans="1:8" s="88" customFormat="1" outlineLevel="1" x14ac:dyDescent="0.2">
      <c r="A1486" s="156" t="s">
        <v>159</v>
      </c>
      <c r="B1486" s="156" t="str">
        <f ca="1">CONCATENATE(VLOOKUP("*ID",C:D,2,FALSE),"C",COUNTIF(OFFSET(A$1,0,0,ROW(),1), "*conditie")*10)&amp; "T" &amp;(COUNTIF(OFFSET(B$1,0,0,ROW()-1,1),CONCATENATE(VLOOKUP("*ID",C:D,2,FALSE),"C",COUNTIF(OFFSET(A$1,0,0,ROW(),1), "*conditie")*10)&amp; "T*") +1) * 10</f>
        <v>NPRE03C540T10</v>
      </c>
      <c r="C1486" s="295" t="s">
        <v>637</v>
      </c>
      <c r="D1486" s="295"/>
      <c r="E1486" s="295"/>
      <c r="F1486" s="156" t="s">
        <v>141</v>
      </c>
      <c r="G1486" s="156" t="s">
        <v>19</v>
      </c>
      <c r="H1486" s="156" t="s">
        <v>197</v>
      </c>
    </row>
    <row r="1487" spans="1:8" s="151" customFormat="1" outlineLevel="2" x14ac:dyDescent="0.2">
      <c r="A1487" s="110"/>
      <c r="B1487" s="122"/>
      <c r="C1487" s="152"/>
      <c r="D1487" s="152"/>
      <c r="E1487" s="152"/>
    </row>
    <row r="1488" spans="1:8" s="123" customFormat="1" outlineLevel="2" x14ac:dyDescent="0.2">
      <c r="A1488" s="110" t="s">
        <v>109</v>
      </c>
      <c r="B1488" s="127" t="s">
        <v>887</v>
      </c>
    </row>
    <row r="1489" spans="1:8" s="151" customFormat="1" outlineLevel="2" x14ac:dyDescent="0.2">
      <c r="A1489" s="110"/>
      <c r="B1489" s="122"/>
      <c r="C1489" s="152"/>
      <c r="D1489" s="152"/>
      <c r="E1489" s="152"/>
    </row>
    <row r="1490" spans="1:8" s="151" customFormat="1" outlineLevel="2" x14ac:dyDescent="0.2">
      <c r="A1490" s="110" t="s">
        <v>111</v>
      </c>
      <c r="B1490" s="131" t="s">
        <v>854</v>
      </c>
      <c r="C1490" s="152"/>
      <c r="D1490" s="152"/>
      <c r="E1490" s="152"/>
    </row>
    <row r="1491" spans="1:8" s="151" customFormat="1" outlineLevel="2" x14ac:dyDescent="0.2">
      <c r="A1491" s="110"/>
      <c r="B1491" s="122"/>
      <c r="C1491" s="152"/>
      <c r="D1491" s="152"/>
      <c r="E1491" s="152"/>
    </row>
    <row r="1492" spans="1:8" s="151" customFormat="1" outlineLevel="2" x14ac:dyDescent="0.2">
      <c r="A1492" s="110"/>
      <c r="B1492" s="123"/>
      <c r="C1492" s="123"/>
      <c r="D1492" s="123"/>
      <c r="E1492" s="124"/>
      <c r="F1492" s="123"/>
      <c r="G1492" s="123"/>
    </row>
    <row r="1493" spans="1:8" s="151" customFormat="1" outlineLevel="2" x14ac:dyDescent="0.2">
      <c r="A1493" s="110" t="s">
        <v>32</v>
      </c>
      <c r="B1493" s="125" t="s">
        <v>227</v>
      </c>
      <c r="C1493" s="125"/>
      <c r="D1493" s="125"/>
      <c r="E1493" s="125"/>
      <c r="F1493" s="125"/>
      <c r="G1493" s="125"/>
    </row>
    <row r="1494" spans="1:8" s="151" customFormat="1" outlineLevel="2" x14ac:dyDescent="0.2">
      <c r="A1494" s="110"/>
      <c r="B1494" s="122"/>
      <c r="C1494" s="152"/>
      <c r="D1494" s="152"/>
      <c r="E1494" s="152"/>
    </row>
    <row r="1495" spans="1:8" s="151" customFormat="1" outlineLevel="2" x14ac:dyDescent="0.2">
      <c r="A1495" s="111" t="s">
        <v>33</v>
      </c>
      <c r="B1495" s="122" t="s">
        <v>194</v>
      </c>
      <c r="C1495" s="152"/>
      <c r="D1495" s="152"/>
      <c r="E1495" s="152"/>
    </row>
    <row r="1496" spans="1:8" s="151" customFormat="1" outlineLevel="2" x14ac:dyDescent="0.2">
      <c r="A1496" s="110"/>
      <c r="B1496" s="122"/>
      <c r="C1496" s="152"/>
      <c r="D1496" s="152"/>
      <c r="E1496" s="152"/>
    </row>
    <row r="1497" spans="1:8" s="151" customFormat="1" outlineLevel="2" x14ac:dyDescent="0.2">
      <c r="A1497" s="110" t="s">
        <v>138</v>
      </c>
      <c r="B1497" s="131" t="s">
        <v>586</v>
      </c>
      <c r="C1497" s="152"/>
      <c r="D1497" s="152"/>
      <c r="E1497" s="152"/>
    </row>
    <row r="1498" spans="1:8" s="123" customFormat="1" outlineLevel="2" x14ac:dyDescent="0.2">
      <c r="A1498" s="126"/>
    </row>
    <row r="1499" spans="1:8" s="123" customFormat="1" outlineLevel="2" x14ac:dyDescent="0.2">
      <c r="A1499" s="110" t="s">
        <v>40</v>
      </c>
      <c r="B1499" s="127" t="s">
        <v>981</v>
      </c>
    </row>
    <row r="1500" spans="1:8" s="123" customFormat="1" outlineLevel="2" x14ac:dyDescent="0.2">
      <c r="A1500" s="126"/>
    </row>
    <row r="1501" spans="1:8" s="88" customFormat="1" outlineLevel="1" x14ac:dyDescent="0.2">
      <c r="A1501" s="156" t="s">
        <v>159</v>
      </c>
      <c r="B1501" s="156" t="str">
        <f ca="1">CONCATENATE(VLOOKUP("*ID",C:D,2,FALSE),"C",COUNTIF(OFFSET(A$1,0,0,ROW(),1), "*conditie")*10)&amp; "T" &amp;(COUNTIF(OFFSET(B$1,0,0,ROW()-1,1),CONCATENATE(VLOOKUP("*ID",C:D,2,FALSE),"C",COUNTIF(OFFSET(A$1,0,0,ROW(),1), "*conditie")*10)&amp; "T*") +1) * 10</f>
        <v>NPRE03C540T20</v>
      </c>
      <c r="C1501" s="295" t="s">
        <v>636</v>
      </c>
      <c r="D1501" s="295"/>
      <c r="E1501" s="295"/>
      <c r="F1501" s="156" t="s">
        <v>141</v>
      </c>
      <c r="G1501" s="156" t="s">
        <v>19</v>
      </c>
      <c r="H1501" s="156" t="s">
        <v>197</v>
      </c>
    </row>
    <row r="1502" spans="1:8" s="151" customFormat="1" outlineLevel="2" x14ac:dyDescent="0.2">
      <c r="A1502" s="110"/>
      <c r="B1502" s="122"/>
      <c r="C1502" s="152"/>
      <c r="D1502" s="152"/>
      <c r="E1502" s="152"/>
    </row>
    <row r="1503" spans="1:8" s="151" customFormat="1" outlineLevel="2" x14ac:dyDescent="0.2">
      <c r="A1503" s="110" t="s">
        <v>109</v>
      </c>
      <c r="B1503" s="131" t="s">
        <v>888</v>
      </c>
      <c r="C1503" s="152"/>
      <c r="D1503" s="152"/>
      <c r="E1503" s="152"/>
    </row>
    <row r="1504" spans="1:8" s="151" customFormat="1" outlineLevel="2" x14ac:dyDescent="0.2">
      <c r="A1504" s="110"/>
      <c r="B1504" s="122"/>
      <c r="C1504" s="152"/>
      <c r="D1504" s="152"/>
      <c r="E1504" s="152"/>
    </row>
    <row r="1505" spans="1:8" s="151" customFormat="1" outlineLevel="2" x14ac:dyDescent="0.2">
      <c r="A1505" s="110" t="s">
        <v>111</v>
      </c>
      <c r="B1505" s="131" t="s">
        <v>854</v>
      </c>
      <c r="C1505" s="152"/>
      <c r="D1505" s="152"/>
      <c r="E1505" s="152"/>
    </row>
    <row r="1506" spans="1:8" s="151" customFormat="1" outlineLevel="2" x14ac:dyDescent="0.2">
      <c r="A1506" s="110"/>
      <c r="B1506" s="122"/>
      <c r="C1506" s="152"/>
      <c r="D1506" s="152"/>
      <c r="E1506" s="152"/>
    </row>
    <row r="1507" spans="1:8" s="151" customFormat="1" outlineLevel="2" x14ac:dyDescent="0.2">
      <c r="A1507" s="110"/>
      <c r="B1507" s="123"/>
      <c r="C1507" s="123"/>
      <c r="D1507" s="123"/>
      <c r="E1507" s="124"/>
      <c r="F1507" s="123"/>
      <c r="G1507" s="123"/>
    </row>
    <row r="1508" spans="1:8" s="151" customFormat="1" outlineLevel="2" x14ac:dyDescent="0.2">
      <c r="A1508" s="110" t="s">
        <v>32</v>
      </c>
      <c r="B1508" s="125" t="s">
        <v>227</v>
      </c>
      <c r="C1508" s="125"/>
      <c r="D1508" s="125"/>
      <c r="E1508" s="125"/>
      <c r="F1508" s="125"/>
      <c r="G1508" s="125"/>
    </row>
    <row r="1509" spans="1:8" s="151" customFormat="1" outlineLevel="2" x14ac:dyDescent="0.2">
      <c r="A1509" s="110"/>
      <c r="B1509" s="122"/>
      <c r="C1509" s="152"/>
      <c r="D1509" s="152"/>
      <c r="E1509" s="152"/>
    </row>
    <row r="1510" spans="1:8" s="151" customFormat="1" outlineLevel="2" x14ac:dyDescent="0.2">
      <c r="A1510" s="111" t="s">
        <v>33</v>
      </c>
      <c r="B1510" s="122" t="s">
        <v>194</v>
      </c>
      <c r="C1510" s="152"/>
      <c r="D1510" s="152"/>
      <c r="E1510" s="152"/>
    </row>
    <row r="1511" spans="1:8" s="151" customFormat="1" outlineLevel="2" x14ac:dyDescent="0.2">
      <c r="A1511" s="110"/>
      <c r="B1511" s="122"/>
      <c r="C1511" s="152"/>
      <c r="D1511" s="152"/>
      <c r="E1511" s="152"/>
    </row>
    <row r="1512" spans="1:8" s="151" customFormat="1" outlineLevel="2" x14ac:dyDescent="0.2">
      <c r="A1512" s="110" t="s">
        <v>138</v>
      </c>
      <c r="B1512" s="131" t="s">
        <v>586</v>
      </c>
      <c r="C1512" s="152"/>
      <c r="D1512" s="152"/>
      <c r="E1512" s="152"/>
    </row>
    <row r="1513" spans="1:8" s="123" customFormat="1" outlineLevel="2" x14ac:dyDescent="0.2">
      <c r="A1513" s="126"/>
    </row>
    <row r="1514" spans="1:8" s="123" customFormat="1" outlineLevel="2" x14ac:dyDescent="0.2">
      <c r="A1514" s="110" t="s">
        <v>40</v>
      </c>
      <c r="B1514" s="127" t="s">
        <v>982</v>
      </c>
    </row>
    <row r="1515" spans="1:8" s="123" customFormat="1" outlineLevel="2" x14ac:dyDescent="0.2">
      <c r="A1515" s="126"/>
    </row>
    <row r="1516" spans="1:8" s="99" customFormat="1" x14ac:dyDescent="0.2">
      <c r="A1516" s="158" t="s">
        <v>158</v>
      </c>
      <c r="B1516" s="157" t="str">
        <f ca="1">CONCATENATE(VLOOKUP("*ID",C:D,2,FALSE),"C",COUNTIF(OFFSET(A$1,0,0,ROW(),1), "*conditie")*10)</f>
        <v>NPRE03C550</v>
      </c>
      <c r="C1516" s="296" t="s">
        <v>348</v>
      </c>
      <c r="D1516" s="297"/>
      <c r="E1516" s="297"/>
      <c r="F1516" s="158" t="s">
        <v>141</v>
      </c>
      <c r="G1516" s="158" t="s">
        <v>19</v>
      </c>
      <c r="H1516" s="158" t="s">
        <v>197</v>
      </c>
    </row>
    <row r="1517" spans="1:8" s="99" customFormat="1" outlineLevel="1" x14ac:dyDescent="0.2">
      <c r="A1517" s="110"/>
      <c r="B1517" s="118"/>
      <c r="C1517" s="102"/>
    </row>
    <row r="1518" spans="1:8" s="99" customFormat="1" outlineLevel="1" x14ac:dyDescent="0.2">
      <c r="A1518" s="110" t="s">
        <v>55</v>
      </c>
      <c r="B1518" s="129"/>
      <c r="C1518" s="132"/>
    </row>
    <row r="1519" spans="1:8" s="99" customFormat="1" outlineLevel="1" x14ac:dyDescent="0.2">
      <c r="A1519" s="110"/>
      <c r="B1519" s="118"/>
      <c r="C1519" s="102"/>
    </row>
    <row r="1520" spans="1:8" s="88" customFormat="1" outlineLevel="1" x14ac:dyDescent="0.2">
      <c r="A1520" s="156" t="s">
        <v>159</v>
      </c>
      <c r="B1520" s="156" t="str">
        <f ca="1">CONCATENATE(VLOOKUP("*ID",C:D,2,FALSE),"C",COUNTIF(OFFSET(A$1,0,0,ROW(),1), "*conditie")*10)&amp; "T" &amp;(COUNTIF(OFFSET(B$1,0,0,ROW()-1,1),CONCATENATE(VLOOKUP("*ID",C:D,2,FALSE),"C",COUNTIF(OFFSET(A$1,0,0,ROW(),1), "*conditie")*10)&amp; "T*") +1) * 10</f>
        <v>NPRE03C550T10</v>
      </c>
      <c r="C1520" s="295" t="s">
        <v>349</v>
      </c>
      <c r="D1520" s="295"/>
      <c r="E1520" s="295"/>
      <c r="F1520" s="156" t="s">
        <v>141</v>
      </c>
      <c r="G1520" s="156" t="s">
        <v>19</v>
      </c>
      <c r="H1520" s="156" t="s">
        <v>197</v>
      </c>
    </row>
    <row r="1521" spans="1:8" s="151" customFormat="1" outlineLevel="2" x14ac:dyDescent="0.2">
      <c r="A1521" s="110"/>
      <c r="B1521" s="122"/>
      <c r="C1521" s="152"/>
      <c r="D1521" s="152"/>
      <c r="E1521" s="152"/>
    </row>
    <row r="1522" spans="1:8" s="151" customFormat="1" outlineLevel="2" x14ac:dyDescent="0.2">
      <c r="A1522" s="110" t="s">
        <v>109</v>
      </c>
      <c r="B1522" s="131" t="s">
        <v>889</v>
      </c>
      <c r="C1522" s="152"/>
      <c r="D1522" s="152"/>
      <c r="E1522" s="152"/>
    </row>
    <row r="1523" spans="1:8" s="151" customFormat="1" outlineLevel="2" x14ac:dyDescent="0.2">
      <c r="A1523" s="110"/>
      <c r="B1523" s="122"/>
      <c r="C1523" s="152"/>
      <c r="D1523" s="152"/>
      <c r="E1523" s="152"/>
    </row>
    <row r="1524" spans="1:8" s="151" customFormat="1" outlineLevel="2" x14ac:dyDescent="0.2">
      <c r="A1524" s="110" t="s">
        <v>111</v>
      </c>
      <c r="B1524" s="131" t="s">
        <v>854</v>
      </c>
      <c r="C1524" s="152"/>
      <c r="D1524" s="152"/>
      <c r="E1524" s="152"/>
    </row>
    <row r="1525" spans="1:8" s="151" customFormat="1" outlineLevel="2" x14ac:dyDescent="0.2">
      <c r="A1525" s="110"/>
      <c r="B1525" s="122"/>
      <c r="C1525" s="152"/>
      <c r="D1525" s="152"/>
      <c r="E1525" s="152"/>
    </row>
    <row r="1526" spans="1:8" s="151" customFormat="1" outlineLevel="2" x14ac:dyDescent="0.2">
      <c r="A1526" s="110"/>
      <c r="B1526" s="123"/>
      <c r="C1526" s="123"/>
      <c r="D1526" s="123"/>
      <c r="E1526" s="124"/>
      <c r="F1526" s="123"/>
      <c r="G1526" s="123"/>
    </row>
    <row r="1527" spans="1:8" s="151" customFormat="1" outlineLevel="2" x14ac:dyDescent="0.2">
      <c r="A1527" s="110" t="s">
        <v>32</v>
      </c>
      <c r="B1527" s="125" t="s">
        <v>227</v>
      </c>
      <c r="C1527" s="125"/>
      <c r="D1527" s="125"/>
      <c r="E1527" s="125"/>
      <c r="F1527" s="125"/>
      <c r="G1527" s="125"/>
    </row>
    <row r="1528" spans="1:8" s="151" customFormat="1" outlineLevel="2" x14ac:dyDescent="0.2">
      <c r="A1528" s="110"/>
      <c r="B1528" s="122"/>
      <c r="C1528" s="152"/>
      <c r="D1528" s="152"/>
      <c r="E1528" s="152"/>
    </row>
    <row r="1529" spans="1:8" s="151" customFormat="1" outlineLevel="2" x14ac:dyDescent="0.2">
      <c r="A1529" s="111" t="s">
        <v>33</v>
      </c>
      <c r="B1529" s="122" t="s">
        <v>194</v>
      </c>
      <c r="C1529" s="152"/>
      <c r="D1529" s="152"/>
      <c r="E1529" s="152"/>
    </row>
    <row r="1530" spans="1:8" s="151" customFormat="1" outlineLevel="2" x14ac:dyDescent="0.2">
      <c r="A1530" s="110"/>
      <c r="B1530" s="122"/>
      <c r="C1530" s="152"/>
      <c r="D1530" s="152"/>
      <c r="E1530" s="152"/>
    </row>
    <row r="1531" spans="1:8" s="151" customFormat="1" outlineLevel="2" x14ac:dyDescent="0.2">
      <c r="A1531" s="110" t="s">
        <v>138</v>
      </c>
      <c r="B1531" s="131" t="s">
        <v>351</v>
      </c>
      <c r="C1531" s="152"/>
      <c r="D1531" s="152"/>
      <c r="E1531" s="152"/>
    </row>
    <row r="1532" spans="1:8" s="123" customFormat="1" outlineLevel="2" x14ac:dyDescent="0.2">
      <c r="A1532" s="126"/>
    </row>
    <row r="1533" spans="1:8" s="123" customFormat="1" outlineLevel="2" x14ac:dyDescent="0.2">
      <c r="A1533" s="110" t="s">
        <v>40</v>
      </c>
      <c r="B1533" s="127" t="s">
        <v>983</v>
      </c>
    </row>
    <row r="1534" spans="1:8" s="123" customFormat="1" outlineLevel="2" x14ac:dyDescent="0.2">
      <c r="A1534" s="126"/>
    </row>
    <row r="1535" spans="1:8" s="88" customFormat="1" outlineLevel="1" x14ac:dyDescent="0.2">
      <c r="A1535" s="156" t="s">
        <v>159</v>
      </c>
      <c r="B1535" s="156" t="str">
        <f ca="1">CONCATENATE(VLOOKUP("*ID",C:D,2,FALSE),"C",COUNTIF(OFFSET(A$1,0,0,ROW(),1), "*conditie")*10)&amp; "T" &amp;(COUNTIF(OFFSET(B$1,0,0,ROW()-1,1),CONCATENATE(VLOOKUP("*ID",C:D,2,FALSE),"C",COUNTIF(OFFSET(A$1,0,0,ROW(),1), "*conditie")*10)&amp; "T*") +1) * 10</f>
        <v>NPRE03C550T20</v>
      </c>
      <c r="C1535" s="295" t="s">
        <v>639</v>
      </c>
      <c r="D1535" s="295"/>
      <c r="E1535" s="295"/>
      <c r="F1535" s="156" t="s">
        <v>141</v>
      </c>
      <c r="G1535" s="156" t="s">
        <v>19</v>
      </c>
      <c r="H1535" s="156" t="s">
        <v>197</v>
      </c>
    </row>
    <row r="1536" spans="1:8" s="151" customFormat="1" outlineLevel="2" x14ac:dyDescent="0.2">
      <c r="A1536" s="110"/>
      <c r="B1536" s="122"/>
      <c r="C1536" s="152"/>
      <c r="D1536" s="152"/>
      <c r="E1536" s="152"/>
    </row>
    <row r="1537" spans="1:8" s="151" customFormat="1" outlineLevel="2" x14ac:dyDescent="0.2">
      <c r="A1537" s="110" t="s">
        <v>109</v>
      </c>
      <c r="B1537" s="131" t="s">
        <v>890</v>
      </c>
      <c r="C1537" s="152"/>
      <c r="D1537" s="152"/>
      <c r="E1537" s="152"/>
    </row>
    <row r="1538" spans="1:8" s="151" customFormat="1" outlineLevel="2" x14ac:dyDescent="0.2">
      <c r="A1538" s="110"/>
      <c r="B1538" s="122"/>
      <c r="C1538" s="152"/>
      <c r="D1538" s="152"/>
      <c r="E1538" s="152"/>
    </row>
    <row r="1539" spans="1:8" s="151" customFormat="1" outlineLevel="2" x14ac:dyDescent="0.2">
      <c r="A1539" s="110" t="s">
        <v>111</v>
      </c>
      <c r="B1539" s="131" t="s">
        <v>854</v>
      </c>
      <c r="C1539" s="152"/>
      <c r="D1539" s="152"/>
      <c r="E1539" s="152"/>
    </row>
    <row r="1540" spans="1:8" s="151" customFormat="1" outlineLevel="2" x14ac:dyDescent="0.2">
      <c r="A1540" s="110"/>
      <c r="B1540" s="122"/>
      <c r="C1540" s="152"/>
      <c r="D1540" s="152"/>
      <c r="E1540" s="152"/>
    </row>
    <row r="1541" spans="1:8" s="151" customFormat="1" outlineLevel="2" x14ac:dyDescent="0.2">
      <c r="A1541" s="110"/>
      <c r="B1541" s="123"/>
      <c r="C1541" s="123"/>
      <c r="D1541" s="123"/>
      <c r="E1541" s="124"/>
      <c r="F1541" s="123"/>
      <c r="G1541" s="123"/>
    </row>
    <row r="1542" spans="1:8" s="151" customFormat="1" outlineLevel="2" x14ac:dyDescent="0.2">
      <c r="A1542" s="110" t="s">
        <v>32</v>
      </c>
      <c r="B1542" s="125" t="s">
        <v>227</v>
      </c>
      <c r="C1542" s="125"/>
      <c r="D1542" s="125"/>
      <c r="E1542" s="125"/>
      <c r="F1542" s="125"/>
      <c r="G1542" s="125"/>
    </row>
    <row r="1543" spans="1:8" s="151" customFormat="1" outlineLevel="2" x14ac:dyDescent="0.2">
      <c r="A1543" s="110"/>
      <c r="B1543" s="122"/>
      <c r="C1543" s="152"/>
      <c r="D1543" s="152"/>
      <c r="E1543" s="152"/>
    </row>
    <row r="1544" spans="1:8" s="151" customFormat="1" outlineLevel="2" x14ac:dyDescent="0.2">
      <c r="A1544" s="111" t="s">
        <v>33</v>
      </c>
      <c r="B1544" s="122" t="s">
        <v>194</v>
      </c>
      <c r="C1544" s="152"/>
      <c r="D1544" s="152"/>
      <c r="E1544" s="152"/>
    </row>
    <row r="1545" spans="1:8" s="151" customFormat="1" outlineLevel="2" x14ac:dyDescent="0.2">
      <c r="A1545" s="110"/>
      <c r="B1545" s="122"/>
      <c r="C1545" s="152"/>
      <c r="D1545" s="152"/>
      <c r="E1545" s="152"/>
    </row>
    <row r="1546" spans="1:8" s="151" customFormat="1" outlineLevel="2" x14ac:dyDescent="0.2">
      <c r="A1546" s="110" t="s">
        <v>138</v>
      </c>
      <c r="B1546" s="131" t="s">
        <v>351</v>
      </c>
      <c r="C1546" s="152"/>
      <c r="D1546" s="152"/>
      <c r="E1546" s="152"/>
    </row>
    <row r="1547" spans="1:8" s="123" customFormat="1" outlineLevel="2" x14ac:dyDescent="0.2">
      <c r="A1547" s="126"/>
    </row>
    <row r="1548" spans="1:8" s="123" customFormat="1" outlineLevel="2" x14ac:dyDescent="0.2">
      <c r="A1548" s="110" t="s">
        <v>40</v>
      </c>
      <c r="B1548" s="127" t="s">
        <v>984</v>
      </c>
    </row>
    <row r="1549" spans="1:8" s="123" customFormat="1" outlineLevel="2" x14ac:dyDescent="0.2">
      <c r="A1549" s="126"/>
    </row>
    <row r="1550" spans="1:8" s="99" customFormat="1" x14ac:dyDescent="0.2">
      <c r="A1550" s="158" t="s">
        <v>158</v>
      </c>
      <c r="B1550" s="157" t="str">
        <f ca="1">CONCATENATE(VLOOKUP("*ID",C:D,2,FALSE),"C",COUNTIF(OFFSET(A$1,0,0,ROW(),1), "*conditie")*10)</f>
        <v>NPRE03C560</v>
      </c>
      <c r="C1550" s="296" t="s">
        <v>352</v>
      </c>
      <c r="D1550" s="297"/>
      <c r="E1550" s="297"/>
      <c r="F1550" s="158" t="s">
        <v>141</v>
      </c>
      <c r="G1550" s="158" t="s">
        <v>19</v>
      </c>
      <c r="H1550" s="158" t="s">
        <v>197</v>
      </c>
    </row>
    <row r="1551" spans="1:8" s="99" customFormat="1" outlineLevel="1" x14ac:dyDescent="0.2">
      <c r="A1551" s="110"/>
      <c r="B1551" s="118"/>
      <c r="C1551" s="102"/>
    </row>
    <row r="1552" spans="1:8" s="99" customFormat="1" outlineLevel="1" x14ac:dyDescent="0.2">
      <c r="A1552" s="110" t="s">
        <v>55</v>
      </c>
      <c r="B1552" s="129"/>
      <c r="C1552" s="132"/>
    </row>
    <row r="1553" spans="1:8" s="99" customFormat="1" outlineLevel="1" x14ac:dyDescent="0.2">
      <c r="A1553" s="110"/>
      <c r="B1553" s="118"/>
      <c r="C1553" s="102"/>
    </row>
    <row r="1554" spans="1:8" s="88" customFormat="1" outlineLevel="1" x14ac:dyDescent="0.2">
      <c r="A1554" s="156" t="s">
        <v>159</v>
      </c>
      <c r="B1554" s="156" t="str">
        <f ca="1">CONCATENATE(VLOOKUP("*ID",C:D,2,FALSE),"C",COUNTIF(OFFSET(A$1,0,0,ROW(),1), "*conditie")*10)&amp; "T" &amp;(COUNTIF(OFFSET(B$1,0,0,ROW()-1,1),CONCATENATE(VLOOKUP("*ID",C:D,2,FALSE),"C",COUNTIF(OFFSET(A$1,0,0,ROW(),1), "*conditie")*10)&amp; "T*") +1) * 10</f>
        <v>NPRE03C560T10</v>
      </c>
      <c r="C1554" s="295" t="s">
        <v>353</v>
      </c>
      <c r="D1554" s="295"/>
      <c r="E1554" s="295"/>
      <c r="F1554" s="156" t="s">
        <v>141</v>
      </c>
      <c r="G1554" s="156" t="s">
        <v>19</v>
      </c>
      <c r="H1554" s="156" t="s">
        <v>197</v>
      </c>
    </row>
    <row r="1555" spans="1:8" s="151" customFormat="1" outlineLevel="2" x14ac:dyDescent="0.2">
      <c r="A1555" s="110"/>
      <c r="B1555" s="122"/>
      <c r="C1555" s="152"/>
      <c r="D1555" s="152"/>
      <c r="E1555" s="152"/>
    </row>
    <row r="1556" spans="1:8" s="123" customFormat="1" outlineLevel="2" x14ac:dyDescent="0.2">
      <c r="A1556" s="110" t="s">
        <v>109</v>
      </c>
      <c r="B1556" s="127" t="s">
        <v>891</v>
      </c>
    </row>
    <row r="1557" spans="1:8" s="151" customFormat="1" outlineLevel="2" x14ac:dyDescent="0.2">
      <c r="A1557" s="110"/>
      <c r="B1557" s="122"/>
      <c r="C1557" s="152"/>
      <c r="D1557" s="152"/>
      <c r="E1557" s="152"/>
    </row>
    <row r="1558" spans="1:8" s="151" customFormat="1" outlineLevel="2" x14ac:dyDescent="0.2">
      <c r="A1558" s="110" t="s">
        <v>111</v>
      </c>
      <c r="B1558" s="131" t="s">
        <v>854</v>
      </c>
      <c r="C1558" s="152"/>
      <c r="D1558" s="152"/>
      <c r="E1558" s="152"/>
    </row>
    <row r="1559" spans="1:8" s="151" customFormat="1" outlineLevel="2" x14ac:dyDescent="0.2">
      <c r="A1559" s="110"/>
      <c r="B1559" s="122"/>
      <c r="C1559" s="152"/>
      <c r="D1559" s="152"/>
      <c r="E1559" s="152"/>
    </row>
    <row r="1560" spans="1:8" s="151" customFormat="1" outlineLevel="2" x14ac:dyDescent="0.2">
      <c r="A1560" s="110"/>
      <c r="B1560" s="123"/>
      <c r="C1560" s="123"/>
      <c r="D1560" s="123"/>
      <c r="E1560" s="124"/>
      <c r="F1560" s="123"/>
      <c r="G1560" s="123"/>
    </row>
    <row r="1561" spans="1:8" s="151" customFormat="1" outlineLevel="2" x14ac:dyDescent="0.2">
      <c r="A1561" s="110" t="s">
        <v>32</v>
      </c>
      <c r="B1561" s="125" t="s">
        <v>227</v>
      </c>
      <c r="C1561" s="125"/>
      <c r="D1561" s="125"/>
      <c r="E1561" s="125"/>
      <c r="F1561" s="125"/>
      <c r="G1561" s="125"/>
    </row>
    <row r="1562" spans="1:8" s="151" customFormat="1" outlineLevel="2" x14ac:dyDescent="0.2">
      <c r="A1562" s="110"/>
      <c r="B1562" s="122"/>
      <c r="C1562" s="152"/>
      <c r="D1562" s="152"/>
      <c r="E1562" s="152"/>
    </row>
    <row r="1563" spans="1:8" s="151" customFormat="1" outlineLevel="2" x14ac:dyDescent="0.2">
      <c r="A1563" s="111" t="s">
        <v>33</v>
      </c>
      <c r="B1563" s="122" t="s">
        <v>194</v>
      </c>
      <c r="C1563" s="152"/>
      <c r="D1563" s="152"/>
      <c r="E1563" s="152"/>
    </row>
    <row r="1564" spans="1:8" s="151" customFormat="1" outlineLevel="2" x14ac:dyDescent="0.2">
      <c r="A1564" s="110"/>
      <c r="B1564" s="122"/>
      <c r="C1564" s="152"/>
      <c r="D1564" s="152"/>
      <c r="E1564" s="152"/>
    </row>
    <row r="1565" spans="1:8" s="151" customFormat="1" outlineLevel="2" x14ac:dyDescent="0.2">
      <c r="A1565" s="110" t="s">
        <v>138</v>
      </c>
      <c r="B1565" s="131" t="s">
        <v>355</v>
      </c>
      <c r="C1565" s="152"/>
      <c r="D1565" s="152"/>
      <c r="E1565" s="152"/>
    </row>
    <row r="1566" spans="1:8" s="123" customFormat="1" outlineLevel="2" x14ac:dyDescent="0.2">
      <c r="A1566" s="126"/>
    </row>
    <row r="1567" spans="1:8" s="123" customFormat="1" outlineLevel="2" x14ac:dyDescent="0.2">
      <c r="A1567" s="110" t="s">
        <v>40</v>
      </c>
      <c r="B1567" s="127" t="s">
        <v>985</v>
      </c>
    </row>
    <row r="1568" spans="1:8" s="123" customFormat="1" outlineLevel="2" x14ac:dyDescent="0.2">
      <c r="A1568" s="126"/>
    </row>
    <row r="1569" spans="1:8" s="88" customFormat="1" outlineLevel="1" x14ac:dyDescent="0.2">
      <c r="A1569" s="156" t="s">
        <v>159</v>
      </c>
      <c r="B1569" s="156" t="str">
        <f ca="1">CONCATENATE(VLOOKUP("*ID",C:D,2,FALSE),"C",COUNTIF(OFFSET(A$1,0,0,ROW(),1), "*conditie")*10)&amp; "T" &amp;(COUNTIF(OFFSET(B$1,0,0,ROW()-1,1),CONCATENATE(VLOOKUP("*ID",C:D,2,FALSE),"C",COUNTIF(OFFSET(A$1,0,0,ROW(),1), "*conditie")*10)&amp; "T*") +1) * 10</f>
        <v>NPRE03C560T20</v>
      </c>
      <c r="C1569" s="295" t="s">
        <v>641</v>
      </c>
      <c r="D1569" s="295"/>
      <c r="E1569" s="295"/>
      <c r="F1569" s="156" t="s">
        <v>141</v>
      </c>
      <c r="G1569" s="156" t="s">
        <v>19</v>
      </c>
      <c r="H1569" s="156" t="s">
        <v>197</v>
      </c>
    </row>
    <row r="1570" spans="1:8" s="151" customFormat="1" outlineLevel="2" x14ac:dyDescent="0.2">
      <c r="A1570" s="110"/>
      <c r="B1570" s="122"/>
      <c r="C1570" s="152"/>
      <c r="D1570" s="152"/>
      <c r="E1570" s="152"/>
    </row>
    <row r="1571" spans="1:8" s="151" customFormat="1" outlineLevel="2" x14ac:dyDescent="0.2">
      <c r="A1571" s="110" t="s">
        <v>109</v>
      </c>
      <c r="B1571" s="131" t="s">
        <v>644</v>
      </c>
      <c r="C1571" s="152"/>
      <c r="D1571" s="152"/>
      <c r="E1571" s="152"/>
    </row>
    <row r="1572" spans="1:8" s="151" customFormat="1" outlineLevel="2" x14ac:dyDescent="0.2">
      <c r="A1572" s="110"/>
      <c r="B1572" s="122"/>
      <c r="C1572" s="152"/>
      <c r="D1572" s="152"/>
      <c r="E1572" s="152"/>
    </row>
    <row r="1573" spans="1:8" s="151" customFormat="1" outlineLevel="2" x14ac:dyDescent="0.2">
      <c r="A1573" s="110" t="s">
        <v>111</v>
      </c>
      <c r="B1573" s="131" t="s">
        <v>854</v>
      </c>
      <c r="C1573" s="152"/>
      <c r="D1573" s="152"/>
      <c r="E1573" s="152"/>
    </row>
    <row r="1574" spans="1:8" s="151" customFormat="1" outlineLevel="2" x14ac:dyDescent="0.2">
      <c r="A1574" s="110"/>
      <c r="B1574" s="122"/>
      <c r="C1574" s="152"/>
      <c r="D1574" s="152"/>
      <c r="E1574" s="152"/>
    </row>
    <row r="1575" spans="1:8" s="123" customFormat="1" outlineLevel="2" x14ac:dyDescent="0.2">
      <c r="A1575" s="110"/>
      <c r="B1575" s="127"/>
    </row>
    <row r="1576" spans="1:8" s="151" customFormat="1" outlineLevel="2" x14ac:dyDescent="0.2">
      <c r="A1576" s="110" t="s">
        <v>32</v>
      </c>
      <c r="B1576" s="125" t="s">
        <v>227</v>
      </c>
      <c r="C1576" s="125"/>
      <c r="D1576" s="125"/>
      <c r="E1576" s="125"/>
      <c r="F1576" s="125"/>
      <c r="G1576" s="125"/>
    </row>
    <row r="1577" spans="1:8" s="151" customFormat="1" outlineLevel="2" x14ac:dyDescent="0.2">
      <c r="A1577" s="110"/>
      <c r="B1577" s="122"/>
      <c r="C1577" s="152"/>
      <c r="D1577" s="152"/>
      <c r="E1577" s="152"/>
    </row>
    <row r="1578" spans="1:8" s="151" customFormat="1" outlineLevel="2" x14ac:dyDescent="0.2">
      <c r="A1578" s="111" t="s">
        <v>33</v>
      </c>
      <c r="B1578" s="122" t="s">
        <v>194</v>
      </c>
      <c r="C1578" s="152"/>
      <c r="D1578" s="152"/>
      <c r="E1578" s="152"/>
    </row>
    <row r="1579" spans="1:8" s="151" customFormat="1" outlineLevel="2" x14ac:dyDescent="0.2">
      <c r="A1579" s="110"/>
      <c r="B1579" s="122"/>
      <c r="C1579" s="152"/>
      <c r="D1579" s="152"/>
      <c r="E1579" s="152"/>
    </row>
    <row r="1580" spans="1:8" s="151" customFormat="1" outlineLevel="2" x14ac:dyDescent="0.2">
      <c r="A1580" s="110" t="s">
        <v>138</v>
      </c>
      <c r="B1580" s="131" t="s">
        <v>355</v>
      </c>
      <c r="C1580" s="152"/>
      <c r="D1580" s="152"/>
      <c r="E1580" s="152"/>
    </row>
    <row r="1581" spans="1:8" s="123" customFormat="1" outlineLevel="2" x14ac:dyDescent="0.2">
      <c r="A1581" s="126"/>
    </row>
    <row r="1582" spans="1:8" s="123" customFormat="1" outlineLevel="2" x14ac:dyDescent="0.2">
      <c r="A1582" s="110" t="s">
        <v>40</v>
      </c>
      <c r="B1582" s="127" t="s">
        <v>986</v>
      </c>
    </row>
    <row r="1583" spans="1:8" s="123" customFormat="1" outlineLevel="2" x14ac:dyDescent="0.2">
      <c r="A1583" s="126"/>
    </row>
    <row r="1584" spans="1:8" s="99" customFormat="1" x14ac:dyDescent="0.2">
      <c r="A1584" s="158" t="s">
        <v>158</v>
      </c>
      <c r="B1584" s="157" t="str">
        <f ca="1">CONCATENATE(VLOOKUP("*ID",C:D,2,FALSE),"C",COUNTIF(OFFSET(A$1,0,0,ROW(),1), "*conditie")*10)</f>
        <v>NPRE03C570</v>
      </c>
      <c r="C1584" s="296" t="s">
        <v>358</v>
      </c>
      <c r="D1584" s="297"/>
      <c r="E1584" s="297"/>
      <c r="F1584" s="158" t="s">
        <v>141</v>
      </c>
      <c r="G1584" s="158" t="s">
        <v>19</v>
      </c>
      <c r="H1584" s="158" t="s">
        <v>197</v>
      </c>
    </row>
    <row r="1585" spans="1:8" s="99" customFormat="1" outlineLevel="1" x14ac:dyDescent="0.2">
      <c r="A1585" s="110"/>
      <c r="B1585" s="118"/>
      <c r="C1585" s="102"/>
    </row>
    <row r="1586" spans="1:8" s="99" customFormat="1" outlineLevel="1" x14ac:dyDescent="0.2">
      <c r="A1586" s="110" t="s">
        <v>55</v>
      </c>
      <c r="B1586" s="129"/>
      <c r="C1586" s="132"/>
    </row>
    <row r="1587" spans="1:8" s="99" customFormat="1" outlineLevel="1" x14ac:dyDescent="0.2">
      <c r="A1587" s="110"/>
      <c r="B1587" s="118"/>
      <c r="C1587" s="102"/>
    </row>
    <row r="1588" spans="1:8" s="88" customFormat="1" outlineLevel="1" x14ac:dyDescent="0.2">
      <c r="A1588" s="156" t="s">
        <v>159</v>
      </c>
      <c r="B1588" s="156" t="str">
        <f ca="1">CONCATENATE(VLOOKUP("*ID",C:D,2,FALSE),"C",COUNTIF(OFFSET(A$1,0,0,ROW(),1), "*conditie")*10)&amp; "T" &amp;(COUNTIF(OFFSET(B$1,0,0,ROW()-1,1),CONCATENATE(VLOOKUP("*ID",C:D,2,FALSE),"C",COUNTIF(OFFSET(A$1,0,0,ROW(),1), "*conditie")*10)&amp; "T*") +1) * 10</f>
        <v>NPRE03C570T10</v>
      </c>
      <c r="C1588" s="295" t="s">
        <v>359</v>
      </c>
      <c r="D1588" s="295"/>
      <c r="E1588" s="295"/>
      <c r="F1588" s="156" t="s">
        <v>141</v>
      </c>
      <c r="G1588" s="156" t="s">
        <v>19</v>
      </c>
      <c r="H1588" s="156" t="s">
        <v>197</v>
      </c>
    </row>
    <row r="1589" spans="1:8" s="151" customFormat="1" outlineLevel="2" x14ac:dyDescent="0.2">
      <c r="A1589" s="110"/>
      <c r="B1589" s="122"/>
      <c r="C1589" s="152"/>
      <c r="D1589" s="152"/>
      <c r="E1589" s="152"/>
    </row>
    <row r="1590" spans="1:8" s="151" customFormat="1" outlineLevel="2" x14ac:dyDescent="0.2">
      <c r="A1590" s="110" t="s">
        <v>109</v>
      </c>
      <c r="B1590" s="131" t="s">
        <v>892</v>
      </c>
      <c r="C1590" s="152"/>
      <c r="D1590" s="152"/>
      <c r="E1590" s="152"/>
    </row>
    <row r="1591" spans="1:8" s="151" customFormat="1" outlineLevel="2" x14ac:dyDescent="0.2">
      <c r="A1591" s="110"/>
      <c r="B1591" s="122"/>
      <c r="C1591" s="152"/>
      <c r="D1591" s="152"/>
      <c r="E1591" s="152"/>
    </row>
    <row r="1592" spans="1:8" s="151" customFormat="1" outlineLevel="2" x14ac:dyDescent="0.2">
      <c r="A1592" s="110" t="s">
        <v>111</v>
      </c>
      <c r="B1592" s="131" t="s">
        <v>854</v>
      </c>
      <c r="C1592" s="152"/>
      <c r="D1592" s="152"/>
      <c r="E1592" s="152"/>
    </row>
    <row r="1593" spans="1:8" s="151" customFormat="1" outlineLevel="2" x14ac:dyDescent="0.2">
      <c r="A1593" s="110"/>
      <c r="B1593" s="122"/>
      <c r="C1593" s="152"/>
      <c r="D1593" s="152"/>
      <c r="E1593" s="152"/>
    </row>
    <row r="1594" spans="1:8" s="151" customFormat="1" outlineLevel="2" x14ac:dyDescent="0.2">
      <c r="A1594" s="110"/>
      <c r="B1594" s="123"/>
      <c r="C1594" s="123"/>
      <c r="D1594" s="123"/>
      <c r="E1594" s="124"/>
      <c r="F1594" s="123"/>
      <c r="G1594" s="123"/>
    </row>
    <row r="1595" spans="1:8" s="151" customFormat="1" outlineLevel="2" x14ac:dyDescent="0.2">
      <c r="A1595" s="110" t="s">
        <v>32</v>
      </c>
      <c r="B1595" s="125" t="s">
        <v>227</v>
      </c>
      <c r="C1595" s="125"/>
      <c r="D1595" s="125"/>
      <c r="E1595" s="125"/>
      <c r="F1595" s="125"/>
      <c r="G1595" s="125"/>
    </row>
    <row r="1596" spans="1:8" s="151" customFormat="1" outlineLevel="2" x14ac:dyDescent="0.2">
      <c r="A1596" s="110"/>
      <c r="B1596" s="122"/>
      <c r="C1596" s="152"/>
      <c r="D1596" s="152"/>
      <c r="E1596" s="152"/>
    </row>
    <row r="1597" spans="1:8" s="151" customFormat="1" outlineLevel="2" x14ac:dyDescent="0.2">
      <c r="A1597" s="111" t="s">
        <v>33</v>
      </c>
      <c r="B1597" s="122" t="s">
        <v>194</v>
      </c>
      <c r="C1597" s="152"/>
      <c r="D1597" s="152"/>
      <c r="E1597" s="152"/>
    </row>
    <row r="1598" spans="1:8" s="151" customFormat="1" outlineLevel="2" x14ac:dyDescent="0.2">
      <c r="A1598" s="110"/>
      <c r="B1598" s="122"/>
      <c r="C1598" s="152"/>
      <c r="D1598" s="152"/>
      <c r="E1598" s="152"/>
    </row>
    <row r="1599" spans="1:8" s="151" customFormat="1" outlineLevel="2" x14ac:dyDescent="0.2">
      <c r="A1599" s="110" t="s">
        <v>138</v>
      </c>
      <c r="B1599" s="131" t="s">
        <v>361</v>
      </c>
      <c r="C1599" s="152"/>
      <c r="D1599" s="152"/>
      <c r="E1599" s="152"/>
    </row>
    <row r="1600" spans="1:8" s="123" customFormat="1" outlineLevel="2" x14ac:dyDescent="0.2">
      <c r="A1600" s="126"/>
    </row>
    <row r="1601" spans="1:8" s="123" customFormat="1" outlineLevel="2" x14ac:dyDescent="0.2">
      <c r="A1601" s="110" t="s">
        <v>40</v>
      </c>
      <c r="B1601" s="127" t="s">
        <v>987</v>
      </c>
    </row>
    <row r="1602" spans="1:8" s="123" customFormat="1" outlineLevel="2" x14ac:dyDescent="0.2">
      <c r="A1602" s="126"/>
    </row>
    <row r="1603" spans="1:8" s="88" customFormat="1" outlineLevel="1" x14ac:dyDescent="0.2">
      <c r="A1603" s="156" t="s">
        <v>159</v>
      </c>
      <c r="B1603" s="156" t="str">
        <f ca="1">CONCATENATE(VLOOKUP("*ID",C:D,2,FALSE),"C",COUNTIF(OFFSET(A$1,0,0,ROW(),1), "*conditie")*10)&amp; "T" &amp;(COUNTIF(OFFSET(B$1,0,0,ROW()-1,1),CONCATENATE(VLOOKUP("*ID",C:D,2,FALSE),"C",COUNTIF(OFFSET(A$1,0,0,ROW(),1), "*conditie")*10)&amp; "T*") +1) * 10</f>
        <v>NPRE03C570T20</v>
      </c>
      <c r="C1603" s="295" t="s">
        <v>642</v>
      </c>
      <c r="D1603" s="295"/>
      <c r="E1603" s="295"/>
      <c r="F1603" s="156" t="s">
        <v>141</v>
      </c>
      <c r="G1603" s="156" t="s">
        <v>19</v>
      </c>
      <c r="H1603" s="156" t="s">
        <v>197</v>
      </c>
    </row>
    <row r="1604" spans="1:8" s="151" customFormat="1" outlineLevel="2" x14ac:dyDescent="0.2">
      <c r="A1604" s="110"/>
      <c r="B1604" s="122"/>
      <c r="C1604" s="152"/>
      <c r="D1604" s="152"/>
      <c r="E1604" s="152"/>
    </row>
    <row r="1605" spans="1:8" s="151" customFormat="1" outlineLevel="2" x14ac:dyDescent="0.2">
      <c r="A1605" s="110" t="s">
        <v>109</v>
      </c>
      <c r="B1605" s="131" t="s">
        <v>893</v>
      </c>
      <c r="C1605" s="152"/>
      <c r="D1605" s="152"/>
      <c r="E1605" s="152"/>
    </row>
    <row r="1606" spans="1:8" s="151" customFormat="1" outlineLevel="2" x14ac:dyDescent="0.2">
      <c r="A1606" s="110"/>
      <c r="B1606" s="122"/>
      <c r="C1606" s="152"/>
      <c r="D1606" s="152"/>
      <c r="E1606" s="152"/>
    </row>
    <row r="1607" spans="1:8" s="151" customFormat="1" outlineLevel="2" x14ac:dyDescent="0.2">
      <c r="A1607" s="110" t="s">
        <v>111</v>
      </c>
      <c r="B1607" s="131" t="s">
        <v>854</v>
      </c>
      <c r="C1607" s="152"/>
      <c r="D1607" s="152"/>
      <c r="E1607" s="152"/>
    </row>
    <row r="1608" spans="1:8" s="151" customFormat="1" outlineLevel="2" x14ac:dyDescent="0.2">
      <c r="A1608" s="110"/>
      <c r="B1608" s="122"/>
      <c r="C1608" s="152"/>
      <c r="D1608" s="152"/>
      <c r="E1608" s="152"/>
    </row>
    <row r="1609" spans="1:8" s="151" customFormat="1" outlineLevel="2" x14ac:dyDescent="0.2">
      <c r="A1609" s="110"/>
      <c r="B1609" s="123"/>
      <c r="C1609" s="123"/>
      <c r="D1609" s="123"/>
      <c r="E1609" s="124"/>
      <c r="F1609" s="123"/>
      <c r="G1609" s="123"/>
    </row>
    <row r="1610" spans="1:8" s="151" customFormat="1" outlineLevel="2" x14ac:dyDescent="0.2">
      <c r="A1610" s="110" t="s">
        <v>32</v>
      </c>
      <c r="B1610" s="125" t="s">
        <v>227</v>
      </c>
      <c r="C1610" s="125"/>
      <c r="D1610" s="125"/>
      <c r="E1610" s="125"/>
      <c r="F1610" s="125"/>
      <c r="G1610" s="125"/>
    </row>
    <row r="1611" spans="1:8" s="151" customFormat="1" outlineLevel="2" x14ac:dyDescent="0.2">
      <c r="A1611" s="110"/>
      <c r="B1611" s="122"/>
      <c r="C1611" s="152"/>
      <c r="D1611" s="152"/>
      <c r="E1611" s="152"/>
    </row>
    <row r="1612" spans="1:8" s="151" customFormat="1" outlineLevel="2" x14ac:dyDescent="0.2">
      <c r="A1612" s="111" t="s">
        <v>33</v>
      </c>
      <c r="B1612" s="122" t="s">
        <v>194</v>
      </c>
      <c r="C1612" s="152"/>
      <c r="D1612" s="152"/>
      <c r="E1612" s="152"/>
    </row>
    <row r="1613" spans="1:8" s="151" customFormat="1" outlineLevel="2" x14ac:dyDescent="0.2">
      <c r="A1613" s="110"/>
      <c r="B1613" s="122"/>
      <c r="C1613" s="152"/>
      <c r="D1613" s="152"/>
      <c r="E1613" s="152"/>
    </row>
    <row r="1614" spans="1:8" s="151" customFormat="1" outlineLevel="2" x14ac:dyDescent="0.2">
      <c r="A1614" s="110" t="s">
        <v>138</v>
      </c>
      <c r="B1614" s="131" t="s">
        <v>361</v>
      </c>
      <c r="C1614" s="152"/>
      <c r="D1614" s="152"/>
      <c r="E1614" s="152"/>
    </row>
    <row r="1615" spans="1:8" s="123" customFormat="1" outlineLevel="2" x14ac:dyDescent="0.2">
      <c r="A1615" s="126"/>
    </row>
    <row r="1616" spans="1:8" s="123" customFormat="1" outlineLevel="2" x14ac:dyDescent="0.2">
      <c r="A1616" s="110" t="s">
        <v>40</v>
      </c>
      <c r="B1616" s="127" t="s">
        <v>988</v>
      </c>
    </row>
    <row r="1617" spans="1:8" s="123" customFormat="1" outlineLevel="2" x14ac:dyDescent="0.2">
      <c r="A1617" s="126"/>
    </row>
    <row r="1618" spans="1:8" s="99" customFormat="1" x14ac:dyDescent="0.2">
      <c r="A1618" s="158" t="s">
        <v>158</v>
      </c>
      <c r="B1618" s="157" t="str">
        <f ca="1">CONCATENATE(VLOOKUP("*ID",C:D,2,FALSE),"C",COUNTIF(OFFSET(A$1,0,0,ROW(),1), "*conditie")*10)</f>
        <v>NPRE03C580</v>
      </c>
      <c r="C1618" s="296" t="s">
        <v>364</v>
      </c>
      <c r="D1618" s="297"/>
      <c r="E1618" s="297"/>
      <c r="F1618" s="158" t="s">
        <v>141</v>
      </c>
      <c r="G1618" s="158" t="s">
        <v>19</v>
      </c>
      <c r="H1618" s="158" t="s">
        <v>197</v>
      </c>
    </row>
    <row r="1619" spans="1:8" s="99" customFormat="1" outlineLevel="1" x14ac:dyDescent="0.2">
      <c r="A1619" s="110"/>
      <c r="B1619" s="118"/>
      <c r="C1619" s="102"/>
    </row>
    <row r="1620" spans="1:8" s="99" customFormat="1" outlineLevel="1" x14ac:dyDescent="0.2">
      <c r="A1620" s="110" t="s">
        <v>55</v>
      </c>
      <c r="B1620" s="129"/>
      <c r="C1620" s="132"/>
    </row>
    <row r="1621" spans="1:8" s="99" customFormat="1" outlineLevel="1" x14ac:dyDescent="0.2">
      <c r="A1621" s="110"/>
      <c r="B1621" s="118"/>
      <c r="C1621" s="102"/>
    </row>
    <row r="1622" spans="1:8" s="88" customFormat="1" outlineLevel="1" x14ac:dyDescent="0.2">
      <c r="A1622" s="156" t="s">
        <v>159</v>
      </c>
      <c r="B1622" s="156" t="str">
        <f ca="1">CONCATENATE(VLOOKUP("*ID",C:D,2,FALSE),"C",COUNTIF(OFFSET(A$1,0,0,ROW(),1), "*conditie")*10)&amp; "T" &amp;(COUNTIF(OFFSET(B$1,0,0,ROW()-1,1),CONCATENATE(VLOOKUP("*ID",C:D,2,FALSE),"C",COUNTIF(OFFSET(A$1,0,0,ROW(),1), "*conditie")*10)&amp; "T*") +1) * 10</f>
        <v>NPRE03C580T10</v>
      </c>
      <c r="C1622" s="295" t="s">
        <v>365</v>
      </c>
      <c r="D1622" s="295"/>
      <c r="E1622" s="295"/>
      <c r="F1622" s="156" t="s">
        <v>141</v>
      </c>
      <c r="G1622" s="156" t="s">
        <v>19</v>
      </c>
      <c r="H1622" s="156" t="s">
        <v>197</v>
      </c>
    </row>
    <row r="1623" spans="1:8" s="151" customFormat="1" outlineLevel="2" x14ac:dyDescent="0.2">
      <c r="A1623" s="110"/>
      <c r="B1623" s="122"/>
      <c r="C1623" s="152"/>
      <c r="D1623" s="152"/>
      <c r="E1623" s="152"/>
    </row>
    <row r="1624" spans="1:8" s="151" customFormat="1" outlineLevel="2" x14ac:dyDescent="0.2">
      <c r="A1624" s="110" t="s">
        <v>109</v>
      </c>
      <c r="B1624" s="131" t="s">
        <v>894</v>
      </c>
      <c r="C1624" s="152"/>
      <c r="D1624" s="152"/>
      <c r="E1624" s="152"/>
    </row>
    <row r="1625" spans="1:8" s="151" customFormat="1" outlineLevel="2" x14ac:dyDescent="0.2">
      <c r="A1625" s="110"/>
      <c r="B1625" s="122"/>
      <c r="C1625" s="152"/>
      <c r="D1625" s="152"/>
      <c r="E1625" s="152"/>
    </row>
    <row r="1626" spans="1:8" s="151" customFormat="1" outlineLevel="2" x14ac:dyDescent="0.2">
      <c r="A1626" s="110" t="s">
        <v>111</v>
      </c>
      <c r="B1626" s="131" t="s">
        <v>854</v>
      </c>
      <c r="C1626" s="152"/>
      <c r="D1626" s="152"/>
      <c r="E1626" s="152"/>
    </row>
    <row r="1627" spans="1:8" s="151" customFormat="1" outlineLevel="2" x14ac:dyDescent="0.2">
      <c r="A1627" s="110"/>
      <c r="B1627" s="122"/>
      <c r="C1627" s="152"/>
      <c r="D1627" s="152"/>
      <c r="E1627" s="152"/>
    </row>
    <row r="1628" spans="1:8" s="151" customFormat="1" outlineLevel="2" x14ac:dyDescent="0.2">
      <c r="A1628" s="110"/>
      <c r="B1628" s="123"/>
      <c r="C1628" s="123"/>
      <c r="D1628" s="123"/>
      <c r="E1628" s="124"/>
      <c r="F1628" s="123"/>
      <c r="G1628" s="123"/>
    </row>
    <row r="1629" spans="1:8" s="151" customFormat="1" outlineLevel="2" x14ac:dyDescent="0.2">
      <c r="A1629" s="110" t="s">
        <v>32</v>
      </c>
      <c r="B1629" s="125" t="s">
        <v>227</v>
      </c>
      <c r="C1629" s="125"/>
      <c r="D1629" s="125"/>
      <c r="E1629" s="125"/>
      <c r="F1629" s="125"/>
      <c r="G1629" s="125"/>
    </row>
    <row r="1630" spans="1:8" s="151" customFormat="1" outlineLevel="2" x14ac:dyDescent="0.2">
      <c r="A1630" s="110"/>
      <c r="B1630" s="122"/>
      <c r="C1630" s="152"/>
      <c r="D1630" s="152"/>
      <c r="E1630" s="152"/>
    </row>
    <row r="1631" spans="1:8" s="151" customFormat="1" outlineLevel="2" x14ac:dyDescent="0.2">
      <c r="A1631" s="111" t="s">
        <v>33</v>
      </c>
      <c r="B1631" s="122" t="s">
        <v>194</v>
      </c>
      <c r="C1631" s="152"/>
      <c r="D1631" s="152"/>
      <c r="E1631" s="152"/>
    </row>
    <row r="1632" spans="1:8" s="151" customFormat="1" outlineLevel="2" x14ac:dyDescent="0.2">
      <c r="A1632" s="110"/>
      <c r="B1632" s="122"/>
      <c r="C1632" s="152"/>
      <c r="D1632" s="152"/>
      <c r="E1632" s="152"/>
    </row>
    <row r="1633" spans="1:8" s="151" customFormat="1" outlineLevel="2" x14ac:dyDescent="0.2">
      <c r="A1633" s="110" t="s">
        <v>138</v>
      </c>
      <c r="B1633" s="131" t="s">
        <v>367</v>
      </c>
      <c r="C1633" s="152"/>
      <c r="D1633" s="152"/>
      <c r="E1633" s="152"/>
    </row>
    <row r="1634" spans="1:8" s="123" customFormat="1" outlineLevel="2" x14ac:dyDescent="0.2">
      <c r="A1634" s="126"/>
    </row>
    <row r="1635" spans="1:8" s="123" customFormat="1" outlineLevel="2" x14ac:dyDescent="0.2">
      <c r="A1635" s="110" t="s">
        <v>40</v>
      </c>
      <c r="B1635" s="127" t="s">
        <v>989</v>
      </c>
    </row>
    <row r="1636" spans="1:8" s="123" customFormat="1" outlineLevel="2" x14ac:dyDescent="0.2">
      <c r="A1636" s="126"/>
    </row>
    <row r="1637" spans="1:8" s="88" customFormat="1" outlineLevel="1" x14ac:dyDescent="0.2">
      <c r="A1637" s="156" t="s">
        <v>159</v>
      </c>
      <c r="B1637" s="156" t="str">
        <f ca="1">CONCATENATE(VLOOKUP("*ID",C:D,2,FALSE),"C",COUNTIF(OFFSET(A$1,0,0,ROW(),1), "*conditie")*10)&amp; "T" &amp;(COUNTIF(OFFSET(B$1,0,0,ROW()-1,1),CONCATENATE(VLOOKUP("*ID",C:D,2,FALSE),"C",COUNTIF(OFFSET(A$1,0,0,ROW(),1), "*conditie")*10)&amp; "T*") +1) * 10</f>
        <v>NPRE03C580T20</v>
      </c>
      <c r="C1637" s="295" t="s">
        <v>645</v>
      </c>
      <c r="D1637" s="295"/>
      <c r="E1637" s="295"/>
      <c r="F1637" s="156" t="s">
        <v>141</v>
      </c>
      <c r="G1637" s="156" t="s">
        <v>19</v>
      </c>
      <c r="H1637" s="156" t="s">
        <v>197</v>
      </c>
    </row>
    <row r="1638" spans="1:8" s="151" customFormat="1" outlineLevel="2" x14ac:dyDescent="0.2">
      <c r="A1638" s="110"/>
      <c r="B1638" s="122"/>
      <c r="C1638" s="152"/>
      <c r="D1638" s="152"/>
      <c r="E1638" s="152"/>
    </row>
    <row r="1639" spans="1:8" s="151" customFormat="1" outlineLevel="2" x14ac:dyDescent="0.2">
      <c r="A1639" s="110" t="s">
        <v>109</v>
      </c>
      <c r="B1639" s="131" t="s">
        <v>895</v>
      </c>
      <c r="C1639" s="152"/>
      <c r="D1639" s="152"/>
      <c r="E1639" s="152"/>
    </row>
    <row r="1640" spans="1:8" s="151" customFormat="1" outlineLevel="2" x14ac:dyDescent="0.2">
      <c r="A1640" s="110"/>
      <c r="B1640" s="122"/>
      <c r="C1640" s="152"/>
      <c r="D1640" s="152"/>
      <c r="E1640" s="152"/>
    </row>
    <row r="1641" spans="1:8" s="151" customFormat="1" outlineLevel="2" x14ac:dyDescent="0.2">
      <c r="A1641" s="110" t="s">
        <v>111</v>
      </c>
      <c r="B1641" s="131" t="s">
        <v>854</v>
      </c>
      <c r="C1641" s="152"/>
      <c r="D1641" s="152"/>
      <c r="E1641" s="152"/>
    </row>
    <row r="1642" spans="1:8" s="151" customFormat="1" outlineLevel="2" x14ac:dyDescent="0.2">
      <c r="A1642" s="110"/>
      <c r="B1642" s="122"/>
      <c r="C1642" s="152"/>
      <c r="D1642" s="152"/>
      <c r="E1642" s="152"/>
    </row>
    <row r="1643" spans="1:8" s="123" customFormat="1" outlineLevel="2" x14ac:dyDescent="0.2">
      <c r="A1643" s="110"/>
      <c r="B1643" s="127"/>
    </row>
    <row r="1644" spans="1:8" s="151" customFormat="1" outlineLevel="2" x14ac:dyDescent="0.2">
      <c r="A1644" s="110" t="s">
        <v>32</v>
      </c>
      <c r="B1644" s="125" t="s">
        <v>227</v>
      </c>
      <c r="C1644" s="125"/>
      <c r="D1644" s="125"/>
      <c r="E1644" s="125"/>
      <c r="F1644" s="125"/>
      <c r="G1644" s="125"/>
    </row>
    <row r="1645" spans="1:8" s="151" customFormat="1" outlineLevel="2" x14ac:dyDescent="0.2">
      <c r="A1645" s="110"/>
      <c r="B1645" s="122"/>
      <c r="C1645" s="152"/>
      <c r="D1645" s="152"/>
      <c r="E1645" s="152"/>
    </row>
    <row r="1646" spans="1:8" s="151" customFormat="1" outlineLevel="2" x14ac:dyDescent="0.2">
      <c r="A1646" s="111" t="s">
        <v>33</v>
      </c>
      <c r="B1646" s="122" t="s">
        <v>194</v>
      </c>
      <c r="C1646" s="152"/>
      <c r="D1646" s="152"/>
      <c r="E1646" s="152"/>
    </row>
    <row r="1647" spans="1:8" s="151" customFormat="1" outlineLevel="2" x14ac:dyDescent="0.2">
      <c r="A1647" s="110"/>
      <c r="B1647" s="122"/>
      <c r="C1647" s="152"/>
      <c r="D1647" s="152"/>
      <c r="E1647" s="152"/>
    </row>
    <row r="1648" spans="1:8" s="151" customFormat="1" outlineLevel="2" x14ac:dyDescent="0.2">
      <c r="A1648" s="110" t="s">
        <v>138</v>
      </c>
      <c r="B1648" s="131" t="s">
        <v>367</v>
      </c>
      <c r="C1648" s="152"/>
      <c r="D1648" s="152"/>
      <c r="E1648" s="152"/>
    </row>
    <row r="1649" spans="1:8" s="123" customFormat="1" outlineLevel="2" x14ac:dyDescent="0.2">
      <c r="A1649" s="126"/>
    </row>
    <row r="1650" spans="1:8" s="123" customFormat="1" outlineLevel="2" x14ac:dyDescent="0.2">
      <c r="A1650" s="110" t="s">
        <v>40</v>
      </c>
      <c r="B1650" s="127" t="s">
        <v>990</v>
      </c>
    </row>
    <row r="1651" spans="1:8" s="123" customFormat="1" outlineLevel="2" x14ac:dyDescent="0.2">
      <c r="A1651" s="126"/>
    </row>
    <row r="1652" spans="1:8" s="99" customFormat="1" x14ac:dyDescent="0.2">
      <c r="A1652" s="158" t="s">
        <v>158</v>
      </c>
      <c r="B1652" s="157" t="str">
        <f ca="1">CONCATENATE(VLOOKUP("*ID",C:D,2,FALSE),"C",COUNTIF(OFFSET(A$1,0,0,ROW(),1), "*conditie")*10)</f>
        <v>NPRE03C590</v>
      </c>
      <c r="C1652" s="296" t="s">
        <v>368</v>
      </c>
      <c r="D1652" s="297"/>
      <c r="E1652" s="297"/>
      <c r="F1652" s="158" t="s">
        <v>141</v>
      </c>
      <c r="G1652" s="158" t="s">
        <v>19</v>
      </c>
      <c r="H1652" s="158" t="s">
        <v>197</v>
      </c>
    </row>
    <row r="1653" spans="1:8" s="99" customFormat="1" outlineLevel="1" x14ac:dyDescent="0.2">
      <c r="A1653" s="110"/>
      <c r="B1653" s="118"/>
      <c r="C1653" s="102"/>
    </row>
    <row r="1654" spans="1:8" s="99" customFormat="1" outlineLevel="1" x14ac:dyDescent="0.2">
      <c r="A1654" s="110" t="s">
        <v>55</v>
      </c>
      <c r="B1654" s="129"/>
      <c r="C1654" s="132"/>
    </row>
    <row r="1655" spans="1:8" s="99" customFormat="1" outlineLevel="1" x14ac:dyDescent="0.2">
      <c r="A1655" s="110"/>
      <c r="B1655" s="118"/>
      <c r="C1655" s="102"/>
    </row>
    <row r="1656" spans="1:8" s="88" customFormat="1" outlineLevel="1" x14ac:dyDescent="0.2">
      <c r="A1656" s="156" t="s">
        <v>159</v>
      </c>
      <c r="B1656" s="156" t="str">
        <f ca="1">CONCATENATE(VLOOKUP("*ID",C:D,2,FALSE),"C",COUNTIF(OFFSET(A$1,0,0,ROW(),1), "*conditie")*10)&amp; "T" &amp;(COUNTIF(OFFSET(B$1,0,0,ROW()-1,1),CONCATENATE(VLOOKUP("*ID",C:D,2,FALSE),"C",COUNTIF(OFFSET(A$1,0,0,ROW(),1), "*conditie")*10)&amp; "T*") +1) * 10</f>
        <v>NPRE03C590T10</v>
      </c>
      <c r="C1656" s="295" t="s">
        <v>369</v>
      </c>
      <c r="D1656" s="295"/>
      <c r="E1656" s="295"/>
      <c r="F1656" s="156" t="s">
        <v>141</v>
      </c>
      <c r="G1656" s="156" t="s">
        <v>19</v>
      </c>
      <c r="H1656" s="156" t="s">
        <v>197</v>
      </c>
    </row>
    <row r="1657" spans="1:8" s="151" customFormat="1" outlineLevel="2" x14ac:dyDescent="0.2">
      <c r="A1657" s="110"/>
      <c r="B1657" s="122"/>
      <c r="C1657" s="152"/>
      <c r="D1657" s="152"/>
      <c r="E1657" s="152"/>
    </row>
    <row r="1658" spans="1:8" s="123" customFormat="1" outlineLevel="2" x14ac:dyDescent="0.2">
      <c r="A1658" s="110" t="s">
        <v>109</v>
      </c>
      <c r="B1658" s="127" t="s">
        <v>896</v>
      </c>
    </row>
    <row r="1659" spans="1:8" s="151" customFormat="1" outlineLevel="2" x14ac:dyDescent="0.2">
      <c r="A1659" s="110"/>
      <c r="B1659" s="122"/>
      <c r="C1659" s="152"/>
      <c r="D1659" s="152"/>
      <c r="E1659" s="152"/>
    </row>
    <row r="1660" spans="1:8" s="151" customFormat="1" outlineLevel="2" x14ac:dyDescent="0.2">
      <c r="A1660" s="110" t="s">
        <v>111</v>
      </c>
      <c r="B1660" s="131" t="s">
        <v>854</v>
      </c>
      <c r="C1660" s="152"/>
      <c r="D1660" s="152"/>
      <c r="E1660" s="152"/>
    </row>
    <row r="1661" spans="1:8" s="151" customFormat="1" outlineLevel="2" x14ac:dyDescent="0.2">
      <c r="A1661" s="110"/>
      <c r="B1661" s="122"/>
      <c r="C1661" s="152"/>
      <c r="D1661" s="152"/>
      <c r="E1661" s="152"/>
    </row>
    <row r="1662" spans="1:8" s="151" customFormat="1" outlineLevel="2" x14ac:dyDescent="0.2">
      <c r="A1662" s="110"/>
      <c r="B1662" s="123"/>
      <c r="C1662" s="123"/>
      <c r="D1662" s="123"/>
      <c r="E1662" s="124"/>
      <c r="F1662" s="123"/>
      <c r="G1662" s="123"/>
    </row>
    <row r="1663" spans="1:8" s="151" customFormat="1" outlineLevel="2" x14ac:dyDescent="0.2">
      <c r="A1663" s="110" t="s">
        <v>32</v>
      </c>
      <c r="B1663" s="125" t="s">
        <v>227</v>
      </c>
      <c r="C1663" s="125"/>
      <c r="D1663" s="125"/>
      <c r="E1663" s="125"/>
      <c r="F1663" s="125"/>
      <c r="G1663" s="125"/>
    </row>
    <row r="1664" spans="1:8" s="151" customFormat="1" outlineLevel="2" x14ac:dyDescent="0.2">
      <c r="A1664" s="110"/>
      <c r="B1664" s="122"/>
      <c r="C1664" s="152"/>
      <c r="D1664" s="152"/>
      <c r="E1664" s="152"/>
    </row>
    <row r="1665" spans="1:8" s="151" customFormat="1" outlineLevel="2" x14ac:dyDescent="0.2">
      <c r="A1665" s="111" t="s">
        <v>33</v>
      </c>
      <c r="B1665" s="122" t="s">
        <v>194</v>
      </c>
      <c r="C1665" s="152"/>
      <c r="D1665" s="152"/>
      <c r="E1665" s="152"/>
    </row>
    <row r="1666" spans="1:8" s="151" customFormat="1" outlineLevel="2" x14ac:dyDescent="0.2">
      <c r="A1666" s="110"/>
      <c r="B1666" s="122"/>
      <c r="C1666" s="152"/>
      <c r="D1666" s="152"/>
      <c r="E1666" s="152"/>
    </row>
    <row r="1667" spans="1:8" s="151" customFormat="1" outlineLevel="2" x14ac:dyDescent="0.2">
      <c r="A1667" s="110" t="s">
        <v>138</v>
      </c>
      <c r="B1667" s="131" t="s">
        <v>371</v>
      </c>
      <c r="C1667" s="152"/>
      <c r="D1667" s="152"/>
      <c r="E1667" s="152"/>
    </row>
    <row r="1668" spans="1:8" s="123" customFormat="1" outlineLevel="2" x14ac:dyDescent="0.2">
      <c r="A1668" s="126"/>
    </row>
    <row r="1669" spans="1:8" s="123" customFormat="1" outlineLevel="2" x14ac:dyDescent="0.2">
      <c r="A1669" s="110" t="s">
        <v>40</v>
      </c>
      <c r="B1669" s="127" t="s">
        <v>991</v>
      </c>
    </row>
    <row r="1670" spans="1:8" s="123" customFormat="1" outlineLevel="2" x14ac:dyDescent="0.2">
      <c r="A1670" s="126"/>
    </row>
    <row r="1671" spans="1:8" s="88" customFormat="1" outlineLevel="1" x14ac:dyDescent="0.2">
      <c r="A1671" s="156" t="s">
        <v>159</v>
      </c>
      <c r="B1671" s="156" t="str">
        <f ca="1">CONCATENATE(VLOOKUP("*ID",C:D,2,FALSE),"C",COUNTIF(OFFSET(A$1,0,0,ROW(),1), "*conditie")*10)&amp; "T" &amp;(COUNTIF(OFFSET(B$1,0,0,ROW()-1,1),CONCATENATE(VLOOKUP("*ID",C:D,2,FALSE),"C",COUNTIF(OFFSET(A$1,0,0,ROW(),1), "*conditie")*10)&amp; "T*") +1) * 10</f>
        <v>NPRE03C590T20</v>
      </c>
      <c r="C1671" s="295" t="s">
        <v>647</v>
      </c>
      <c r="D1671" s="295"/>
      <c r="E1671" s="295"/>
      <c r="F1671" s="156" t="s">
        <v>141</v>
      </c>
      <c r="G1671" s="156" t="s">
        <v>19</v>
      </c>
      <c r="H1671" s="156" t="s">
        <v>197</v>
      </c>
    </row>
    <row r="1672" spans="1:8" s="151" customFormat="1" outlineLevel="2" x14ac:dyDescent="0.2">
      <c r="A1672" s="110"/>
      <c r="B1672" s="122"/>
      <c r="C1672" s="152"/>
      <c r="D1672" s="152"/>
      <c r="E1672" s="152"/>
    </row>
    <row r="1673" spans="1:8" s="151" customFormat="1" outlineLevel="2" x14ac:dyDescent="0.2">
      <c r="A1673" s="110" t="s">
        <v>109</v>
      </c>
      <c r="B1673" s="131" t="s">
        <v>897</v>
      </c>
      <c r="C1673" s="152"/>
      <c r="D1673" s="152"/>
      <c r="E1673" s="152"/>
    </row>
    <row r="1674" spans="1:8" s="151" customFormat="1" outlineLevel="2" x14ac:dyDescent="0.2">
      <c r="A1674" s="110"/>
      <c r="B1674" s="122"/>
      <c r="C1674" s="152"/>
      <c r="D1674" s="152"/>
      <c r="E1674" s="152"/>
    </row>
    <row r="1675" spans="1:8" s="151" customFormat="1" outlineLevel="2" x14ac:dyDescent="0.2">
      <c r="A1675" s="110" t="s">
        <v>111</v>
      </c>
      <c r="B1675" s="131" t="s">
        <v>854</v>
      </c>
      <c r="C1675" s="152"/>
      <c r="D1675" s="152"/>
      <c r="E1675" s="152"/>
    </row>
    <row r="1676" spans="1:8" s="151" customFormat="1" outlineLevel="2" x14ac:dyDescent="0.2">
      <c r="A1676" s="110"/>
      <c r="B1676" s="122"/>
      <c r="C1676" s="152"/>
      <c r="D1676" s="152"/>
      <c r="E1676" s="152"/>
    </row>
    <row r="1677" spans="1:8" s="151" customFormat="1" outlineLevel="2" x14ac:dyDescent="0.2">
      <c r="A1677" s="110"/>
      <c r="B1677" s="123"/>
      <c r="C1677" s="123"/>
      <c r="D1677" s="123"/>
      <c r="E1677" s="124"/>
      <c r="F1677" s="123"/>
      <c r="G1677" s="123"/>
    </row>
    <row r="1678" spans="1:8" s="151" customFormat="1" outlineLevel="2" x14ac:dyDescent="0.2">
      <c r="A1678" s="110" t="s">
        <v>32</v>
      </c>
      <c r="B1678" s="125" t="s">
        <v>227</v>
      </c>
      <c r="C1678" s="125"/>
      <c r="D1678" s="125"/>
      <c r="E1678" s="125"/>
      <c r="F1678" s="125"/>
      <c r="G1678" s="125"/>
    </row>
    <row r="1679" spans="1:8" s="151" customFormat="1" outlineLevel="2" x14ac:dyDescent="0.2">
      <c r="A1679" s="110"/>
      <c r="B1679" s="122"/>
      <c r="C1679" s="152"/>
      <c r="D1679" s="152"/>
      <c r="E1679" s="152"/>
    </row>
    <row r="1680" spans="1:8" s="151" customFormat="1" outlineLevel="2" x14ac:dyDescent="0.2">
      <c r="A1680" s="111" t="s">
        <v>33</v>
      </c>
      <c r="B1680" s="122" t="s">
        <v>194</v>
      </c>
      <c r="C1680" s="152"/>
      <c r="D1680" s="152"/>
      <c r="E1680" s="152"/>
    </row>
    <row r="1681" spans="1:8" s="151" customFormat="1" outlineLevel="2" x14ac:dyDescent="0.2">
      <c r="A1681" s="110"/>
      <c r="B1681" s="122"/>
      <c r="C1681" s="152"/>
      <c r="D1681" s="152"/>
      <c r="E1681" s="152"/>
    </row>
    <row r="1682" spans="1:8" s="151" customFormat="1" outlineLevel="2" x14ac:dyDescent="0.2">
      <c r="A1682" s="110" t="s">
        <v>138</v>
      </c>
      <c r="B1682" s="131" t="s">
        <v>371</v>
      </c>
      <c r="C1682" s="152"/>
      <c r="D1682" s="152"/>
      <c r="E1682" s="152"/>
    </row>
    <row r="1683" spans="1:8" s="123" customFormat="1" outlineLevel="2" x14ac:dyDescent="0.2">
      <c r="A1683" s="126"/>
    </row>
    <row r="1684" spans="1:8" s="123" customFormat="1" outlineLevel="2" x14ac:dyDescent="0.2">
      <c r="A1684" s="110" t="s">
        <v>40</v>
      </c>
      <c r="B1684" s="127" t="s">
        <v>992</v>
      </c>
    </row>
    <row r="1685" spans="1:8" s="123" customFormat="1" outlineLevel="2" x14ac:dyDescent="0.2">
      <c r="A1685" s="126"/>
    </row>
    <row r="1686" spans="1:8" s="99" customFormat="1" x14ac:dyDescent="0.2">
      <c r="A1686" s="158" t="s">
        <v>158</v>
      </c>
      <c r="B1686" s="157" t="str">
        <f ca="1">CONCATENATE(VLOOKUP("*ID",C:D,2,FALSE),"C",COUNTIF(OFFSET(A$1,0,0,ROW(),1), "*conditie")*10)</f>
        <v>NPRE03C600</v>
      </c>
      <c r="C1686" s="296" t="s">
        <v>372</v>
      </c>
      <c r="D1686" s="297"/>
      <c r="E1686" s="297"/>
      <c r="F1686" s="158" t="s">
        <v>141</v>
      </c>
      <c r="G1686" s="158" t="s">
        <v>19</v>
      </c>
      <c r="H1686" s="158" t="s">
        <v>197</v>
      </c>
    </row>
    <row r="1687" spans="1:8" s="99" customFormat="1" outlineLevel="1" x14ac:dyDescent="0.2">
      <c r="A1687" s="110"/>
      <c r="B1687" s="118"/>
      <c r="C1687" s="102"/>
    </row>
    <row r="1688" spans="1:8" s="99" customFormat="1" outlineLevel="1" x14ac:dyDescent="0.2">
      <c r="A1688" s="110" t="s">
        <v>55</v>
      </c>
      <c r="B1688" s="129"/>
      <c r="C1688" s="132"/>
    </row>
    <row r="1689" spans="1:8" s="99" customFormat="1" outlineLevel="1" x14ac:dyDescent="0.2">
      <c r="A1689" s="110"/>
      <c r="B1689" s="118"/>
      <c r="C1689" s="102"/>
    </row>
    <row r="1690" spans="1:8" s="88" customFormat="1" outlineLevel="1" x14ac:dyDescent="0.2">
      <c r="A1690" s="156" t="s">
        <v>159</v>
      </c>
      <c r="B1690" s="156" t="str">
        <f ca="1">CONCATENATE(VLOOKUP("*ID",C:D,2,FALSE),"C",COUNTIF(OFFSET(A$1,0,0,ROW(),1), "*conditie")*10)&amp; "T" &amp;(COUNTIF(OFFSET(B$1,0,0,ROW()-1,1),CONCATENATE(VLOOKUP("*ID",C:D,2,FALSE),"C",COUNTIF(OFFSET(A$1,0,0,ROW(),1), "*conditie")*10)&amp; "T*") +1) * 10</f>
        <v>NPRE03C600T10</v>
      </c>
      <c r="C1690" s="295" t="s">
        <v>373</v>
      </c>
      <c r="D1690" s="295"/>
      <c r="E1690" s="295"/>
      <c r="F1690" s="156" t="s">
        <v>141</v>
      </c>
      <c r="G1690" s="156" t="s">
        <v>19</v>
      </c>
      <c r="H1690" s="156" t="s">
        <v>197</v>
      </c>
    </row>
    <row r="1691" spans="1:8" s="151" customFormat="1" outlineLevel="2" x14ac:dyDescent="0.2">
      <c r="A1691" s="110"/>
      <c r="B1691" s="122"/>
      <c r="C1691" s="152"/>
      <c r="D1691" s="152"/>
      <c r="E1691" s="152"/>
    </row>
    <row r="1692" spans="1:8" s="151" customFormat="1" outlineLevel="2" x14ac:dyDescent="0.2">
      <c r="A1692" s="110" t="s">
        <v>109</v>
      </c>
      <c r="B1692" s="131" t="s">
        <v>898</v>
      </c>
      <c r="C1692" s="152"/>
      <c r="D1692" s="152"/>
      <c r="E1692" s="152"/>
    </row>
    <row r="1693" spans="1:8" s="151" customFormat="1" outlineLevel="2" x14ac:dyDescent="0.2">
      <c r="A1693" s="110"/>
      <c r="B1693" s="122"/>
      <c r="C1693" s="152"/>
      <c r="D1693" s="152"/>
      <c r="E1693" s="152"/>
    </row>
    <row r="1694" spans="1:8" s="151" customFormat="1" outlineLevel="2" x14ac:dyDescent="0.2">
      <c r="A1694" s="110" t="s">
        <v>111</v>
      </c>
      <c r="B1694" s="131" t="s">
        <v>854</v>
      </c>
      <c r="C1694" s="152"/>
      <c r="D1694" s="152"/>
      <c r="E1694" s="152"/>
    </row>
    <row r="1695" spans="1:8" s="151" customFormat="1" outlineLevel="2" x14ac:dyDescent="0.2">
      <c r="A1695" s="110"/>
      <c r="B1695" s="122"/>
      <c r="C1695" s="152"/>
      <c r="D1695" s="152"/>
      <c r="E1695" s="152"/>
    </row>
    <row r="1696" spans="1:8" s="151" customFormat="1" outlineLevel="2" x14ac:dyDescent="0.2">
      <c r="A1696" s="110"/>
      <c r="B1696" s="123"/>
      <c r="C1696" s="123"/>
      <c r="D1696" s="123"/>
      <c r="E1696" s="124"/>
      <c r="F1696" s="123"/>
      <c r="G1696" s="123"/>
    </row>
    <row r="1697" spans="1:8" s="151" customFormat="1" outlineLevel="2" x14ac:dyDescent="0.2">
      <c r="A1697" s="110" t="s">
        <v>32</v>
      </c>
      <c r="B1697" s="125" t="s">
        <v>227</v>
      </c>
      <c r="C1697" s="125"/>
      <c r="D1697" s="125"/>
      <c r="E1697" s="125"/>
      <c r="F1697" s="125"/>
      <c r="G1697" s="125"/>
    </row>
    <row r="1698" spans="1:8" s="151" customFormat="1" outlineLevel="2" x14ac:dyDescent="0.2">
      <c r="A1698" s="110"/>
      <c r="B1698" s="122"/>
      <c r="C1698" s="152"/>
      <c r="D1698" s="152"/>
      <c r="E1698" s="152"/>
    </row>
    <row r="1699" spans="1:8" s="151" customFormat="1" outlineLevel="2" x14ac:dyDescent="0.2">
      <c r="A1699" s="111" t="s">
        <v>33</v>
      </c>
      <c r="B1699" s="122" t="s">
        <v>194</v>
      </c>
      <c r="C1699" s="152"/>
      <c r="D1699" s="152"/>
      <c r="E1699" s="152"/>
    </row>
    <row r="1700" spans="1:8" s="151" customFormat="1" outlineLevel="2" x14ac:dyDescent="0.2">
      <c r="A1700" s="110"/>
      <c r="B1700" s="122"/>
      <c r="C1700" s="152"/>
      <c r="D1700" s="152"/>
      <c r="E1700" s="152"/>
    </row>
    <row r="1701" spans="1:8" s="151" customFormat="1" outlineLevel="2" x14ac:dyDescent="0.2">
      <c r="A1701" s="110" t="s">
        <v>138</v>
      </c>
      <c r="B1701" s="131" t="s">
        <v>457</v>
      </c>
      <c r="C1701" s="152"/>
      <c r="D1701" s="152"/>
      <c r="E1701" s="152"/>
    </row>
    <row r="1702" spans="1:8" s="123" customFormat="1" outlineLevel="2" x14ac:dyDescent="0.2">
      <c r="A1702" s="126"/>
    </row>
    <row r="1703" spans="1:8" s="123" customFormat="1" outlineLevel="2" x14ac:dyDescent="0.2">
      <c r="A1703" s="110" t="s">
        <v>40</v>
      </c>
      <c r="B1703" s="127" t="s">
        <v>993</v>
      </c>
    </row>
    <row r="1704" spans="1:8" s="123" customFormat="1" outlineLevel="2" x14ac:dyDescent="0.2">
      <c r="A1704" s="126"/>
    </row>
    <row r="1705" spans="1:8" s="88" customFormat="1" outlineLevel="1" x14ac:dyDescent="0.2">
      <c r="A1705" s="156" t="s">
        <v>159</v>
      </c>
      <c r="B1705" s="156" t="str">
        <f ca="1">CONCATENATE(VLOOKUP("*ID",C:D,2,FALSE),"C",COUNTIF(OFFSET(A$1,0,0,ROW(),1), "*conditie")*10)&amp; "T" &amp;(COUNTIF(OFFSET(B$1,0,0,ROW()-1,1),CONCATENATE(VLOOKUP("*ID",C:D,2,FALSE),"C",COUNTIF(OFFSET(A$1,0,0,ROW(),1), "*conditie")*10)&amp; "T*") +1) * 10</f>
        <v>NPRE03C600T20</v>
      </c>
      <c r="C1705" s="295" t="s">
        <v>375</v>
      </c>
      <c r="D1705" s="295"/>
      <c r="E1705" s="295"/>
      <c r="F1705" s="156" t="s">
        <v>141</v>
      </c>
      <c r="G1705" s="156" t="s">
        <v>19</v>
      </c>
      <c r="H1705" s="156" t="s">
        <v>197</v>
      </c>
    </row>
    <row r="1706" spans="1:8" s="151" customFormat="1" outlineLevel="2" x14ac:dyDescent="0.2">
      <c r="A1706" s="110"/>
      <c r="B1706" s="122"/>
      <c r="C1706" s="152"/>
      <c r="D1706" s="152"/>
      <c r="E1706" s="152"/>
    </row>
    <row r="1707" spans="1:8" s="151" customFormat="1" outlineLevel="2" x14ac:dyDescent="0.2">
      <c r="A1707" s="110" t="s">
        <v>109</v>
      </c>
      <c r="B1707" s="131" t="s">
        <v>376</v>
      </c>
      <c r="C1707" s="152"/>
      <c r="D1707" s="152"/>
      <c r="E1707" s="152"/>
    </row>
    <row r="1708" spans="1:8" s="151" customFormat="1" outlineLevel="2" x14ac:dyDescent="0.2">
      <c r="A1708" s="110"/>
      <c r="B1708" s="122"/>
      <c r="C1708" s="152"/>
      <c r="D1708" s="152"/>
      <c r="E1708" s="152"/>
    </row>
    <row r="1709" spans="1:8" s="151" customFormat="1" outlineLevel="2" x14ac:dyDescent="0.2">
      <c r="A1709" s="110" t="s">
        <v>111</v>
      </c>
      <c r="B1709" s="131" t="s">
        <v>854</v>
      </c>
      <c r="C1709" s="152"/>
      <c r="D1709" s="152"/>
      <c r="E1709" s="152"/>
    </row>
    <row r="1710" spans="1:8" s="151" customFormat="1" outlineLevel="2" x14ac:dyDescent="0.2">
      <c r="A1710" s="110"/>
      <c r="B1710" s="122"/>
      <c r="C1710" s="152"/>
      <c r="D1710" s="152"/>
      <c r="E1710" s="152"/>
    </row>
    <row r="1711" spans="1:8" s="151" customFormat="1" outlineLevel="2" x14ac:dyDescent="0.2">
      <c r="A1711" s="110"/>
      <c r="B1711" s="123"/>
      <c r="C1711" s="123"/>
      <c r="D1711" s="123"/>
      <c r="E1711" s="124"/>
      <c r="F1711" s="123"/>
      <c r="G1711" s="123"/>
    </row>
    <row r="1712" spans="1:8" s="151" customFormat="1" outlineLevel="2" x14ac:dyDescent="0.2">
      <c r="A1712" s="110" t="s">
        <v>32</v>
      </c>
      <c r="B1712" s="125" t="s">
        <v>227</v>
      </c>
      <c r="C1712" s="125"/>
      <c r="D1712" s="125"/>
      <c r="E1712" s="125"/>
      <c r="F1712" s="125"/>
      <c r="G1712" s="125"/>
    </row>
    <row r="1713" spans="1:8" s="151" customFormat="1" outlineLevel="2" x14ac:dyDescent="0.2">
      <c r="A1713" s="110"/>
      <c r="B1713" s="122"/>
      <c r="C1713" s="152"/>
      <c r="D1713" s="152"/>
      <c r="E1713" s="152"/>
    </row>
    <row r="1714" spans="1:8" s="151" customFormat="1" outlineLevel="2" x14ac:dyDescent="0.2">
      <c r="A1714" s="111" t="s">
        <v>33</v>
      </c>
      <c r="B1714" s="122" t="s">
        <v>194</v>
      </c>
      <c r="C1714" s="152"/>
      <c r="D1714" s="152"/>
      <c r="E1714" s="152"/>
    </row>
    <row r="1715" spans="1:8" s="151" customFormat="1" outlineLevel="2" x14ac:dyDescent="0.2">
      <c r="A1715" s="110"/>
      <c r="B1715" s="122"/>
      <c r="C1715" s="152"/>
      <c r="D1715" s="152"/>
      <c r="E1715" s="152"/>
    </row>
    <row r="1716" spans="1:8" s="151" customFormat="1" outlineLevel="2" x14ac:dyDescent="0.2">
      <c r="A1716" s="110" t="s">
        <v>138</v>
      </c>
      <c r="B1716" s="131" t="s">
        <v>234</v>
      </c>
      <c r="C1716" s="152"/>
      <c r="D1716" s="152"/>
      <c r="E1716" s="152"/>
    </row>
    <row r="1717" spans="1:8" s="123" customFormat="1" outlineLevel="2" x14ac:dyDescent="0.2">
      <c r="A1717" s="126"/>
    </row>
    <row r="1718" spans="1:8" s="123" customFormat="1" outlineLevel="2" x14ac:dyDescent="0.2">
      <c r="A1718" s="110" t="s">
        <v>40</v>
      </c>
      <c r="B1718" s="127" t="s">
        <v>994</v>
      </c>
    </row>
    <row r="1719" spans="1:8" s="123" customFormat="1" outlineLevel="2" x14ac:dyDescent="0.2">
      <c r="A1719" s="126"/>
    </row>
    <row r="1720" spans="1:8" s="88" customFormat="1" outlineLevel="1" x14ac:dyDescent="0.2">
      <c r="A1720" s="156" t="s">
        <v>159</v>
      </c>
      <c r="B1720" s="156" t="str">
        <f ca="1">CONCATENATE(VLOOKUP("*ID",C:D,2,FALSE),"C",COUNTIF(OFFSET(A$1,0,0,ROW(),1), "*conditie")*10)&amp; "T" &amp;(COUNTIF(OFFSET(B$1,0,0,ROW()-1,1),CONCATENATE(VLOOKUP("*ID",C:D,2,FALSE),"C",COUNTIF(OFFSET(A$1,0,0,ROW(),1), "*conditie")*10)&amp; "T*") +1) * 10</f>
        <v>NPRE03C600T30</v>
      </c>
      <c r="C1720" s="295" t="s">
        <v>377</v>
      </c>
      <c r="D1720" s="295"/>
      <c r="E1720" s="295"/>
      <c r="F1720" s="156" t="s">
        <v>141</v>
      </c>
      <c r="G1720" s="156" t="s">
        <v>19</v>
      </c>
      <c r="H1720" s="156" t="s">
        <v>197</v>
      </c>
    </row>
    <row r="1721" spans="1:8" s="151" customFormat="1" outlineLevel="2" x14ac:dyDescent="0.2">
      <c r="A1721" s="110"/>
      <c r="B1721" s="122"/>
      <c r="C1721" s="152"/>
      <c r="D1721" s="152"/>
      <c r="E1721" s="152"/>
    </row>
    <row r="1722" spans="1:8" s="151" customFormat="1" outlineLevel="2" x14ac:dyDescent="0.2">
      <c r="A1722" s="110" t="s">
        <v>109</v>
      </c>
      <c r="B1722" s="131" t="s">
        <v>458</v>
      </c>
      <c r="C1722" s="152"/>
      <c r="D1722" s="152"/>
      <c r="E1722" s="152"/>
    </row>
    <row r="1723" spans="1:8" s="151" customFormat="1" outlineLevel="2" x14ac:dyDescent="0.2">
      <c r="A1723" s="110"/>
      <c r="B1723" s="122"/>
      <c r="C1723" s="152"/>
      <c r="D1723" s="152"/>
      <c r="E1723" s="152"/>
    </row>
    <row r="1724" spans="1:8" s="151" customFormat="1" outlineLevel="2" x14ac:dyDescent="0.2">
      <c r="A1724" s="110" t="s">
        <v>111</v>
      </c>
      <c r="B1724" s="131" t="s">
        <v>854</v>
      </c>
      <c r="C1724" s="152"/>
      <c r="D1724" s="152"/>
      <c r="E1724" s="152"/>
    </row>
    <row r="1725" spans="1:8" s="151" customFormat="1" outlineLevel="2" x14ac:dyDescent="0.2">
      <c r="A1725" s="110"/>
      <c r="B1725" s="122"/>
      <c r="C1725" s="152"/>
      <c r="D1725" s="152"/>
      <c r="E1725" s="152"/>
    </row>
    <row r="1726" spans="1:8" s="123" customFormat="1" outlineLevel="2" x14ac:dyDescent="0.2">
      <c r="A1726" s="110"/>
      <c r="B1726" s="127"/>
    </row>
    <row r="1727" spans="1:8" s="151" customFormat="1" outlineLevel="2" x14ac:dyDescent="0.2">
      <c r="A1727" s="110" t="s">
        <v>32</v>
      </c>
      <c r="B1727" s="125" t="s">
        <v>227</v>
      </c>
      <c r="C1727" s="125"/>
      <c r="D1727" s="125"/>
      <c r="E1727" s="125"/>
      <c r="F1727" s="125"/>
      <c r="G1727" s="125"/>
    </row>
    <row r="1728" spans="1:8" s="151" customFormat="1" outlineLevel="2" x14ac:dyDescent="0.2">
      <c r="A1728" s="110"/>
      <c r="B1728" s="122"/>
      <c r="C1728" s="152"/>
      <c r="D1728" s="152"/>
      <c r="E1728" s="152"/>
    </row>
    <row r="1729" spans="1:8" s="151" customFormat="1" outlineLevel="2" x14ac:dyDescent="0.2">
      <c r="A1729" s="111" t="s">
        <v>33</v>
      </c>
      <c r="B1729" s="122" t="s">
        <v>194</v>
      </c>
      <c r="C1729" s="152"/>
      <c r="D1729" s="152"/>
      <c r="E1729" s="152"/>
    </row>
    <row r="1730" spans="1:8" s="151" customFormat="1" outlineLevel="2" x14ac:dyDescent="0.2">
      <c r="A1730" s="110"/>
      <c r="B1730" s="122"/>
      <c r="C1730" s="152"/>
      <c r="D1730" s="152"/>
      <c r="E1730" s="152"/>
    </row>
    <row r="1731" spans="1:8" s="151" customFormat="1" outlineLevel="2" x14ac:dyDescent="0.2">
      <c r="A1731" s="110" t="s">
        <v>138</v>
      </c>
      <c r="B1731" s="131" t="s">
        <v>234</v>
      </c>
      <c r="C1731" s="152"/>
      <c r="D1731" s="152"/>
      <c r="E1731" s="152"/>
    </row>
    <row r="1732" spans="1:8" s="123" customFormat="1" outlineLevel="2" x14ac:dyDescent="0.2">
      <c r="A1732" s="126"/>
    </row>
    <row r="1733" spans="1:8" s="123" customFormat="1" outlineLevel="2" x14ac:dyDescent="0.2">
      <c r="A1733" s="110" t="s">
        <v>40</v>
      </c>
      <c r="B1733" s="127" t="s">
        <v>995</v>
      </c>
    </row>
    <row r="1734" spans="1:8" s="123" customFormat="1" outlineLevel="2" x14ac:dyDescent="0.2">
      <c r="A1734" s="126"/>
    </row>
    <row r="1735" spans="1:8" s="88" customFormat="1" outlineLevel="1" x14ac:dyDescent="0.2">
      <c r="A1735" s="156" t="s">
        <v>159</v>
      </c>
      <c r="B1735" s="156" t="str">
        <f ca="1">CONCATENATE(VLOOKUP("*ID",C:D,2,FALSE),"C",COUNTIF(OFFSET(A$1,0,0,ROW(),1), "*conditie")*10)&amp; "T" &amp;(COUNTIF(OFFSET(B$1,0,0,ROW()-1,1),CONCATENATE(VLOOKUP("*ID",C:D,2,FALSE),"C",COUNTIF(OFFSET(A$1,0,0,ROW(),1), "*conditie")*10)&amp; "T*") +1) * 10</f>
        <v>NPRE03C600T40</v>
      </c>
      <c r="C1735" s="295" t="s">
        <v>378</v>
      </c>
      <c r="D1735" s="295"/>
      <c r="E1735" s="295"/>
      <c r="F1735" s="156" t="s">
        <v>141</v>
      </c>
      <c r="G1735" s="156" t="s">
        <v>19</v>
      </c>
      <c r="H1735" s="156" t="s">
        <v>197</v>
      </c>
    </row>
    <row r="1736" spans="1:8" s="151" customFormat="1" outlineLevel="2" x14ac:dyDescent="0.2">
      <c r="A1736" s="110"/>
      <c r="B1736" s="122"/>
      <c r="C1736" s="152"/>
      <c r="D1736" s="152"/>
      <c r="E1736" s="152"/>
    </row>
    <row r="1737" spans="1:8" s="151" customFormat="1" outlineLevel="2" x14ac:dyDescent="0.2">
      <c r="A1737" s="110" t="s">
        <v>109</v>
      </c>
      <c r="B1737" s="131" t="s">
        <v>379</v>
      </c>
      <c r="C1737" s="152"/>
      <c r="D1737" s="152"/>
      <c r="E1737" s="152"/>
    </row>
    <row r="1738" spans="1:8" s="151" customFormat="1" outlineLevel="2" x14ac:dyDescent="0.2">
      <c r="A1738" s="110"/>
      <c r="B1738" s="122"/>
      <c r="C1738" s="152"/>
      <c r="D1738" s="152"/>
      <c r="E1738" s="152"/>
    </row>
    <row r="1739" spans="1:8" s="151" customFormat="1" outlineLevel="2" x14ac:dyDescent="0.2">
      <c r="A1739" s="110" t="s">
        <v>111</v>
      </c>
      <c r="B1739" s="131" t="s">
        <v>854</v>
      </c>
      <c r="C1739" s="152"/>
      <c r="D1739" s="152"/>
      <c r="E1739" s="152"/>
    </row>
    <row r="1740" spans="1:8" s="151" customFormat="1" outlineLevel="2" x14ac:dyDescent="0.2">
      <c r="A1740" s="110"/>
      <c r="B1740" s="122"/>
      <c r="C1740" s="152"/>
      <c r="D1740" s="152"/>
      <c r="E1740" s="152"/>
    </row>
    <row r="1741" spans="1:8" s="151" customFormat="1" outlineLevel="2" x14ac:dyDescent="0.2">
      <c r="A1741" s="110"/>
      <c r="B1741" s="123"/>
      <c r="C1741" s="123"/>
      <c r="D1741" s="123"/>
      <c r="E1741" s="124"/>
      <c r="F1741" s="123"/>
      <c r="G1741" s="123"/>
    </row>
    <row r="1742" spans="1:8" s="151" customFormat="1" outlineLevel="2" x14ac:dyDescent="0.2">
      <c r="A1742" s="110" t="s">
        <v>32</v>
      </c>
      <c r="B1742" s="125" t="s">
        <v>227</v>
      </c>
      <c r="C1742" s="125"/>
      <c r="D1742" s="125"/>
      <c r="E1742" s="125"/>
      <c r="F1742" s="125"/>
      <c r="G1742" s="125"/>
    </row>
    <row r="1743" spans="1:8" s="151" customFormat="1" outlineLevel="2" x14ac:dyDescent="0.2">
      <c r="A1743" s="110"/>
      <c r="B1743" s="122"/>
      <c r="C1743" s="152"/>
      <c r="D1743" s="152"/>
      <c r="E1743" s="152"/>
    </row>
    <row r="1744" spans="1:8" s="151" customFormat="1" outlineLevel="2" x14ac:dyDescent="0.2">
      <c r="A1744" s="111" t="s">
        <v>33</v>
      </c>
      <c r="B1744" s="122" t="s">
        <v>194</v>
      </c>
      <c r="C1744" s="152"/>
      <c r="D1744" s="152"/>
      <c r="E1744" s="152"/>
    </row>
    <row r="1745" spans="1:8" s="123" customFormat="1" outlineLevel="2" x14ac:dyDescent="0.2">
      <c r="A1745" s="110"/>
      <c r="B1745" s="127"/>
    </row>
    <row r="1746" spans="1:8" s="151" customFormat="1" outlineLevel="2" x14ac:dyDescent="0.2">
      <c r="A1746" s="110" t="s">
        <v>138</v>
      </c>
      <c r="B1746" s="131" t="s">
        <v>234</v>
      </c>
      <c r="C1746" s="152"/>
      <c r="D1746" s="152"/>
      <c r="E1746" s="152"/>
    </row>
    <row r="1747" spans="1:8" s="123" customFormat="1" outlineLevel="2" x14ac:dyDescent="0.2">
      <c r="A1747" s="126"/>
    </row>
    <row r="1748" spans="1:8" s="123" customFormat="1" outlineLevel="2" x14ac:dyDescent="0.2">
      <c r="A1748" s="110" t="s">
        <v>40</v>
      </c>
      <c r="B1748" s="127" t="s">
        <v>996</v>
      </c>
    </row>
    <row r="1749" spans="1:8" s="123" customFormat="1" outlineLevel="2" x14ac:dyDescent="0.2">
      <c r="A1749" s="126"/>
    </row>
    <row r="1750" spans="1:8" s="99" customFormat="1" x14ac:dyDescent="0.2">
      <c r="A1750" s="158" t="s">
        <v>158</v>
      </c>
      <c r="B1750" s="157" t="str">
        <f ca="1">CONCATENATE(VLOOKUP("*ID",C:D,2,FALSE),"C",COUNTIF(OFFSET(A$1,0,0,ROW(),1), "*conditie")*10)</f>
        <v>NPRE03C610</v>
      </c>
      <c r="C1750" s="296" t="s">
        <v>380</v>
      </c>
      <c r="D1750" s="297"/>
      <c r="E1750" s="297"/>
      <c r="F1750" s="158" t="s">
        <v>141</v>
      </c>
      <c r="G1750" s="158" t="s">
        <v>19</v>
      </c>
      <c r="H1750" s="158" t="s">
        <v>197</v>
      </c>
    </row>
    <row r="1751" spans="1:8" s="99" customFormat="1" outlineLevel="1" x14ac:dyDescent="0.2">
      <c r="A1751" s="110"/>
      <c r="B1751" s="118"/>
      <c r="C1751" s="102"/>
    </row>
    <row r="1752" spans="1:8" s="99" customFormat="1" outlineLevel="1" x14ac:dyDescent="0.2">
      <c r="A1752" s="110" t="s">
        <v>55</v>
      </c>
      <c r="B1752" s="129"/>
      <c r="C1752" s="132"/>
    </row>
    <row r="1753" spans="1:8" s="99" customFormat="1" outlineLevel="1" x14ac:dyDescent="0.2">
      <c r="A1753" s="110"/>
      <c r="B1753" s="118"/>
      <c r="C1753" s="102"/>
    </row>
    <row r="1754" spans="1:8" s="88" customFormat="1" outlineLevel="1" x14ac:dyDescent="0.2">
      <c r="A1754" s="156" t="s">
        <v>159</v>
      </c>
      <c r="B1754" s="156" t="str">
        <f ca="1">CONCATENATE(VLOOKUP("*ID",C:D,2,FALSE),"C",COUNTIF(OFFSET(A$1,0,0,ROW(),1), "*conditie")*10)&amp; "T" &amp;(COUNTIF(OFFSET(B$1,0,0,ROW()-1,1),CONCATENATE(VLOOKUP("*ID",C:D,2,FALSE),"C",COUNTIF(OFFSET(A$1,0,0,ROW(),1), "*conditie")*10)&amp; "T*") +1) * 10</f>
        <v>NPRE03C610T10</v>
      </c>
      <c r="C1754" s="295" t="s">
        <v>381</v>
      </c>
      <c r="D1754" s="295"/>
      <c r="E1754" s="295"/>
      <c r="F1754" s="156" t="s">
        <v>141</v>
      </c>
      <c r="G1754" s="156" t="s">
        <v>19</v>
      </c>
      <c r="H1754" s="156" t="s">
        <v>197</v>
      </c>
    </row>
    <row r="1755" spans="1:8" s="151" customFormat="1" outlineLevel="2" x14ac:dyDescent="0.2">
      <c r="A1755" s="110"/>
      <c r="B1755" s="122"/>
      <c r="C1755" s="152"/>
      <c r="D1755" s="152"/>
      <c r="E1755" s="152"/>
    </row>
    <row r="1756" spans="1:8" s="151" customFormat="1" outlineLevel="2" x14ac:dyDescent="0.2">
      <c r="A1756" s="110" t="s">
        <v>109</v>
      </c>
      <c r="B1756" s="131" t="s">
        <v>899</v>
      </c>
      <c r="C1756" s="152"/>
      <c r="D1756" s="152"/>
      <c r="E1756" s="152"/>
    </row>
    <row r="1757" spans="1:8" s="151" customFormat="1" outlineLevel="2" x14ac:dyDescent="0.2">
      <c r="A1757" s="110"/>
      <c r="B1757" s="122"/>
      <c r="C1757" s="152"/>
      <c r="D1757" s="152"/>
      <c r="E1757" s="152"/>
    </row>
    <row r="1758" spans="1:8" s="151" customFormat="1" outlineLevel="2" x14ac:dyDescent="0.2">
      <c r="A1758" s="110" t="s">
        <v>111</v>
      </c>
      <c r="B1758" s="131" t="s">
        <v>854</v>
      </c>
      <c r="C1758" s="152"/>
      <c r="D1758" s="152"/>
      <c r="E1758" s="152"/>
    </row>
    <row r="1759" spans="1:8" s="151" customFormat="1" outlineLevel="2" x14ac:dyDescent="0.2">
      <c r="A1759" s="110"/>
      <c r="B1759" s="122"/>
      <c r="C1759" s="152"/>
      <c r="D1759" s="152"/>
      <c r="E1759" s="152"/>
    </row>
    <row r="1760" spans="1:8" s="151" customFormat="1" outlineLevel="2" x14ac:dyDescent="0.2">
      <c r="A1760" s="110"/>
      <c r="B1760" s="123"/>
      <c r="C1760" s="123"/>
      <c r="D1760" s="123"/>
      <c r="E1760" s="124"/>
      <c r="F1760" s="123"/>
      <c r="G1760" s="123"/>
    </row>
    <row r="1761" spans="1:8" s="151" customFormat="1" outlineLevel="2" x14ac:dyDescent="0.2">
      <c r="A1761" s="110" t="s">
        <v>32</v>
      </c>
      <c r="B1761" s="125" t="s">
        <v>227</v>
      </c>
      <c r="C1761" s="125"/>
      <c r="D1761" s="125"/>
      <c r="E1761" s="125"/>
      <c r="F1761" s="125"/>
      <c r="G1761" s="125"/>
    </row>
    <row r="1762" spans="1:8" s="151" customFormat="1" outlineLevel="2" x14ac:dyDescent="0.2">
      <c r="A1762" s="110"/>
      <c r="B1762" s="122"/>
      <c r="C1762" s="152"/>
      <c r="D1762" s="152"/>
      <c r="E1762" s="152"/>
    </row>
    <row r="1763" spans="1:8" s="151" customFormat="1" outlineLevel="2" x14ac:dyDescent="0.2">
      <c r="A1763" s="111" t="s">
        <v>33</v>
      </c>
      <c r="B1763" s="122" t="s">
        <v>194</v>
      </c>
      <c r="C1763" s="152"/>
      <c r="D1763" s="152"/>
      <c r="E1763" s="152"/>
    </row>
    <row r="1764" spans="1:8" s="151" customFormat="1" outlineLevel="2" x14ac:dyDescent="0.2">
      <c r="A1764" s="110"/>
      <c r="B1764" s="122"/>
      <c r="C1764" s="152"/>
      <c r="D1764" s="152"/>
      <c r="E1764" s="152"/>
    </row>
    <row r="1765" spans="1:8" s="151" customFormat="1" outlineLevel="2" x14ac:dyDescent="0.2">
      <c r="A1765" s="110" t="s">
        <v>138</v>
      </c>
      <c r="B1765" s="131" t="s">
        <v>383</v>
      </c>
      <c r="C1765" s="152"/>
      <c r="D1765" s="152"/>
      <c r="E1765" s="152"/>
    </row>
    <row r="1766" spans="1:8" s="123" customFormat="1" outlineLevel="2" x14ac:dyDescent="0.2">
      <c r="A1766" s="126"/>
    </row>
    <row r="1767" spans="1:8" s="123" customFormat="1" outlineLevel="2" x14ac:dyDescent="0.2">
      <c r="A1767" s="110" t="s">
        <v>40</v>
      </c>
      <c r="B1767" s="127" t="s">
        <v>997</v>
      </c>
    </row>
    <row r="1768" spans="1:8" s="123" customFormat="1" outlineLevel="2" x14ac:dyDescent="0.2">
      <c r="A1768" s="126"/>
    </row>
    <row r="1769" spans="1:8" s="88" customFormat="1" outlineLevel="1" x14ac:dyDescent="0.2">
      <c r="A1769" s="156" t="s">
        <v>159</v>
      </c>
      <c r="B1769" s="156" t="str">
        <f ca="1">CONCATENATE(VLOOKUP("*ID",C:D,2,FALSE),"C",COUNTIF(OFFSET(A$1,0,0,ROW(),1), "*conditie")*10)&amp; "T" &amp;(COUNTIF(OFFSET(B$1,0,0,ROW()-1,1),CONCATENATE(VLOOKUP("*ID",C:D,2,FALSE),"C",COUNTIF(OFFSET(A$1,0,0,ROW(),1), "*conditie")*10)&amp; "T*") +1) * 10</f>
        <v>NPRE03C610T20</v>
      </c>
      <c r="C1769" s="295" t="s">
        <v>384</v>
      </c>
      <c r="D1769" s="295"/>
      <c r="E1769" s="295"/>
      <c r="F1769" s="156" t="s">
        <v>141</v>
      </c>
      <c r="G1769" s="156" t="s">
        <v>19</v>
      </c>
      <c r="H1769" s="156" t="s">
        <v>197</v>
      </c>
    </row>
    <row r="1770" spans="1:8" s="151" customFormat="1" outlineLevel="2" x14ac:dyDescent="0.2">
      <c r="A1770" s="110"/>
      <c r="B1770" s="122"/>
      <c r="C1770" s="152"/>
      <c r="D1770" s="152"/>
      <c r="E1770" s="152"/>
    </row>
    <row r="1771" spans="1:8" s="151" customFormat="1" outlineLevel="2" x14ac:dyDescent="0.2">
      <c r="A1771" s="110" t="s">
        <v>109</v>
      </c>
      <c r="B1771" s="131" t="s">
        <v>900</v>
      </c>
      <c r="C1771" s="152"/>
      <c r="D1771" s="152"/>
      <c r="E1771" s="152"/>
    </row>
    <row r="1772" spans="1:8" s="151" customFormat="1" outlineLevel="2" x14ac:dyDescent="0.2">
      <c r="A1772" s="110"/>
      <c r="B1772" s="122"/>
      <c r="C1772" s="152"/>
      <c r="D1772" s="152"/>
      <c r="E1772" s="152"/>
    </row>
    <row r="1773" spans="1:8" s="151" customFormat="1" outlineLevel="2" x14ac:dyDescent="0.2">
      <c r="A1773" s="110" t="s">
        <v>111</v>
      </c>
      <c r="B1773" s="131" t="s">
        <v>854</v>
      </c>
      <c r="C1773" s="152"/>
      <c r="D1773" s="152"/>
      <c r="E1773" s="152"/>
    </row>
    <row r="1774" spans="1:8" s="151" customFormat="1" outlineLevel="2" x14ac:dyDescent="0.2">
      <c r="A1774" s="110"/>
      <c r="B1774" s="122"/>
      <c r="C1774" s="152"/>
      <c r="D1774" s="152"/>
      <c r="E1774" s="152"/>
    </row>
    <row r="1775" spans="1:8" s="151" customFormat="1" outlineLevel="2" x14ac:dyDescent="0.2">
      <c r="A1775" s="110"/>
      <c r="B1775" s="123"/>
      <c r="C1775" s="123"/>
      <c r="D1775" s="123"/>
      <c r="E1775" s="124"/>
      <c r="F1775" s="123"/>
      <c r="G1775" s="123"/>
    </row>
    <row r="1776" spans="1:8" s="151" customFormat="1" outlineLevel="2" x14ac:dyDescent="0.2">
      <c r="A1776" s="110" t="s">
        <v>32</v>
      </c>
      <c r="B1776" s="125" t="s">
        <v>459</v>
      </c>
      <c r="C1776" s="125"/>
      <c r="D1776" s="125"/>
      <c r="E1776" s="125"/>
      <c r="F1776" s="125"/>
      <c r="G1776" s="125"/>
    </row>
    <row r="1777" spans="1:8" s="151" customFormat="1" outlineLevel="2" x14ac:dyDescent="0.2">
      <c r="A1777" s="110"/>
      <c r="B1777" s="122"/>
      <c r="C1777" s="152"/>
      <c r="D1777" s="152"/>
      <c r="E1777" s="152"/>
    </row>
    <row r="1778" spans="1:8" s="151" customFormat="1" outlineLevel="2" x14ac:dyDescent="0.2">
      <c r="A1778" s="111" t="s">
        <v>33</v>
      </c>
      <c r="B1778" s="122" t="s">
        <v>194</v>
      </c>
      <c r="C1778" s="152"/>
      <c r="D1778" s="152"/>
      <c r="E1778" s="152"/>
    </row>
    <row r="1779" spans="1:8" s="151" customFormat="1" outlineLevel="2" x14ac:dyDescent="0.2">
      <c r="A1779" s="110"/>
      <c r="B1779" s="122"/>
      <c r="C1779" s="152"/>
      <c r="D1779" s="152"/>
      <c r="E1779" s="152"/>
    </row>
    <row r="1780" spans="1:8" s="151" customFormat="1" outlineLevel="2" x14ac:dyDescent="0.2">
      <c r="A1780" s="110" t="s">
        <v>138</v>
      </c>
      <c r="B1780" s="131" t="s">
        <v>234</v>
      </c>
      <c r="C1780" s="152"/>
      <c r="D1780" s="152"/>
      <c r="E1780" s="152"/>
    </row>
    <row r="1781" spans="1:8" s="123" customFormat="1" outlineLevel="2" x14ac:dyDescent="0.2">
      <c r="A1781" s="126"/>
    </row>
    <row r="1782" spans="1:8" s="123" customFormat="1" outlineLevel="2" x14ac:dyDescent="0.2">
      <c r="A1782" s="110" t="s">
        <v>40</v>
      </c>
      <c r="B1782" s="127" t="s">
        <v>998</v>
      </c>
    </row>
    <row r="1783" spans="1:8" s="123" customFormat="1" outlineLevel="2" x14ac:dyDescent="0.2">
      <c r="A1783" s="126"/>
    </row>
    <row r="1784" spans="1:8" s="88" customFormat="1" outlineLevel="1" x14ac:dyDescent="0.2">
      <c r="A1784" s="156" t="s">
        <v>159</v>
      </c>
      <c r="B1784" s="156" t="str">
        <f ca="1">CONCATENATE(VLOOKUP("*ID",C:D,2,FALSE),"C",COUNTIF(OFFSET(A$1,0,0,ROW(),1), "*conditie")*10)&amp; "T" &amp;(COUNTIF(OFFSET(B$1,0,0,ROW()-1,1),CONCATENATE(VLOOKUP("*ID",C:D,2,FALSE),"C",COUNTIF(OFFSET(A$1,0,0,ROW(),1), "*conditie")*10)&amp; "T*") +1) * 10</f>
        <v>NPRE03C610T30</v>
      </c>
      <c r="C1784" s="295" t="s">
        <v>386</v>
      </c>
      <c r="D1784" s="295"/>
      <c r="E1784" s="295"/>
      <c r="F1784" s="156" t="s">
        <v>141</v>
      </c>
      <c r="G1784" s="156" t="s">
        <v>19</v>
      </c>
      <c r="H1784" s="156" t="s">
        <v>197</v>
      </c>
    </row>
    <row r="1785" spans="1:8" s="151" customFormat="1" outlineLevel="2" x14ac:dyDescent="0.2">
      <c r="A1785" s="110"/>
      <c r="B1785" s="122"/>
      <c r="C1785" s="152"/>
      <c r="D1785" s="152"/>
      <c r="E1785" s="152"/>
    </row>
    <row r="1786" spans="1:8" s="151" customFormat="1" outlineLevel="2" x14ac:dyDescent="0.2">
      <c r="A1786" s="110" t="s">
        <v>109</v>
      </c>
      <c r="B1786" s="131" t="s">
        <v>901</v>
      </c>
      <c r="C1786" s="152"/>
      <c r="D1786" s="152"/>
      <c r="E1786" s="152"/>
    </row>
    <row r="1787" spans="1:8" s="151" customFormat="1" outlineLevel="2" x14ac:dyDescent="0.2">
      <c r="A1787" s="110"/>
      <c r="B1787" s="122"/>
      <c r="C1787" s="152"/>
      <c r="D1787" s="152"/>
      <c r="E1787" s="152"/>
    </row>
    <row r="1788" spans="1:8" s="151" customFormat="1" outlineLevel="2" x14ac:dyDescent="0.2">
      <c r="A1788" s="110" t="s">
        <v>111</v>
      </c>
      <c r="B1788" s="131" t="s">
        <v>854</v>
      </c>
      <c r="C1788" s="152"/>
      <c r="D1788" s="152"/>
      <c r="E1788" s="152"/>
    </row>
    <row r="1789" spans="1:8" s="151" customFormat="1" outlineLevel="2" x14ac:dyDescent="0.2">
      <c r="A1789" s="110"/>
      <c r="B1789" s="122"/>
      <c r="C1789" s="152"/>
      <c r="D1789" s="152"/>
      <c r="E1789" s="152"/>
    </row>
    <row r="1790" spans="1:8" s="151" customFormat="1" outlineLevel="2" x14ac:dyDescent="0.2">
      <c r="A1790" s="110"/>
      <c r="B1790" s="123"/>
      <c r="C1790" s="123"/>
      <c r="D1790" s="123"/>
      <c r="E1790" s="124"/>
      <c r="F1790" s="123"/>
      <c r="G1790" s="123"/>
    </row>
    <row r="1791" spans="1:8" s="151" customFormat="1" outlineLevel="2" x14ac:dyDescent="0.2">
      <c r="A1791" s="110" t="s">
        <v>32</v>
      </c>
      <c r="B1791" s="125" t="s">
        <v>227</v>
      </c>
      <c r="C1791" s="125"/>
      <c r="D1791" s="125"/>
      <c r="E1791" s="125"/>
      <c r="F1791" s="125"/>
      <c r="G1791" s="125"/>
    </row>
    <row r="1792" spans="1:8" s="151" customFormat="1" outlineLevel="2" x14ac:dyDescent="0.2">
      <c r="A1792" s="110"/>
      <c r="B1792" s="122"/>
      <c r="C1792" s="152"/>
      <c r="D1792" s="152"/>
      <c r="E1792" s="152"/>
    </row>
    <row r="1793" spans="1:8" s="151" customFormat="1" outlineLevel="2" x14ac:dyDescent="0.2">
      <c r="A1793" s="111" t="s">
        <v>33</v>
      </c>
      <c r="B1793" s="122" t="s">
        <v>194</v>
      </c>
      <c r="C1793" s="152"/>
      <c r="D1793" s="152"/>
      <c r="E1793" s="152"/>
    </row>
    <row r="1794" spans="1:8" s="151" customFormat="1" outlineLevel="2" x14ac:dyDescent="0.2">
      <c r="A1794" s="110"/>
      <c r="B1794" s="122"/>
      <c r="C1794" s="152"/>
      <c r="D1794" s="152"/>
      <c r="E1794" s="152"/>
    </row>
    <row r="1795" spans="1:8" s="151" customFormat="1" outlineLevel="2" x14ac:dyDescent="0.2">
      <c r="A1795" s="110" t="s">
        <v>138</v>
      </c>
      <c r="B1795" s="131" t="s">
        <v>234</v>
      </c>
      <c r="C1795" s="152"/>
      <c r="D1795" s="152"/>
      <c r="E1795" s="152"/>
    </row>
    <row r="1796" spans="1:8" s="123" customFormat="1" outlineLevel="2" x14ac:dyDescent="0.2">
      <c r="A1796" s="126"/>
    </row>
    <row r="1797" spans="1:8" s="123" customFormat="1" outlineLevel="2" x14ac:dyDescent="0.2">
      <c r="A1797" s="110" t="s">
        <v>40</v>
      </c>
      <c r="B1797" s="127" t="s">
        <v>999</v>
      </c>
    </row>
    <row r="1798" spans="1:8" s="123" customFormat="1" outlineLevel="2" x14ac:dyDescent="0.2">
      <c r="A1798" s="126"/>
    </row>
    <row r="1799" spans="1:8" s="99" customFormat="1" x14ac:dyDescent="0.2">
      <c r="A1799" s="158" t="s">
        <v>158</v>
      </c>
      <c r="B1799" s="157" t="str">
        <f ca="1">CONCATENATE(VLOOKUP("*ID",C:D,2,FALSE),"C",COUNTIF(OFFSET(A$1,0,0,ROW(),1), "*conditie")*10)</f>
        <v>NPRE03C620</v>
      </c>
      <c r="C1799" s="296" t="s">
        <v>596</v>
      </c>
      <c r="D1799" s="297"/>
      <c r="E1799" s="297"/>
      <c r="F1799" s="158" t="s">
        <v>141</v>
      </c>
      <c r="G1799" s="158" t="s">
        <v>19</v>
      </c>
      <c r="H1799" s="158" t="s">
        <v>197</v>
      </c>
    </row>
    <row r="1800" spans="1:8" s="99" customFormat="1" outlineLevel="1" x14ac:dyDescent="0.2">
      <c r="A1800" s="110"/>
      <c r="B1800" s="118"/>
      <c r="C1800" s="102"/>
    </row>
    <row r="1801" spans="1:8" s="99" customFormat="1" outlineLevel="1" x14ac:dyDescent="0.2">
      <c r="A1801" s="110" t="s">
        <v>55</v>
      </c>
      <c r="B1801" s="129"/>
      <c r="C1801" s="132"/>
    </row>
    <row r="1802" spans="1:8" s="99" customFormat="1" outlineLevel="1" x14ac:dyDescent="0.2">
      <c r="A1802" s="110"/>
      <c r="B1802" s="118"/>
      <c r="C1802" s="102"/>
    </row>
    <row r="1803" spans="1:8" s="88" customFormat="1" outlineLevel="1" x14ac:dyDescent="0.2">
      <c r="A1803" s="156" t="s">
        <v>159</v>
      </c>
      <c r="B1803" s="156" t="str">
        <f ca="1">CONCATENATE(VLOOKUP("*ID",C:D,2,FALSE),"C",COUNTIF(OFFSET(A$1,0,0,ROW(),1), "*conditie")*10)&amp; "T" &amp;(COUNTIF(OFFSET(B$1,0,0,ROW()-1,1),CONCATENATE(VLOOKUP("*ID",C:D,2,FALSE),"C",COUNTIF(OFFSET(A$1,0,0,ROW(),1), "*conditie")*10)&amp; "T*") +1) * 10</f>
        <v>NPRE03C620T10</v>
      </c>
      <c r="C1803" s="295" t="s">
        <v>903</v>
      </c>
      <c r="D1803" s="295"/>
      <c r="E1803" s="295"/>
      <c r="F1803" s="156" t="s">
        <v>141</v>
      </c>
      <c r="G1803" s="156" t="s">
        <v>19</v>
      </c>
      <c r="H1803" s="156" t="s">
        <v>197</v>
      </c>
    </row>
    <row r="1804" spans="1:8" s="151" customFormat="1" outlineLevel="2" x14ac:dyDescent="0.2">
      <c r="A1804" s="110"/>
      <c r="B1804" s="122"/>
      <c r="C1804" s="152"/>
      <c r="D1804" s="152"/>
      <c r="E1804" s="152"/>
    </row>
    <row r="1805" spans="1:8" s="151" customFormat="1" outlineLevel="2" x14ac:dyDescent="0.2">
      <c r="A1805" s="110" t="s">
        <v>109</v>
      </c>
      <c r="B1805" s="131" t="s">
        <v>902</v>
      </c>
      <c r="C1805" s="152"/>
      <c r="D1805" s="152"/>
      <c r="E1805" s="152"/>
    </row>
    <row r="1806" spans="1:8" s="151" customFormat="1" outlineLevel="2" x14ac:dyDescent="0.2">
      <c r="A1806" s="110"/>
      <c r="B1806" s="122"/>
      <c r="C1806" s="152"/>
      <c r="D1806" s="152"/>
      <c r="E1806" s="152"/>
    </row>
    <row r="1807" spans="1:8" s="151" customFormat="1" outlineLevel="2" x14ac:dyDescent="0.2">
      <c r="A1807" s="110" t="s">
        <v>111</v>
      </c>
      <c r="B1807" s="131" t="s">
        <v>854</v>
      </c>
      <c r="C1807" s="152"/>
      <c r="D1807" s="152"/>
      <c r="E1807" s="152"/>
    </row>
    <row r="1808" spans="1:8" s="151" customFormat="1" outlineLevel="2" x14ac:dyDescent="0.2">
      <c r="A1808" s="110"/>
      <c r="B1808" s="122"/>
      <c r="C1808" s="152"/>
      <c r="D1808" s="152"/>
      <c r="E1808" s="152"/>
    </row>
    <row r="1809" spans="1:8" s="123" customFormat="1" outlineLevel="2" x14ac:dyDescent="0.2">
      <c r="A1809" s="110"/>
      <c r="B1809" s="127"/>
    </row>
    <row r="1810" spans="1:8" s="151" customFormat="1" outlineLevel="2" x14ac:dyDescent="0.2">
      <c r="A1810" s="110" t="s">
        <v>32</v>
      </c>
      <c r="B1810" s="125" t="s">
        <v>227</v>
      </c>
      <c r="C1810" s="125"/>
      <c r="D1810" s="125"/>
      <c r="E1810" s="125"/>
      <c r="F1810" s="125"/>
      <c r="G1810" s="125"/>
    </row>
    <row r="1811" spans="1:8" s="151" customFormat="1" outlineLevel="2" x14ac:dyDescent="0.2">
      <c r="A1811" s="110"/>
      <c r="B1811" s="122"/>
      <c r="C1811" s="152"/>
      <c r="D1811" s="152"/>
      <c r="E1811" s="152"/>
    </row>
    <row r="1812" spans="1:8" s="151" customFormat="1" outlineLevel="2" x14ac:dyDescent="0.2">
      <c r="A1812" s="111" t="s">
        <v>33</v>
      </c>
      <c r="B1812" s="122" t="s">
        <v>194</v>
      </c>
      <c r="C1812" s="152"/>
      <c r="D1812" s="152"/>
      <c r="E1812" s="152"/>
    </row>
    <row r="1813" spans="1:8" s="151" customFormat="1" outlineLevel="2" x14ac:dyDescent="0.2">
      <c r="A1813" s="110"/>
      <c r="B1813" s="122"/>
      <c r="C1813" s="152"/>
      <c r="D1813" s="152"/>
      <c r="E1813" s="152"/>
    </row>
    <row r="1814" spans="1:8" s="151" customFormat="1" outlineLevel="2" x14ac:dyDescent="0.2">
      <c r="A1814" s="110" t="s">
        <v>138</v>
      </c>
      <c r="B1814" s="131" t="s">
        <v>598</v>
      </c>
      <c r="C1814" s="152"/>
      <c r="D1814" s="152"/>
      <c r="E1814" s="152"/>
    </row>
    <row r="1815" spans="1:8" s="123" customFormat="1" outlineLevel="2" x14ac:dyDescent="0.2">
      <c r="A1815" s="126"/>
    </row>
    <row r="1816" spans="1:8" s="123" customFormat="1" outlineLevel="2" x14ac:dyDescent="0.2">
      <c r="A1816" s="110" t="s">
        <v>40</v>
      </c>
      <c r="B1816" s="127" t="s">
        <v>1000</v>
      </c>
    </row>
    <row r="1817" spans="1:8" s="123" customFormat="1" outlineLevel="2" x14ac:dyDescent="0.2">
      <c r="A1817" s="126"/>
    </row>
    <row r="1818" spans="1:8" s="99" customFormat="1" x14ac:dyDescent="0.2">
      <c r="A1818" s="158" t="s">
        <v>158</v>
      </c>
      <c r="B1818" s="157" t="str">
        <f ca="1">CONCATENATE(VLOOKUP("*ID",C:D,2,FALSE),"C",COUNTIF(OFFSET(A$1,0,0,ROW(),1), "*conditie")*10)</f>
        <v>NPRE03C630</v>
      </c>
      <c r="C1818" s="296" t="s">
        <v>599</v>
      </c>
      <c r="D1818" s="297"/>
      <c r="E1818" s="297"/>
      <c r="F1818" s="158" t="s">
        <v>141</v>
      </c>
      <c r="G1818" s="158" t="s">
        <v>19</v>
      </c>
      <c r="H1818" s="158" t="s">
        <v>197</v>
      </c>
    </row>
    <row r="1819" spans="1:8" s="99" customFormat="1" outlineLevel="1" x14ac:dyDescent="0.2">
      <c r="A1819" s="110"/>
      <c r="B1819" s="118"/>
      <c r="C1819" s="102"/>
    </row>
    <row r="1820" spans="1:8" s="99" customFormat="1" outlineLevel="1" x14ac:dyDescent="0.2">
      <c r="A1820" s="110" t="s">
        <v>55</v>
      </c>
      <c r="B1820" s="129"/>
      <c r="C1820" s="132"/>
    </row>
    <row r="1821" spans="1:8" s="99" customFormat="1" outlineLevel="1" x14ac:dyDescent="0.2">
      <c r="A1821" s="110"/>
      <c r="B1821" s="118"/>
      <c r="C1821" s="102"/>
    </row>
    <row r="1822" spans="1:8" s="88" customFormat="1" outlineLevel="1" x14ac:dyDescent="0.2">
      <c r="A1822" s="156" t="s">
        <v>159</v>
      </c>
      <c r="B1822" s="156" t="str">
        <f ca="1">CONCATENATE(VLOOKUP("*ID",C:D,2,FALSE),"C",COUNTIF(OFFSET(A$1,0,0,ROW(),1), "*conditie")*10)&amp; "T" &amp;(COUNTIF(OFFSET(B$1,0,0,ROW()-1,1),CONCATENATE(VLOOKUP("*ID",C:D,2,FALSE),"C",COUNTIF(OFFSET(A$1,0,0,ROW(),1), "*conditie")*10)&amp; "T*") +1) * 10</f>
        <v>NPRE03C630T10</v>
      </c>
      <c r="C1822" s="295" t="s">
        <v>904</v>
      </c>
      <c r="D1822" s="295"/>
      <c r="E1822" s="295"/>
      <c r="F1822" s="156" t="s">
        <v>141</v>
      </c>
      <c r="G1822" s="156" t="s">
        <v>19</v>
      </c>
      <c r="H1822" s="156" t="s">
        <v>197</v>
      </c>
    </row>
    <row r="1823" spans="1:8" s="151" customFormat="1" outlineLevel="2" x14ac:dyDescent="0.2">
      <c r="A1823" s="110"/>
      <c r="B1823" s="122"/>
      <c r="C1823" s="152"/>
      <c r="D1823" s="152"/>
      <c r="E1823" s="152"/>
    </row>
    <row r="1824" spans="1:8" s="123" customFormat="1" outlineLevel="2" x14ac:dyDescent="0.2">
      <c r="A1824" s="110" t="s">
        <v>109</v>
      </c>
      <c r="B1824" s="127" t="s">
        <v>905</v>
      </c>
    </row>
    <row r="1825" spans="1:8" s="151" customFormat="1" outlineLevel="2" x14ac:dyDescent="0.2">
      <c r="A1825" s="110"/>
      <c r="B1825" s="122"/>
      <c r="C1825" s="152"/>
      <c r="D1825" s="152"/>
      <c r="E1825" s="152"/>
    </row>
    <row r="1826" spans="1:8" s="151" customFormat="1" outlineLevel="2" x14ac:dyDescent="0.2">
      <c r="A1826" s="110" t="s">
        <v>111</v>
      </c>
      <c r="B1826" s="131" t="s">
        <v>854</v>
      </c>
      <c r="C1826" s="152"/>
      <c r="D1826" s="152"/>
      <c r="E1826" s="152"/>
    </row>
    <row r="1827" spans="1:8" s="151" customFormat="1" outlineLevel="2" x14ac:dyDescent="0.2">
      <c r="A1827" s="110"/>
      <c r="B1827" s="122"/>
      <c r="C1827" s="152"/>
      <c r="D1827" s="152"/>
      <c r="E1827" s="152"/>
    </row>
    <row r="1828" spans="1:8" s="151" customFormat="1" outlineLevel="2" x14ac:dyDescent="0.2">
      <c r="A1828" s="110"/>
      <c r="B1828" s="123"/>
      <c r="C1828" s="123"/>
      <c r="D1828" s="123"/>
      <c r="E1828" s="124"/>
      <c r="F1828" s="123"/>
      <c r="G1828" s="123"/>
    </row>
    <row r="1829" spans="1:8" s="151" customFormat="1" outlineLevel="2" x14ac:dyDescent="0.2">
      <c r="A1829" s="110" t="s">
        <v>32</v>
      </c>
      <c r="B1829" s="125" t="s">
        <v>227</v>
      </c>
      <c r="C1829" s="125"/>
      <c r="D1829" s="125"/>
      <c r="E1829" s="125"/>
      <c r="F1829" s="125"/>
      <c r="G1829" s="125"/>
    </row>
    <row r="1830" spans="1:8" s="151" customFormat="1" outlineLevel="2" x14ac:dyDescent="0.2">
      <c r="A1830" s="110"/>
      <c r="B1830" s="122"/>
      <c r="C1830" s="152"/>
      <c r="D1830" s="152"/>
      <c r="E1830" s="152"/>
    </row>
    <row r="1831" spans="1:8" s="151" customFormat="1" outlineLevel="2" x14ac:dyDescent="0.2">
      <c r="A1831" s="111" t="s">
        <v>33</v>
      </c>
      <c r="B1831" s="122" t="s">
        <v>194</v>
      </c>
      <c r="C1831" s="152"/>
      <c r="D1831" s="152"/>
      <c r="E1831" s="152"/>
    </row>
    <row r="1832" spans="1:8" s="151" customFormat="1" outlineLevel="2" x14ac:dyDescent="0.2">
      <c r="A1832" s="110"/>
      <c r="B1832" s="122"/>
      <c r="C1832" s="152"/>
      <c r="D1832" s="152"/>
      <c r="E1832" s="152"/>
    </row>
    <row r="1833" spans="1:8" s="151" customFormat="1" outlineLevel="2" x14ac:dyDescent="0.2">
      <c r="A1833" s="110" t="s">
        <v>138</v>
      </c>
      <c r="B1833" s="131" t="s">
        <v>602</v>
      </c>
      <c r="C1833" s="152"/>
      <c r="D1833" s="152"/>
      <c r="E1833" s="152"/>
    </row>
    <row r="1834" spans="1:8" s="123" customFormat="1" outlineLevel="2" x14ac:dyDescent="0.2">
      <c r="A1834" s="126"/>
    </row>
    <row r="1835" spans="1:8" s="123" customFormat="1" outlineLevel="2" x14ac:dyDescent="0.2">
      <c r="A1835" s="110" t="s">
        <v>40</v>
      </c>
      <c r="B1835" s="127" t="s">
        <v>1001</v>
      </c>
    </row>
    <row r="1836" spans="1:8" s="123" customFormat="1" outlineLevel="2" x14ac:dyDescent="0.2">
      <c r="A1836" s="126"/>
    </row>
    <row r="1837" spans="1:8" s="99" customFormat="1" x14ac:dyDescent="0.2">
      <c r="A1837" s="158" t="s">
        <v>158</v>
      </c>
      <c r="B1837" s="157" t="str">
        <f ca="1">CONCATENATE(VLOOKUP("*ID",C:D,2,FALSE),"C",COUNTIF(OFFSET(A$1,0,0,ROW(),1), "*conditie")*10)</f>
        <v>NPRE03C640</v>
      </c>
      <c r="C1837" s="296" t="s">
        <v>388</v>
      </c>
      <c r="D1837" s="297"/>
      <c r="E1837" s="297"/>
      <c r="F1837" s="158" t="s">
        <v>141</v>
      </c>
      <c r="G1837" s="158" t="s">
        <v>19</v>
      </c>
      <c r="H1837" s="158" t="s">
        <v>197</v>
      </c>
    </row>
    <row r="1838" spans="1:8" s="99" customFormat="1" outlineLevel="1" x14ac:dyDescent="0.2">
      <c r="A1838" s="110"/>
      <c r="B1838" s="118"/>
      <c r="C1838" s="102"/>
    </row>
    <row r="1839" spans="1:8" s="99" customFormat="1" outlineLevel="1" x14ac:dyDescent="0.2">
      <c r="A1839" s="110" t="s">
        <v>55</v>
      </c>
      <c r="B1839" s="129"/>
      <c r="C1839" s="132"/>
    </row>
    <row r="1840" spans="1:8" s="99" customFormat="1" outlineLevel="1" x14ac:dyDescent="0.2">
      <c r="A1840" s="110"/>
      <c r="B1840" s="118"/>
      <c r="C1840" s="102"/>
    </row>
    <row r="1841" spans="1:8" s="88" customFormat="1" outlineLevel="1" x14ac:dyDescent="0.2">
      <c r="A1841" s="156" t="s">
        <v>159</v>
      </c>
      <c r="B1841" s="156" t="str">
        <f ca="1">CONCATENATE(VLOOKUP("*ID",C:D,2,FALSE),"C",COUNTIF(OFFSET(A$1,0,0,ROW(),1), "*conditie")*10)&amp; "T" &amp;(COUNTIF(OFFSET(B$1,0,0,ROW()-1,1),CONCATENATE(VLOOKUP("*ID",C:D,2,FALSE),"C",COUNTIF(OFFSET(A$1,0,0,ROW(),1), "*conditie")*10)&amp; "T*") +1) * 10</f>
        <v>NPRE03C640T10</v>
      </c>
      <c r="C1841" s="295" t="s">
        <v>391</v>
      </c>
      <c r="D1841" s="295"/>
      <c r="E1841" s="295"/>
      <c r="F1841" s="156" t="s">
        <v>141</v>
      </c>
      <c r="G1841" s="156" t="s">
        <v>19</v>
      </c>
      <c r="H1841" s="156" t="s">
        <v>197</v>
      </c>
    </row>
    <row r="1842" spans="1:8" s="151" customFormat="1" outlineLevel="2" x14ac:dyDescent="0.2">
      <c r="A1842" s="110"/>
      <c r="B1842" s="122"/>
      <c r="C1842" s="152"/>
      <c r="D1842" s="152"/>
      <c r="E1842" s="152"/>
    </row>
    <row r="1843" spans="1:8" s="151" customFormat="1" outlineLevel="2" x14ac:dyDescent="0.2">
      <c r="A1843" s="110" t="s">
        <v>109</v>
      </c>
      <c r="B1843" s="131" t="s">
        <v>906</v>
      </c>
      <c r="C1843" s="152"/>
      <c r="D1843" s="152"/>
      <c r="E1843" s="152"/>
    </row>
    <row r="1844" spans="1:8" s="151" customFormat="1" outlineLevel="2" x14ac:dyDescent="0.2">
      <c r="A1844" s="110"/>
      <c r="B1844" s="122"/>
      <c r="C1844" s="152"/>
      <c r="D1844" s="152"/>
      <c r="E1844" s="152"/>
    </row>
    <row r="1845" spans="1:8" s="151" customFormat="1" outlineLevel="2" x14ac:dyDescent="0.2">
      <c r="A1845" s="110" t="s">
        <v>111</v>
      </c>
      <c r="B1845" s="131" t="s">
        <v>854</v>
      </c>
      <c r="C1845" s="152"/>
      <c r="D1845" s="152"/>
      <c r="E1845" s="152"/>
    </row>
    <row r="1846" spans="1:8" s="151" customFormat="1" outlineLevel="2" x14ac:dyDescent="0.2">
      <c r="A1846" s="110"/>
      <c r="B1846" s="122"/>
      <c r="C1846" s="152"/>
      <c r="D1846" s="152"/>
      <c r="E1846" s="152"/>
    </row>
    <row r="1847" spans="1:8" s="151" customFormat="1" outlineLevel="2" x14ac:dyDescent="0.2">
      <c r="A1847" s="110"/>
      <c r="B1847" s="123"/>
      <c r="C1847" s="123"/>
      <c r="D1847" s="123"/>
      <c r="E1847" s="124"/>
      <c r="F1847" s="123"/>
      <c r="G1847" s="123"/>
    </row>
    <row r="1848" spans="1:8" s="151" customFormat="1" outlineLevel="2" x14ac:dyDescent="0.2">
      <c r="A1848" s="110" t="s">
        <v>32</v>
      </c>
      <c r="B1848" s="125" t="s">
        <v>227</v>
      </c>
      <c r="C1848" s="125"/>
      <c r="D1848" s="125"/>
      <c r="E1848" s="125"/>
      <c r="F1848" s="125"/>
      <c r="G1848" s="125"/>
    </row>
    <row r="1849" spans="1:8" s="151" customFormat="1" outlineLevel="2" x14ac:dyDescent="0.2">
      <c r="A1849" s="110"/>
      <c r="B1849" s="122"/>
      <c r="C1849" s="152"/>
      <c r="D1849" s="152"/>
      <c r="E1849" s="152"/>
    </row>
    <row r="1850" spans="1:8" s="151" customFormat="1" outlineLevel="2" x14ac:dyDescent="0.2">
      <c r="A1850" s="111" t="s">
        <v>33</v>
      </c>
      <c r="B1850" s="122" t="s">
        <v>194</v>
      </c>
      <c r="C1850" s="152"/>
      <c r="D1850" s="152"/>
      <c r="E1850" s="152"/>
    </row>
    <row r="1851" spans="1:8" s="151" customFormat="1" outlineLevel="2" x14ac:dyDescent="0.2">
      <c r="A1851" s="110"/>
      <c r="B1851" s="122"/>
      <c r="C1851" s="152"/>
      <c r="D1851" s="152"/>
      <c r="E1851" s="152"/>
    </row>
    <row r="1852" spans="1:8" s="151" customFormat="1" outlineLevel="2" x14ac:dyDescent="0.2">
      <c r="A1852" s="110" t="s">
        <v>138</v>
      </c>
      <c r="B1852" s="131" t="s">
        <v>389</v>
      </c>
      <c r="C1852" s="152"/>
      <c r="D1852" s="152"/>
      <c r="E1852" s="152"/>
    </row>
    <row r="1853" spans="1:8" s="123" customFormat="1" outlineLevel="2" x14ac:dyDescent="0.2">
      <c r="A1853" s="126"/>
    </row>
    <row r="1854" spans="1:8" s="123" customFormat="1" outlineLevel="2" x14ac:dyDescent="0.2">
      <c r="A1854" s="110" t="s">
        <v>40</v>
      </c>
      <c r="B1854" s="127" t="s">
        <v>1002</v>
      </c>
    </row>
    <row r="1855" spans="1:8" s="123" customFormat="1" outlineLevel="2" x14ac:dyDescent="0.2">
      <c r="A1855" s="126"/>
    </row>
    <row r="1856" spans="1:8" s="88" customFormat="1" outlineLevel="1" x14ac:dyDescent="0.2">
      <c r="A1856" s="156" t="s">
        <v>159</v>
      </c>
      <c r="B1856" s="156" t="str">
        <f ca="1">CONCATENATE(VLOOKUP("*ID",C:D,2,FALSE),"C",COUNTIF(OFFSET(A$1,0,0,ROW(),1), "*conditie")*10)&amp; "T" &amp;(COUNTIF(OFFSET(B$1,0,0,ROW()-1,1),CONCATENATE(VLOOKUP("*ID",C:D,2,FALSE),"C",COUNTIF(OFFSET(A$1,0,0,ROW(),1), "*conditie")*10)&amp; "T*") +1) * 10</f>
        <v>NPRE03C640T20</v>
      </c>
      <c r="C1856" s="295" t="s">
        <v>390</v>
      </c>
      <c r="D1856" s="295"/>
      <c r="E1856" s="295"/>
      <c r="F1856" s="156" t="s">
        <v>141</v>
      </c>
      <c r="G1856" s="156" t="s">
        <v>19</v>
      </c>
      <c r="H1856" s="156" t="s">
        <v>197</v>
      </c>
    </row>
    <row r="1857" spans="1:8" s="151" customFormat="1" outlineLevel="2" x14ac:dyDescent="0.2">
      <c r="A1857" s="110"/>
      <c r="B1857" s="122"/>
      <c r="C1857" s="152"/>
      <c r="D1857" s="152"/>
      <c r="E1857" s="152"/>
    </row>
    <row r="1858" spans="1:8" s="151" customFormat="1" outlineLevel="2" x14ac:dyDescent="0.2">
      <c r="A1858" s="110" t="s">
        <v>109</v>
      </c>
      <c r="B1858" s="131" t="s">
        <v>907</v>
      </c>
      <c r="C1858" s="152"/>
      <c r="D1858" s="152"/>
      <c r="E1858" s="152"/>
    </row>
    <row r="1859" spans="1:8" s="151" customFormat="1" outlineLevel="2" x14ac:dyDescent="0.2">
      <c r="A1859" s="110"/>
      <c r="B1859" s="122"/>
      <c r="C1859" s="152"/>
      <c r="D1859" s="152"/>
      <c r="E1859" s="152"/>
    </row>
    <row r="1860" spans="1:8" s="151" customFormat="1" outlineLevel="2" x14ac:dyDescent="0.2">
      <c r="A1860" s="110" t="s">
        <v>111</v>
      </c>
      <c r="B1860" s="131" t="s">
        <v>854</v>
      </c>
      <c r="C1860" s="152"/>
      <c r="D1860" s="152"/>
      <c r="E1860" s="152"/>
    </row>
    <row r="1861" spans="1:8" s="151" customFormat="1" outlineLevel="2" x14ac:dyDescent="0.2">
      <c r="A1861" s="110"/>
      <c r="B1861" s="122"/>
      <c r="C1861" s="152"/>
      <c r="D1861" s="152"/>
      <c r="E1861" s="152"/>
    </row>
    <row r="1862" spans="1:8" s="151" customFormat="1" outlineLevel="2" x14ac:dyDescent="0.2">
      <c r="A1862" s="110"/>
      <c r="B1862" s="123"/>
      <c r="C1862" s="123"/>
      <c r="D1862" s="123"/>
      <c r="E1862" s="124"/>
      <c r="F1862" s="123"/>
      <c r="G1862" s="123"/>
    </row>
    <row r="1863" spans="1:8" s="151" customFormat="1" outlineLevel="2" x14ac:dyDescent="0.2">
      <c r="A1863" s="110" t="s">
        <v>32</v>
      </c>
      <c r="B1863" s="125" t="s">
        <v>227</v>
      </c>
      <c r="C1863" s="125"/>
      <c r="D1863" s="125"/>
      <c r="E1863" s="125"/>
      <c r="F1863" s="125"/>
      <c r="G1863" s="125"/>
    </row>
    <row r="1864" spans="1:8" s="151" customFormat="1" outlineLevel="2" x14ac:dyDescent="0.2">
      <c r="A1864" s="110"/>
      <c r="B1864" s="122"/>
      <c r="C1864" s="152"/>
      <c r="D1864" s="152"/>
      <c r="E1864" s="152"/>
    </row>
    <row r="1865" spans="1:8" s="151" customFormat="1" outlineLevel="2" x14ac:dyDescent="0.2">
      <c r="A1865" s="111" t="s">
        <v>33</v>
      </c>
      <c r="B1865" s="122" t="s">
        <v>194</v>
      </c>
      <c r="C1865" s="152"/>
      <c r="D1865" s="152"/>
      <c r="E1865" s="152"/>
    </row>
    <row r="1866" spans="1:8" s="151" customFormat="1" outlineLevel="2" x14ac:dyDescent="0.2">
      <c r="A1866" s="110"/>
      <c r="B1866" s="122"/>
      <c r="C1866" s="152"/>
      <c r="D1866" s="152"/>
      <c r="E1866" s="152"/>
    </row>
    <row r="1867" spans="1:8" s="151" customFormat="1" outlineLevel="2" x14ac:dyDescent="0.2">
      <c r="A1867" s="110" t="s">
        <v>138</v>
      </c>
      <c r="B1867" s="131" t="s">
        <v>234</v>
      </c>
      <c r="C1867" s="152"/>
      <c r="D1867" s="152"/>
      <c r="E1867" s="152"/>
    </row>
    <row r="1868" spans="1:8" s="123" customFormat="1" outlineLevel="2" x14ac:dyDescent="0.2">
      <c r="A1868" s="126"/>
    </row>
    <row r="1869" spans="1:8" s="123" customFormat="1" outlineLevel="2" x14ac:dyDescent="0.2">
      <c r="A1869" s="110" t="s">
        <v>40</v>
      </c>
      <c r="B1869" s="127" t="s">
        <v>1003</v>
      </c>
    </row>
    <row r="1870" spans="1:8" s="123" customFormat="1" outlineLevel="2" x14ac:dyDescent="0.2">
      <c r="A1870" s="126"/>
    </row>
    <row r="1871" spans="1:8" s="88" customFormat="1" outlineLevel="1" x14ac:dyDescent="0.2">
      <c r="A1871" s="156" t="s">
        <v>159</v>
      </c>
      <c r="B1871" s="156" t="str">
        <f ca="1">CONCATENATE(VLOOKUP("*ID",C:D,2,FALSE),"C",COUNTIF(OFFSET(A$1,0,0,ROW(),1), "*conditie")*10)&amp; "T" &amp;(COUNTIF(OFFSET(B$1,0,0,ROW()-1,1),CONCATENATE(VLOOKUP("*ID",C:D,2,FALSE),"C",COUNTIF(OFFSET(A$1,0,0,ROW(),1), "*conditie")*10)&amp; "T*") +1) * 10</f>
        <v>NPRE03C640T30</v>
      </c>
      <c r="C1871" s="295" t="s">
        <v>394</v>
      </c>
      <c r="D1871" s="295"/>
      <c r="E1871" s="295"/>
      <c r="F1871" s="156" t="s">
        <v>141</v>
      </c>
      <c r="G1871" s="156" t="s">
        <v>19</v>
      </c>
      <c r="H1871" s="156" t="s">
        <v>197</v>
      </c>
    </row>
    <row r="1872" spans="1:8" s="151" customFormat="1" outlineLevel="2" x14ac:dyDescent="0.2">
      <c r="A1872" s="110"/>
      <c r="B1872" s="122"/>
      <c r="C1872" s="152"/>
      <c r="D1872" s="152"/>
      <c r="E1872" s="152"/>
    </row>
    <row r="1873" spans="1:8" s="151" customFormat="1" outlineLevel="2" x14ac:dyDescent="0.2">
      <c r="A1873" s="110" t="s">
        <v>109</v>
      </c>
      <c r="B1873" s="131" t="s">
        <v>908</v>
      </c>
      <c r="C1873" s="152"/>
      <c r="D1873" s="152"/>
      <c r="E1873" s="152"/>
    </row>
    <row r="1874" spans="1:8" s="151" customFormat="1" outlineLevel="2" x14ac:dyDescent="0.2">
      <c r="A1874" s="110"/>
      <c r="B1874" s="122"/>
      <c r="C1874" s="152"/>
      <c r="D1874" s="152"/>
      <c r="E1874" s="152"/>
    </row>
    <row r="1875" spans="1:8" s="151" customFormat="1" outlineLevel="2" x14ac:dyDescent="0.2">
      <c r="A1875" s="110" t="s">
        <v>111</v>
      </c>
      <c r="B1875" s="131" t="s">
        <v>854</v>
      </c>
      <c r="C1875" s="152"/>
      <c r="D1875" s="152"/>
      <c r="E1875" s="152"/>
    </row>
    <row r="1876" spans="1:8" s="151" customFormat="1" outlineLevel="2" x14ac:dyDescent="0.2">
      <c r="A1876" s="110"/>
      <c r="B1876" s="122"/>
      <c r="C1876" s="152"/>
      <c r="D1876" s="152"/>
      <c r="E1876" s="152"/>
    </row>
    <row r="1877" spans="1:8" s="151" customFormat="1" outlineLevel="2" x14ac:dyDescent="0.2">
      <c r="A1877" s="110"/>
      <c r="B1877" s="123"/>
      <c r="C1877" s="123"/>
      <c r="D1877" s="123"/>
      <c r="E1877" s="124"/>
      <c r="F1877" s="123"/>
      <c r="G1877" s="123"/>
    </row>
    <row r="1878" spans="1:8" s="151" customFormat="1" outlineLevel="2" x14ac:dyDescent="0.2">
      <c r="A1878" s="110" t="s">
        <v>32</v>
      </c>
      <c r="B1878" s="125" t="s">
        <v>227</v>
      </c>
      <c r="C1878" s="125"/>
      <c r="D1878" s="125"/>
      <c r="E1878" s="125"/>
      <c r="F1878" s="125"/>
      <c r="G1878" s="125"/>
    </row>
    <row r="1879" spans="1:8" s="151" customFormat="1" outlineLevel="2" x14ac:dyDescent="0.2">
      <c r="A1879" s="110"/>
      <c r="B1879" s="122"/>
      <c r="C1879" s="152"/>
      <c r="D1879" s="152"/>
      <c r="E1879" s="152"/>
    </row>
    <row r="1880" spans="1:8" s="151" customFormat="1" outlineLevel="2" x14ac:dyDescent="0.2">
      <c r="A1880" s="111" t="s">
        <v>33</v>
      </c>
      <c r="B1880" s="122" t="s">
        <v>194</v>
      </c>
      <c r="C1880" s="152"/>
      <c r="D1880" s="152"/>
      <c r="E1880" s="152"/>
    </row>
    <row r="1881" spans="1:8" s="151" customFormat="1" outlineLevel="2" x14ac:dyDescent="0.2">
      <c r="A1881" s="110"/>
      <c r="B1881" s="122"/>
      <c r="C1881" s="152"/>
      <c r="D1881" s="152"/>
      <c r="E1881" s="152"/>
    </row>
    <row r="1882" spans="1:8" s="151" customFormat="1" outlineLevel="2" x14ac:dyDescent="0.2">
      <c r="A1882" s="110" t="s">
        <v>138</v>
      </c>
      <c r="B1882" s="131" t="s">
        <v>234</v>
      </c>
      <c r="C1882" s="152"/>
      <c r="D1882" s="152"/>
      <c r="E1882" s="152"/>
    </row>
    <row r="1883" spans="1:8" s="123" customFormat="1" outlineLevel="2" x14ac:dyDescent="0.2">
      <c r="A1883" s="126"/>
    </row>
    <row r="1884" spans="1:8" s="123" customFormat="1" outlineLevel="2" x14ac:dyDescent="0.2">
      <c r="A1884" s="110" t="s">
        <v>40</v>
      </c>
      <c r="B1884" s="127" t="s">
        <v>1004</v>
      </c>
    </row>
    <row r="1885" spans="1:8" s="123" customFormat="1" outlineLevel="2" x14ac:dyDescent="0.2">
      <c r="A1885" s="126"/>
    </row>
    <row r="1886" spans="1:8" s="99" customFormat="1" x14ac:dyDescent="0.2">
      <c r="A1886" s="158" t="s">
        <v>158</v>
      </c>
      <c r="B1886" s="157" t="str">
        <f ca="1">CONCATENATE(VLOOKUP("*ID",C:D,2,FALSE),"C",COUNTIF(OFFSET(A$1,0,0,ROW(),1), "*conditie")*10)</f>
        <v>NPRE03C650</v>
      </c>
      <c r="C1886" s="296" t="s">
        <v>460</v>
      </c>
      <c r="D1886" s="297"/>
      <c r="E1886" s="297"/>
      <c r="F1886" s="158" t="s">
        <v>141</v>
      </c>
      <c r="G1886" s="158" t="s">
        <v>19</v>
      </c>
      <c r="H1886" s="158" t="s">
        <v>197</v>
      </c>
    </row>
    <row r="1887" spans="1:8" s="99" customFormat="1" outlineLevel="1" x14ac:dyDescent="0.2">
      <c r="A1887" s="110"/>
      <c r="B1887" s="118"/>
      <c r="C1887" s="102"/>
    </row>
    <row r="1888" spans="1:8" s="99" customFormat="1" outlineLevel="1" x14ac:dyDescent="0.2">
      <c r="A1888" s="110" t="s">
        <v>55</v>
      </c>
      <c r="B1888" s="129"/>
      <c r="C1888" s="132"/>
    </row>
    <row r="1889" spans="1:8" s="99" customFormat="1" outlineLevel="1" x14ac:dyDescent="0.2">
      <c r="A1889" s="110"/>
      <c r="B1889" s="118"/>
      <c r="C1889" s="102"/>
    </row>
    <row r="1890" spans="1:8" s="88" customFormat="1" outlineLevel="1" x14ac:dyDescent="0.2">
      <c r="A1890" s="156" t="s">
        <v>159</v>
      </c>
      <c r="B1890" s="156" t="str">
        <f ca="1">CONCATENATE(VLOOKUP("*ID",C:D,2,FALSE),"C",COUNTIF(OFFSET(A$1,0,0,ROW(),1), "*conditie")*10)&amp; "T" &amp;(COUNTIF(OFFSET(B$1,0,0,ROW()-1,1),CONCATENATE(VLOOKUP("*ID",C:D,2,FALSE),"C",COUNTIF(OFFSET(A$1,0,0,ROW(),1), "*conditie")*10)&amp; "T*") +1) * 10</f>
        <v>NPRE03C650T10</v>
      </c>
      <c r="C1890" s="295" t="s">
        <v>461</v>
      </c>
      <c r="D1890" s="295"/>
      <c r="E1890" s="295"/>
      <c r="F1890" s="156" t="s">
        <v>141</v>
      </c>
      <c r="G1890" s="156" t="s">
        <v>19</v>
      </c>
      <c r="H1890" s="156" t="s">
        <v>197</v>
      </c>
    </row>
    <row r="1891" spans="1:8" s="151" customFormat="1" outlineLevel="2" x14ac:dyDescent="0.2">
      <c r="A1891" s="110"/>
      <c r="B1891" s="122"/>
      <c r="C1891" s="152"/>
      <c r="D1891" s="152"/>
      <c r="E1891" s="152"/>
    </row>
    <row r="1892" spans="1:8" s="151" customFormat="1" outlineLevel="2" x14ac:dyDescent="0.2">
      <c r="A1892" s="110" t="s">
        <v>109</v>
      </c>
      <c r="B1892" s="131" t="s">
        <v>909</v>
      </c>
      <c r="C1892" s="152"/>
      <c r="D1892" s="152"/>
      <c r="E1892" s="152"/>
    </row>
    <row r="1893" spans="1:8" s="151" customFormat="1" outlineLevel="2" x14ac:dyDescent="0.2">
      <c r="A1893" s="110"/>
      <c r="B1893" s="122"/>
      <c r="C1893" s="152"/>
      <c r="D1893" s="152"/>
      <c r="E1893" s="152"/>
    </row>
    <row r="1894" spans="1:8" s="151" customFormat="1" outlineLevel="2" x14ac:dyDescent="0.2">
      <c r="A1894" s="110" t="s">
        <v>111</v>
      </c>
      <c r="B1894" s="131" t="s">
        <v>854</v>
      </c>
      <c r="C1894" s="152"/>
      <c r="D1894" s="152"/>
      <c r="E1894" s="152"/>
    </row>
    <row r="1895" spans="1:8" s="151" customFormat="1" outlineLevel="2" x14ac:dyDescent="0.2">
      <c r="A1895" s="110"/>
      <c r="B1895" s="122"/>
      <c r="C1895" s="152"/>
      <c r="D1895" s="152"/>
      <c r="E1895" s="152"/>
    </row>
    <row r="1896" spans="1:8" s="123" customFormat="1" outlineLevel="2" x14ac:dyDescent="0.2">
      <c r="A1896" s="110"/>
      <c r="B1896" s="127"/>
    </row>
    <row r="1897" spans="1:8" s="151" customFormat="1" outlineLevel="2" x14ac:dyDescent="0.2">
      <c r="A1897" s="110" t="s">
        <v>32</v>
      </c>
      <c r="B1897" s="125" t="s">
        <v>227</v>
      </c>
      <c r="C1897" s="125"/>
      <c r="D1897" s="125"/>
      <c r="E1897" s="125"/>
      <c r="F1897" s="125"/>
      <c r="G1897" s="125"/>
    </row>
    <row r="1898" spans="1:8" s="151" customFormat="1" outlineLevel="2" x14ac:dyDescent="0.2">
      <c r="A1898" s="110"/>
      <c r="B1898" s="122"/>
      <c r="C1898" s="152"/>
      <c r="D1898" s="152"/>
      <c r="E1898" s="152"/>
    </row>
    <row r="1899" spans="1:8" s="151" customFormat="1" outlineLevel="2" x14ac:dyDescent="0.2">
      <c r="A1899" s="111" t="s">
        <v>33</v>
      </c>
      <c r="B1899" s="122" t="s">
        <v>194</v>
      </c>
      <c r="C1899" s="152"/>
      <c r="D1899" s="152"/>
      <c r="E1899" s="152"/>
    </row>
    <row r="1900" spans="1:8" s="151" customFormat="1" outlineLevel="2" x14ac:dyDescent="0.2">
      <c r="A1900" s="110"/>
      <c r="B1900" s="122"/>
      <c r="C1900" s="152"/>
      <c r="D1900" s="152"/>
      <c r="E1900" s="152"/>
    </row>
    <row r="1901" spans="1:8" s="151" customFormat="1" outlineLevel="2" x14ac:dyDescent="0.2">
      <c r="A1901" s="110" t="s">
        <v>138</v>
      </c>
      <c r="B1901" s="131" t="s">
        <v>463</v>
      </c>
      <c r="C1901" s="152"/>
      <c r="D1901" s="152"/>
      <c r="E1901" s="152"/>
    </row>
    <row r="1902" spans="1:8" s="123" customFormat="1" outlineLevel="2" x14ac:dyDescent="0.2">
      <c r="A1902" s="126"/>
    </row>
    <row r="1903" spans="1:8" s="123" customFormat="1" outlineLevel="2" x14ac:dyDescent="0.2">
      <c r="A1903" s="110" t="s">
        <v>40</v>
      </c>
      <c r="B1903" s="127" t="s">
        <v>1005</v>
      </c>
    </row>
    <row r="1904" spans="1:8" s="123" customFormat="1" outlineLevel="2" x14ac:dyDescent="0.2">
      <c r="A1904" s="126"/>
    </row>
    <row r="1905" spans="1:8" s="88" customFormat="1" outlineLevel="1" x14ac:dyDescent="0.2">
      <c r="A1905" s="156" t="s">
        <v>159</v>
      </c>
      <c r="B1905" s="156" t="str">
        <f ca="1">CONCATENATE(VLOOKUP("*ID",C:D,2,FALSE),"C",COUNTIF(OFFSET(A$1,0,0,ROW(),1), "*conditie")*10)&amp; "T" &amp;(COUNTIF(OFFSET(B$1,0,0,ROW()-1,1),CONCATENATE(VLOOKUP("*ID",C:D,2,FALSE),"C",COUNTIF(OFFSET(A$1,0,0,ROW(),1), "*conditie")*10)&amp; "T*") +1) * 10</f>
        <v>NPRE03C650T20</v>
      </c>
      <c r="C1905" s="295" t="s">
        <v>464</v>
      </c>
      <c r="D1905" s="295"/>
      <c r="E1905" s="295"/>
      <c r="F1905" s="156" t="s">
        <v>141</v>
      </c>
      <c r="G1905" s="156" t="s">
        <v>19</v>
      </c>
      <c r="H1905" s="156" t="s">
        <v>197</v>
      </c>
    </row>
    <row r="1906" spans="1:8" s="151" customFormat="1" outlineLevel="2" x14ac:dyDescent="0.2">
      <c r="A1906" s="110"/>
      <c r="B1906" s="122"/>
      <c r="C1906" s="152"/>
      <c r="D1906" s="152"/>
      <c r="E1906" s="152"/>
    </row>
    <row r="1907" spans="1:8" s="151" customFormat="1" outlineLevel="2" x14ac:dyDescent="0.2">
      <c r="A1907" s="110" t="s">
        <v>109</v>
      </c>
      <c r="B1907" s="131" t="s">
        <v>910</v>
      </c>
      <c r="C1907" s="152"/>
      <c r="D1907" s="152"/>
      <c r="E1907" s="152"/>
    </row>
    <row r="1908" spans="1:8" s="151" customFormat="1" outlineLevel="2" x14ac:dyDescent="0.2">
      <c r="A1908" s="110"/>
      <c r="B1908" s="122"/>
      <c r="C1908" s="152"/>
      <c r="D1908" s="152"/>
      <c r="E1908" s="152"/>
    </row>
    <row r="1909" spans="1:8" s="151" customFormat="1" outlineLevel="2" x14ac:dyDescent="0.2">
      <c r="A1909" s="110" t="s">
        <v>111</v>
      </c>
      <c r="B1909" s="131" t="s">
        <v>854</v>
      </c>
      <c r="C1909" s="152"/>
      <c r="D1909" s="152"/>
      <c r="E1909" s="152"/>
    </row>
    <row r="1910" spans="1:8" s="151" customFormat="1" outlineLevel="2" x14ac:dyDescent="0.2">
      <c r="A1910" s="110"/>
      <c r="B1910" s="122"/>
      <c r="C1910" s="152"/>
      <c r="D1910" s="152"/>
      <c r="E1910" s="152"/>
    </row>
    <row r="1911" spans="1:8" s="123" customFormat="1" outlineLevel="2" x14ac:dyDescent="0.2">
      <c r="A1911" s="110"/>
      <c r="B1911" s="127"/>
    </row>
    <row r="1912" spans="1:8" s="151" customFormat="1" outlineLevel="2" x14ac:dyDescent="0.2">
      <c r="A1912" s="110" t="s">
        <v>32</v>
      </c>
      <c r="B1912" s="125" t="s">
        <v>227</v>
      </c>
      <c r="C1912" s="125"/>
      <c r="D1912" s="125"/>
      <c r="E1912" s="125"/>
      <c r="F1912" s="125"/>
      <c r="G1912" s="125"/>
    </row>
    <row r="1913" spans="1:8" s="151" customFormat="1" outlineLevel="2" x14ac:dyDescent="0.2">
      <c r="A1913" s="110"/>
      <c r="B1913" s="122"/>
      <c r="C1913" s="152"/>
      <c r="D1913" s="152"/>
      <c r="E1913" s="152"/>
    </row>
    <row r="1914" spans="1:8" s="151" customFormat="1" outlineLevel="2" x14ac:dyDescent="0.2">
      <c r="A1914" s="111" t="s">
        <v>33</v>
      </c>
      <c r="B1914" s="122" t="s">
        <v>194</v>
      </c>
      <c r="C1914" s="152"/>
      <c r="D1914" s="152"/>
      <c r="E1914" s="152"/>
    </row>
    <row r="1915" spans="1:8" s="151" customFormat="1" outlineLevel="2" x14ac:dyDescent="0.2">
      <c r="A1915" s="110"/>
      <c r="B1915" s="122"/>
      <c r="C1915" s="152"/>
      <c r="D1915" s="152"/>
      <c r="E1915" s="152"/>
    </row>
    <row r="1916" spans="1:8" s="151" customFormat="1" outlineLevel="2" x14ac:dyDescent="0.2">
      <c r="A1916" s="110" t="s">
        <v>138</v>
      </c>
      <c r="B1916" s="131" t="s">
        <v>234</v>
      </c>
      <c r="C1916" s="152"/>
      <c r="D1916" s="152"/>
      <c r="E1916" s="152"/>
    </row>
    <row r="1917" spans="1:8" s="123" customFormat="1" outlineLevel="2" x14ac:dyDescent="0.2">
      <c r="A1917" s="126"/>
    </row>
    <row r="1918" spans="1:8" s="123" customFormat="1" outlineLevel="2" x14ac:dyDescent="0.2">
      <c r="A1918" s="110" t="s">
        <v>40</v>
      </c>
      <c r="B1918" s="127" t="s">
        <v>1006</v>
      </c>
    </row>
    <row r="1919" spans="1:8" s="123" customFormat="1" outlineLevel="2" x14ac:dyDescent="0.2">
      <c r="A1919" s="126"/>
    </row>
    <row r="1920" spans="1:8" s="88" customFormat="1" outlineLevel="1" x14ac:dyDescent="0.2">
      <c r="A1920" s="156" t="s">
        <v>159</v>
      </c>
      <c r="B1920" s="156" t="str">
        <f ca="1">CONCATENATE(VLOOKUP("*ID",C:D,2,FALSE),"C",COUNTIF(OFFSET(A$1,0,0,ROW(),1), "*conditie")*10)&amp; "T" &amp;(COUNTIF(OFFSET(B$1,0,0,ROW()-1,1),CONCATENATE(VLOOKUP("*ID",C:D,2,FALSE),"C",COUNTIF(OFFSET(A$1,0,0,ROW(),1), "*conditie")*10)&amp; "T*") +1) * 10</f>
        <v>NPRE03C650T30</v>
      </c>
      <c r="C1920" s="295" t="s">
        <v>466</v>
      </c>
      <c r="D1920" s="295"/>
      <c r="E1920" s="295"/>
      <c r="F1920" s="156" t="s">
        <v>141</v>
      </c>
      <c r="G1920" s="156" t="s">
        <v>19</v>
      </c>
      <c r="H1920" s="156" t="s">
        <v>197</v>
      </c>
    </row>
    <row r="1921" spans="1:8" s="151" customFormat="1" outlineLevel="2" x14ac:dyDescent="0.2">
      <c r="A1921" s="110"/>
      <c r="B1921" s="122"/>
      <c r="C1921" s="152"/>
      <c r="D1921" s="152"/>
      <c r="E1921" s="152"/>
    </row>
    <row r="1922" spans="1:8" s="151" customFormat="1" outlineLevel="2" x14ac:dyDescent="0.2">
      <c r="A1922" s="110" t="s">
        <v>109</v>
      </c>
      <c r="B1922" s="131" t="s">
        <v>911</v>
      </c>
      <c r="C1922" s="152"/>
      <c r="D1922" s="152"/>
      <c r="E1922" s="152"/>
    </row>
    <row r="1923" spans="1:8" s="151" customFormat="1" outlineLevel="2" x14ac:dyDescent="0.2">
      <c r="A1923" s="110"/>
      <c r="B1923" s="122"/>
      <c r="C1923" s="152"/>
      <c r="D1923" s="152"/>
      <c r="E1923" s="152"/>
    </row>
    <row r="1924" spans="1:8" s="151" customFormat="1" outlineLevel="2" x14ac:dyDescent="0.2">
      <c r="A1924" s="110" t="s">
        <v>111</v>
      </c>
      <c r="B1924" s="131" t="s">
        <v>854</v>
      </c>
      <c r="C1924" s="152"/>
      <c r="D1924" s="152"/>
      <c r="E1924" s="152"/>
    </row>
    <row r="1925" spans="1:8" s="151" customFormat="1" outlineLevel="2" x14ac:dyDescent="0.2">
      <c r="A1925" s="110"/>
      <c r="B1925" s="122"/>
      <c r="C1925" s="152"/>
      <c r="D1925" s="152"/>
      <c r="E1925" s="152"/>
    </row>
    <row r="1926" spans="1:8" s="151" customFormat="1" outlineLevel="2" x14ac:dyDescent="0.2">
      <c r="A1926" s="110"/>
      <c r="B1926" s="123"/>
      <c r="C1926" s="123"/>
      <c r="D1926" s="123"/>
      <c r="E1926" s="124"/>
      <c r="F1926" s="123"/>
      <c r="G1926" s="123"/>
    </row>
    <row r="1927" spans="1:8" s="151" customFormat="1" outlineLevel="2" x14ac:dyDescent="0.2">
      <c r="A1927" s="110" t="s">
        <v>32</v>
      </c>
      <c r="B1927" s="125" t="s">
        <v>227</v>
      </c>
      <c r="C1927" s="125"/>
      <c r="D1927" s="125"/>
      <c r="E1927" s="125"/>
      <c r="F1927" s="125"/>
      <c r="G1927" s="125"/>
    </row>
    <row r="1928" spans="1:8" s="151" customFormat="1" outlineLevel="2" x14ac:dyDescent="0.2">
      <c r="A1928" s="110"/>
      <c r="B1928" s="122"/>
      <c r="C1928" s="152"/>
      <c r="D1928" s="152"/>
      <c r="E1928" s="152"/>
    </row>
    <row r="1929" spans="1:8" s="151" customFormat="1" outlineLevel="2" x14ac:dyDescent="0.2">
      <c r="A1929" s="111" t="s">
        <v>33</v>
      </c>
      <c r="B1929" s="122" t="s">
        <v>194</v>
      </c>
      <c r="C1929" s="152"/>
      <c r="D1929" s="152"/>
      <c r="E1929" s="152"/>
    </row>
    <row r="1930" spans="1:8" s="151" customFormat="1" outlineLevel="2" x14ac:dyDescent="0.2">
      <c r="A1930" s="110"/>
      <c r="B1930" s="122"/>
      <c r="C1930" s="152"/>
      <c r="D1930" s="152"/>
      <c r="E1930" s="152"/>
    </row>
    <row r="1931" spans="1:8" s="151" customFormat="1" outlineLevel="2" x14ac:dyDescent="0.2">
      <c r="A1931" s="110" t="s">
        <v>138</v>
      </c>
      <c r="B1931" s="131" t="s">
        <v>234</v>
      </c>
      <c r="C1931" s="152"/>
      <c r="D1931" s="152"/>
      <c r="E1931" s="152"/>
    </row>
    <row r="1932" spans="1:8" s="123" customFormat="1" outlineLevel="2" x14ac:dyDescent="0.2">
      <c r="A1932" s="126"/>
    </row>
    <row r="1933" spans="1:8" s="123" customFormat="1" outlineLevel="2" x14ac:dyDescent="0.2">
      <c r="A1933" s="110" t="s">
        <v>40</v>
      </c>
      <c r="B1933" s="127" t="s">
        <v>1007</v>
      </c>
    </row>
    <row r="1934" spans="1:8" s="123" customFormat="1" outlineLevel="2" x14ac:dyDescent="0.2">
      <c r="A1934" s="126"/>
    </row>
    <row r="1935" spans="1:8" s="99" customFormat="1" x14ac:dyDescent="0.2">
      <c r="A1935" s="158" t="s">
        <v>158</v>
      </c>
      <c r="B1935" s="157" t="str">
        <f ca="1">CONCATENATE(VLOOKUP("*ID",C:D,2,FALSE),"C",COUNTIF(OFFSET(A$1,0,0,ROW(),1), "*conditie")*10)</f>
        <v>NPRE03C660</v>
      </c>
      <c r="C1935" s="296" t="s">
        <v>397</v>
      </c>
      <c r="D1935" s="297"/>
      <c r="E1935" s="297"/>
      <c r="F1935" s="158" t="s">
        <v>141</v>
      </c>
      <c r="G1935" s="158" t="s">
        <v>19</v>
      </c>
      <c r="H1935" s="158" t="s">
        <v>197</v>
      </c>
    </row>
    <row r="1936" spans="1:8" s="99" customFormat="1" outlineLevel="1" x14ac:dyDescent="0.2">
      <c r="A1936" s="110"/>
      <c r="B1936" s="118"/>
      <c r="C1936" s="102"/>
    </row>
    <row r="1937" spans="1:8" s="99" customFormat="1" outlineLevel="1" x14ac:dyDescent="0.2">
      <c r="A1937" s="110" t="s">
        <v>55</v>
      </c>
      <c r="B1937" s="129"/>
      <c r="C1937" s="132"/>
    </row>
    <row r="1938" spans="1:8" s="99" customFormat="1" outlineLevel="1" x14ac:dyDescent="0.2">
      <c r="A1938" s="110"/>
      <c r="B1938" s="118"/>
      <c r="C1938" s="102"/>
    </row>
    <row r="1939" spans="1:8" s="88" customFormat="1" outlineLevel="1" x14ac:dyDescent="0.2">
      <c r="A1939" s="156" t="s">
        <v>159</v>
      </c>
      <c r="B1939" s="156" t="str">
        <f ca="1">CONCATENATE(VLOOKUP("*ID",C:D,2,FALSE),"C",COUNTIF(OFFSET(A$1,0,0,ROW(),1), "*conditie")*10)&amp; "T" &amp;(COUNTIF(OFFSET(B$1,0,0,ROW()-1,1),CONCATENATE(VLOOKUP("*ID",C:D,2,FALSE),"C",COUNTIF(OFFSET(A$1,0,0,ROW(),1), "*conditie")*10)&amp; "T*") +1) * 10</f>
        <v>NPRE03C660T10</v>
      </c>
      <c r="C1939" s="295" t="s">
        <v>398</v>
      </c>
      <c r="D1939" s="295"/>
      <c r="E1939" s="295"/>
      <c r="F1939" s="156" t="s">
        <v>141</v>
      </c>
      <c r="G1939" s="156" t="s">
        <v>19</v>
      </c>
      <c r="H1939" s="156" t="s">
        <v>197</v>
      </c>
    </row>
    <row r="1940" spans="1:8" s="151" customFormat="1" outlineLevel="2" x14ac:dyDescent="0.2">
      <c r="A1940" s="110"/>
      <c r="B1940" s="122"/>
      <c r="C1940" s="152"/>
      <c r="D1940" s="152"/>
      <c r="E1940" s="152"/>
    </row>
    <row r="1941" spans="1:8" s="151" customFormat="1" outlineLevel="2" x14ac:dyDescent="0.2">
      <c r="A1941" s="110" t="s">
        <v>109</v>
      </c>
      <c r="B1941" s="131" t="s">
        <v>912</v>
      </c>
      <c r="C1941" s="152"/>
      <c r="D1941" s="152"/>
      <c r="E1941" s="152"/>
    </row>
    <row r="1942" spans="1:8" s="151" customFormat="1" outlineLevel="2" x14ac:dyDescent="0.2">
      <c r="A1942" s="110"/>
      <c r="B1942" s="122"/>
      <c r="C1942" s="152"/>
      <c r="D1942" s="152"/>
      <c r="E1942" s="152"/>
    </row>
    <row r="1943" spans="1:8" s="151" customFormat="1" outlineLevel="2" x14ac:dyDescent="0.2">
      <c r="A1943" s="110" t="s">
        <v>111</v>
      </c>
      <c r="B1943" s="131" t="s">
        <v>854</v>
      </c>
      <c r="C1943" s="152"/>
      <c r="D1943" s="152"/>
      <c r="E1943" s="152"/>
    </row>
    <row r="1944" spans="1:8" s="151" customFormat="1" outlineLevel="2" x14ac:dyDescent="0.2">
      <c r="A1944" s="110"/>
      <c r="B1944" s="122"/>
      <c r="C1944" s="152"/>
      <c r="D1944" s="152"/>
      <c r="E1944" s="152"/>
    </row>
    <row r="1945" spans="1:8" s="151" customFormat="1" outlineLevel="2" x14ac:dyDescent="0.2">
      <c r="A1945" s="110"/>
      <c r="B1945" s="123"/>
      <c r="C1945" s="123"/>
      <c r="D1945" s="123"/>
      <c r="E1945" s="124"/>
      <c r="F1945" s="123"/>
      <c r="G1945" s="123"/>
    </row>
    <row r="1946" spans="1:8" s="151" customFormat="1" outlineLevel="2" x14ac:dyDescent="0.2">
      <c r="A1946" s="110" t="s">
        <v>32</v>
      </c>
      <c r="B1946" s="125" t="s">
        <v>227</v>
      </c>
      <c r="C1946" s="125"/>
      <c r="D1946" s="125"/>
      <c r="E1946" s="125"/>
      <c r="F1946" s="125"/>
      <c r="G1946" s="125"/>
    </row>
    <row r="1947" spans="1:8" s="151" customFormat="1" outlineLevel="2" x14ac:dyDescent="0.2">
      <c r="A1947" s="110"/>
      <c r="B1947" s="122"/>
      <c r="C1947" s="152"/>
      <c r="D1947" s="152"/>
      <c r="E1947" s="152"/>
    </row>
    <row r="1948" spans="1:8" s="151" customFormat="1" outlineLevel="2" x14ac:dyDescent="0.2">
      <c r="A1948" s="111" t="s">
        <v>33</v>
      </c>
      <c r="B1948" s="122" t="s">
        <v>194</v>
      </c>
      <c r="C1948" s="152"/>
      <c r="D1948" s="152"/>
      <c r="E1948" s="152"/>
    </row>
    <row r="1949" spans="1:8" s="151" customFormat="1" outlineLevel="2" x14ac:dyDescent="0.2">
      <c r="A1949" s="110"/>
      <c r="B1949" s="122"/>
      <c r="C1949" s="152"/>
      <c r="D1949" s="152"/>
      <c r="E1949" s="152"/>
    </row>
    <row r="1950" spans="1:8" s="151" customFormat="1" outlineLevel="2" x14ac:dyDescent="0.2">
      <c r="A1950" s="110" t="s">
        <v>138</v>
      </c>
      <c r="B1950" s="131" t="s">
        <v>400</v>
      </c>
      <c r="C1950" s="152"/>
      <c r="D1950" s="152"/>
      <c r="E1950" s="152"/>
    </row>
    <row r="1951" spans="1:8" s="123" customFormat="1" outlineLevel="2" x14ac:dyDescent="0.2">
      <c r="A1951" s="126"/>
    </row>
    <row r="1952" spans="1:8" s="123" customFormat="1" outlineLevel="2" x14ac:dyDescent="0.2">
      <c r="A1952" s="110" t="s">
        <v>40</v>
      </c>
      <c r="B1952" s="127" t="s">
        <v>1008</v>
      </c>
    </row>
    <row r="1953" spans="1:8" s="123" customFormat="1" outlineLevel="2" x14ac:dyDescent="0.2">
      <c r="A1953" s="126"/>
    </row>
    <row r="1954" spans="1:8" s="88" customFormat="1" outlineLevel="1" x14ac:dyDescent="0.2">
      <c r="A1954" s="156" t="s">
        <v>159</v>
      </c>
      <c r="B1954" s="156" t="str">
        <f ca="1">CONCATENATE(VLOOKUP("*ID",C:D,2,FALSE),"C",COUNTIF(OFFSET(A$1,0,0,ROW(),1), "*conditie")*10)&amp; "T" &amp;(COUNTIF(OFFSET(B$1,0,0,ROW()-1,1),CONCATENATE(VLOOKUP("*ID",C:D,2,FALSE),"C",COUNTIF(OFFSET(A$1,0,0,ROW(),1), "*conditie")*10)&amp; "T*") +1) * 10</f>
        <v>NPRE03C660T20</v>
      </c>
      <c r="C1954" s="295" t="s">
        <v>401</v>
      </c>
      <c r="D1954" s="295"/>
      <c r="E1954" s="295"/>
      <c r="F1954" s="156" t="s">
        <v>141</v>
      </c>
      <c r="G1954" s="156" t="s">
        <v>19</v>
      </c>
      <c r="H1954" s="156" t="s">
        <v>197</v>
      </c>
    </row>
    <row r="1955" spans="1:8" s="151" customFormat="1" outlineLevel="2" x14ac:dyDescent="0.2">
      <c r="A1955" s="110"/>
      <c r="B1955" s="122"/>
      <c r="C1955" s="152"/>
      <c r="D1955" s="152"/>
      <c r="E1955" s="152"/>
    </row>
    <row r="1956" spans="1:8" s="151" customFormat="1" outlineLevel="2" x14ac:dyDescent="0.2">
      <c r="A1956" s="110" t="s">
        <v>109</v>
      </c>
      <c r="B1956" s="131" t="s">
        <v>913</v>
      </c>
      <c r="C1956" s="152"/>
      <c r="D1956" s="152"/>
      <c r="E1956" s="152"/>
    </row>
    <row r="1957" spans="1:8" s="151" customFormat="1" outlineLevel="2" x14ac:dyDescent="0.2">
      <c r="A1957" s="110"/>
      <c r="B1957" s="122"/>
      <c r="C1957" s="152"/>
      <c r="D1957" s="152"/>
      <c r="E1957" s="152"/>
    </row>
    <row r="1958" spans="1:8" s="151" customFormat="1" outlineLevel="2" x14ac:dyDescent="0.2">
      <c r="A1958" s="110" t="s">
        <v>111</v>
      </c>
      <c r="B1958" s="131" t="s">
        <v>854</v>
      </c>
      <c r="C1958" s="152"/>
      <c r="D1958" s="152"/>
      <c r="E1958" s="152"/>
    </row>
    <row r="1959" spans="1:8" s="151" customFormat="1" outlineLevel="2" x14ac:dyDescent="0.2">
      <c r="A1959" s="110"/>
      <c r="B1959" s="122"/>
      <c r="C1959" s="152"/>
      <c r="D1959" s="152"/>
      <c r="E1959" s="152"/>
    </row>
    <row r="1960" spans="1:8" s="151" customFormat="1" outlineLevel="2" x14ac:dyDescent="0.2">
      <c r="A1960" s="110"/>
      <c r="B1960" s="123"/>
      <c r="C1960" s="123"/>
      <c r="D1960" s="123"/>
      <c r="E1960" s="124"/>
      <c r="F1960" s="123"/>
      <c r="G1960" s="123"/>
    </row>
    <row r="1961" spans="1:8" s="151" customFormat="1" outlineLevel="2" x14ac:dyDescent="0.2">
      <c r="A1961" s="110" t="s">
        <v>32</v>
      </c>
      <c r="B1961" s="125" t="s">
        <v>227</v>
      </c>
      <c r="C1961" s="125"/>
      <c r="D1961" s="125"/>
      <c r="E1961" s="125"/>
      <c r="F1961" s="125"/>
      <c r="G1961" s="125"/>
    </row>
    <row r="1962" spans="1:8" s="151" customFormat="1" outlineLevel="2" x14ac:dyDescent="0.2">
      <c r="A1962" s="110"/>
      <c r="B1962" s="122"/>
      <c r="C1962" s="152"/>
      <c r="D1962" s="152"/>
      <c r="E1962" s="152"/>
    </row>
    <row r="1963" spans="1:8" s="151" customFormat="1" outlineLevel="2" x14ac:dyDescent="0.2">
      <c r="A1963" s="111" t="s">
        <v>33</v>
      </c>
      <c r="B1963" s="122" t="s">
        <v>194</v>
      </c>
      <c r="C1963" s="152"/>
      <c r="D1963" s="152"/>
      <c r="E1963" s="152"/>
    </row>
    <row r="1964" spans="1:8" s="151" customFormat="1" outlineLevel="2" x14ac:dyDescent="0.2">
      <c r="A1964" s="110"/>
      <c r="B1964" s="122"/>
      <c r="C1964" s="152"/>
      <c r="D1964" s="152"/>
      <c r="E1964" s="152"/>
    </row>
    <row r="1965" spans="1:8" s="151" customFormat="1" outlineLevel="2" x14ac:dyDescent="0.2">
      <c r="A1965" s="110" t="s">
        <v>138</v>
      </c>
      <c r="B1965" s="131" t="s">
        <v>234</v>
      </c>
      <c r="C1965" s="152"/>
      <c r="D1965" s="152"/>
      <c r="E1965" s="152"/>
    </row>
    <row r="1966" spans="1:8" s="123" customFormat="1" outlineLevel="2" x14ac:dyDescent="0.2">
      <c r="A1966" s="126"/>
    </row>
    <row r="1967" spans="1:8" s="123" customFormat="1" outlineLevel="2" x14ac:dyDescent="0.2">
      <c r="A1967" s="110" t="s">
        <v>40</v>
      </c>
      <c r="B1967" s="127" t="s">
        <v>1009</v>
      </c>
    </row>
    <row r="1968" spans="1:8" s="123" customFormat="1" outlineLevel="2" x14ac:dyDescent="0.2">
      <c r="A1968" s="126"/>
    </row>
    <row r="1969" spans="1:8" s="99" customFormat="1" x14ac:dyDescent="0.2">
      <c r="A1969" s="158" t="s">
        <v>158</v>
      </c>
      <c r="B1969" s="157" t="str">
        <f ca="1">CONCATENATE(VLOOKUP("*ID",C:D,2,FALSE),"C",COUNTIF(OFFSET(A$1,0,0,ROW(),1), "*conditie")*10)</f>
        <v>NPRE03C670</v>
      </c>
      <c r="C1969" s="296" t="s">
        <v>403</v>
      </c>
      <c r="D1969" s="297"/>
      <c r="E1969" s="297"/>
      <c r="F1969" s="158" t="s">
        <v>141</v>
      </c>
      <c r="G1969" s="158" t="s">
        <v>19</v>
      </c>
      <c r="H1969" s="158" t="s">
        <v>197</v>
      </c>
    </row>
    <row r="1970" spans="1:8" s="99" customFormat="1" outlineLevel="1" x14ac:dyDescent="0.2">
      <c r="A1970" s="110"/>
      <c r="B1970" s="118"/>
      <c r="C1970" s="102"/>
    </row>
    <row r="1971" spans="1:8" s="99" customFormat="1" outlineLevel="1" x14ac:dyDescent="0.2">
      <c r="A1971" s="110" t="s">
        <v>55</v>
      </c>
      <c r="B1971" s="129"/>
      <c r="C1971" s="132"/>
    </row>
    <row r="1972" spans="1:8" s="99" customFormat="1" outlineLevel="1" x14ac:dyDescent="0.2">
      <c r="A1972" s="110"/>
      <c r="B1972" s="118"/>
      <c r="C1972" s="102"/>
    </row>
    <row r="1973" spans="1:8" s="88" customFormat="1" outlineLevel="1" x14ac:dyDescent="0.2">
      <c r="A1973" s="156" t="s">
        <v>159</v>
      </c>
      <c r="B1973" s="156" t="str">
        <f ca="1">CONCATENATE(VLOOKUP("*ID",C:D,2,FALSE),"C",COUNTIF(OFFSET(A$1,0,0,ROW(),1), "*conditie")*10)&amp; "T" &amp;(COUNTIF(OFFSET(B$1,0,0,ROW()-1,1),CONCATENATE(VLOOKUP("*ID",C:D,2,FALSE),"C",COUNTIF(OFFSET(A$1,0,0,ROW(),1), "*conditie")*10)&amp; "T*") +1) * 10</f>
        <v>NPRE03C670T10</v>
      </c>
      <c r="C1973" s="295" t="s">
        <v>406</v>
      </c>
      <c r="D1973" s="295"/>
      <c r="E1973" s="295"/>
      <c r="F1973" s="156" t="s">
        <v>141</v>
      </c>
      <c r="G1973" s="156" t="s">
        <v>19</v>
      </c>
      <c r="H1973" s="156" t="s">
        <v>197</v>
      </c>
    </row>
    <row r="1974" spans="1:8" s="151" customFormat="1" outlineLevel="2" x14ac:dyDescent="0.2">
      <c r="A1974" s="110"/>
      <c r="B1974" s="122"/>
      <c r="C1974" s="152"/>
      <c r="D1974" s="152"/>
      <c r="E1974" s="152"/>
    </row>
    <row r="1975" spans="1:8" s="123" customFormat="1" outlineLevel="2" x14ac:dyDescent="0.2">
      <c r="A1975" s="110" t="s">
        <v>109</v>
      </c>
      <c r="B1975" s="127" t="s">
        <v>914</v>
      </c>
    </row>
    <row r="1976" spans="1:8" s="151" customFormat="1" outlineLevel="2" x14ac:dyDescent="0.2">
      <c r="A1976" s="110"/>
      <c r="B1976" s="122"/>
      <c r="C1976" s="152"/>
      <c r="D1976" s="152"/>
      <c r="E1976" s="152"/>
    </row>
    <row r="1977" spans="1:8" s="151" customFormat="1" outlineLevel="2" x14ac:dyDescent="0.2">
      <c r="A1977" s="110" t="s">
        <v>111</v>
      </c>
      <c r="B1977" s="131" t="s">
        <v>854</v>
      </c>
      <c r="C1977" s="152"/>
      <c r="D1977" s="152"/>
      <c r="E1977" s="152"/>
    </row>
    <row r="1978" spans="1:8" s="151" customFormat="1" outlineLevel="2" x14ac:dyDescent="0.2">
      <c r="A1978" s="110"/>
      <c r="B1978" s="122"/>
      <c r="C1978" s="152"/>
      <c r="D1978" s="152"/>
      <c r="E1978" s="152"/>
    </row>
    <row r="1979" spans="1:8" s="151" customFormat="1" outlineLevel="2" x14ac:dyDescent="0.2">
      <c r="A1979" s="110"/>
      <c r="B1979" s="123"/>
      <c r="C1979" s="123"/>
      <c r="D1979" s="123"/>
      <c r="E1979" s="124"/>
      <c r="F1979" s="123"/>
      <c r="G1979" s="123"/>
    </row>
    <row r="1980" spans="1:8" s="151" customFormat="1" outlineLevel="2" x14ac:dyDescent="0.2">
      <c r="A1980" s="110" t="s">
        <v>32</v>
      </c>
      <c r="B1980" s="125" t="s">
        <v>227</v>
      </c>
      <c r="C1980" s="125"/>
      <c r="D1980" s="125"/>
      <c r="E1980" s="125"/>
      <c r="F1980" s="125"/>
      <c r="G1980" s="125"/>
    </row>
    <row r="1981" spans="1:8" s="151" customFormat="1" outlineLevel="2" x14ac:dyDescent="0.2">
      <c r="A1981" s="110"/>
      <c r="B1981" s="122"/>
      <c r="C1981" s="152"/>
      <c r="D1981" s="152"/>
      <c r="E1981" s="152"/>
    </row>
    <row r="1982" spans="1:8" s="151" customFormat="1" outlineLevel="2" x14ac:dyDescent="0.2">
      <c r="A1982" s="111" t="s">
        <v>33</v>
      </c>
      <c r="B1982" s="122" t="s">
        <v>194</v>
      </c>
      <c r="C1982" s="152"/>
      <c r="D1982" s="152"/>
      <c r="E1982" s="152"/>
    </row>
    <row r="1983" spans="1:8" s="151" customFormat="1" outlineLevel="2" x14ac:dyDescent="0.2">
      <c r="A1983" s="110"/>
      <c r="B1983" s="122"/>
      <c r="C1983" s="152"/>
      <c r="D1983" s="152"/>
      <c r="E1983" s="152"/>
    </row>
    <row r="1984" spans="1:8" s="151" customFormat="1" outlineLevel="2" x14ac:dyDescent="0.2">
      <c r="A1984" s="110" t="s">
        <v>138</v>
      </c>
      <c r="B1984" s="131" t="s">
        <v>405</v>
      </c>
      <c r="C1984" s="152"/>
      <c r="D1984" s="152"/>
      <c r="E1984" s="152"/>
    </row>
    <row r="1985" spans="1:8" s="123" customFormat="1" outlineLevel="2" x14ac:dyDescent="0.2">
      <c r="A1985" s="126"/>
    </row>
    <row r="1986" spans="1:8" s="123" customFormat="1" outlineLevel="2" x14ac:dyDescent="0.2">
      <c r="A1986" s="110" t="s">
        <v>40</v>
      </c>
      <c r="B1986" s="127" t="s">
        <v>1010</v>
      </c>
    </row>
    <row r="1987" spans="1:8" s="123" customFormat="1" outlineLevel="2" x14ac:dyDescent="0.2">
      <c r="A1987" s="126"/>
    </row>
    <row r="1988" spans="1:8" s="88" customFormat="1" outlineLevel="1" x14ac:dyDescent="0.2">
      <c r="A1988" s="156" t="s">
        <v>159</v>
      </c>
      <c r="B1988" s="156" t="str">
        <f ca="1">CONCATENATE(VLOOKUP("*ID",C:D,2,FALSE),"C",COUNTIF(OFFSET(A$1,0,0,ROW(),1), "*conditie")*10)&amp; "T" &amp;(COUNTIF(OFFSET(B$1,0,0,ROW()-1,1),CONCATENATE(VLOOKUP("*ID",C:D,2,FALSE),"C",COUNTIF(OFFSET(A$1,0,0,ROW(),1), "*conditie")*10)&amp; "T*") +1) * 10</f>
        <v>NPRE03C670T20</v>
      </c>
      <c r="C1988" s="295" t="s">
        <v>407</v>
      </c>
      <c r="D1988" s="295"/>
      <c r="E1988" s="295"/>
      <c r="F1988" s="156" t="s">
        <v>141</v>
      </c>
      <c r="G1988" s="156" t="s">
        <v>19</v>
      </c>
      <c r="H1988" s="156" t="s">
        <v>197</v>
      </c>
    </row>
    <row r="1989" spans="1:8" s="151" customFormat="1" outlineLevel="2" x14ac:dyDescent="0.2">
      <c r="A1989" s="110"/>
      <c r="B1989" s="122"/>
      <c r="C1989" s="152"/>
      <c r="D1989" s="152"/>
      <c r="E1989" s="152"/>
    </row>
    <row r="1990" spans="1:8" s="151" customFormat="1" outlineLevel="2" x14ac:dyDescent="0.2">
      <c r="A1990" s="110" t="s">
        <v>109</v>
      </c>
      <c r="B1990" s="131" t="s">
        <v>915</v>
      </c>
      <c r="C1990" s="152"/>
      <c r="D1990" s="152"/>
      <c r="E1990" s="152"/>
    </row>
    <row r="1991" spans="1:8" s="151" customFormat="1" outlineLevel="2" x14ac:dyDescent="0.2">
      <c r="A1991" s="110"/>
      <c r="B1991" s="122"/>
      <c r="C1991" s="152"/>
      <c r="D1991" s="152"/>
      <c r="E1991" s="152"/>
    </row>
    <row r="1992" spans="1:8" s="151" customFormat="1" outlineLevel="2" x14ac:dyDescent="0.2">
      <c r="A1992" s="110" t="s">
        <v>111</v>
      </c>
      <c r="B1992" s="131" t="s">
        <v>854</v>
      </c>
      <c r="C1992" s="152"/>
      <c r="D1992" s="152"/>
      <c r="E1992" s="152"/>
    </row>
    <row r="1993" spans="1:8" s="151" customFormat="1" outlineLevel="2" x14ac:dyDescent="0.2">
      <c r="A1993" s="110"/>
      <c r="B1993" s="122"/>
      <c r="C1993" s="152"/>
      <c r="D1993" s="152"/>
      <c r="E1993" s="152"/>
    </row>
    <row r="1994" spans="1:8" s="151" customFormat="1" outlineLevel="2" x14ac:dyDescent="0.2">
      <c r="A1994" s="110"/>
      <c r="B1994" s="123"/>
      <c r="C1994" s="123"/>
      <c r="D1994" s="123"/>
      <c r="E1994" s="124"/>
      <c r="F1994" s="123"/>
      <c r="G1994" s="123"/>
    </row>
    <row r="1995" spans="1:8" s="151" customFormat="1" outlineLevel="2" x14ac:dyDescent="0.2">
      <c r="A1995" s="110" t="s">
        <v>32</v>
      </c>
      <c r="B1995" s="125" t="s">
        <v>227</v>
      </c>
      <c r="C1995" s="125"/>
      <c r="D1995" s="125"/>
      <c r="E1995" s="125"/>
      <c r="F1995" s="125"/>
      <c r="G1995" s="125"/>
    </row>
    <row r="1996" spans="1:8" s="151" customFormat="1" outlineLevel="2" x14ac:dyDescent="0.2">
      <c r="A1996" s="110"/>
      <c r="B1996" s="122"/>
      <c r="C1996" s="152"/>
      <c r="D1996" s="152"/>
      <c r="E1996" s="152"/>
    </row>
    <row r="1997" spans="1:8" s="151" customFormat="1" outlineLevel="2" x14ac:dyDescent="0.2">
      <c r="A1997" s="111" t="s">
        <v>33</v>
      </c>
      <c r="B1997" s="122" t="s">
        <v>194</v>
      </c>
      <c r="C1997" s="152"/>
      <c r="D1997" s="152"/>
      <c r="E1997" s="152"/>
    </row>
    <row r="1998" spans="1:8" s="151" customFormat="1" outlineLevel="2" x14ac:dyDescent="0.2">
      <c r="A1998" s="110"/>
      <c r="B1998" s="122"/>
      <c r="C1998" s="152"/>
      <c r="D1998" s="152"/>
      <c r="E1998" s="152"/>
    </row>
    <row r="1999" spans="1:8" s="151" customFormat="1" outlineLevel="2" x14ac:dyDescent="0.2">
      <c r="A1999" s="110" t="s">
        <v>138</v>
      </c>
      <c r="B1999" s="131" t="s">
        <v>234</v>
      </c>
      <c r="C1999" s="152"/>
      <c r="D1999" s="152"/>
      <c r="E1999" s="152"/>
    </row>
    <row r="2000" spans="1:8" s="123" customFormat="1" outlineLevel="2" x14ac:dyDescent="0.2">
      <c r="A2000" s="126"/>
    </row>
    <row r="2001" spans="1:8" s="123" customFormat="1" outlineLevel="2" x14ac:dyDescent="0.2">
      <c r="A2001" s="110" t="s">
        <v>40</v>
      </c>
      <c r="B2001" s="127" t="s">
        <v>1011</v>
      </c>
    </row>
    <row r="2002" spans="1:8" s="123" customFormat="1" outlineLevel="2" x14ac:dyDescent="0.2">
      <c r="A2002" s="126"/>
    </row>
    <row r="2003" spans="1:8" s="99" customFormat="1" x14ac:dyDescent="0.2">
      <c r="A2003" s="158" t="s">
        <v>158</v>
      </c>
      <c r="B2003" s="157" t="str">
        <f ca="1">CONCATENATE(VLOOKUP("*ID",C:D,2,FALSE),"C",COUNTIF(OFFSET(A$1,0,0,ROW(),1), "*conditie")*10)</f>
        <v>NPRE03C680</v>
      </c>
      <c r="C2003" s="296" t="s">
        <v>410</v>
      </c>
      <c r="D2003" s="297"/>
      <c r="E2003" s="297"/>
      <c r="F2003" s="158" t="s">
        <v>141</v>
      </c>
      <c r="G2003" s="158" t="s">
        <v>19</v>
      </c>
      <c r="H2003" s="158" t="s">
        <v>197</v>
      </c>
    </row>
    <row r="2004" spans="1:8" s="99" customFormat="1" outlineLevel="1" x14ac:dyDescent="0.2">
      <c r="A2004" s="110"/>
      <c r="B2004" s="118"/>
      <c r="C2004" s="102"/>
    </row>
    <row r="2005" spans="1:8" s="99" customFormat="1" outlineLevel="1" x14ac:dyDescent="0.2">
      <c r="A2005" s="110" t="s">
        <v>55</v>
      </c>
      <c r="B2005" s="129"/>
      <c r="C2005" s="132"/>
    </row>
    <row r="2006" spans="1:8" s="99" customFormat="1" outlineLevel="1" x14ac:dyDescent="0.2">
      <c r="A2006" s="110"/>
      <c r="B2006" s="118"/>
      <c r="C2006" s="102"/>
    </row>
    <row r="2007" spans="1:8" s="88" customFormat="1" outlineLevel="1" x14ac:dyDescent="0.2">
      <c r="A2007" s="156" t="s">
        <v>159</v>
      </c>
      <c r="B2007" s="156" t="str">
        <f ca="1">CONCATENATE(VLOOKUP("*ID",C:D,2,FALSE),"C",COUNTIF(OFFSET(A$1,0,0,ROW(),1), "*conditie")*10)&amp; "T" &amp;(COUNTIF(OFFSET(B$1,0,0,ROW()-1,1),CONCATENATE(VLOOKUP("*ID",C:D,2,FALSE),"C",COUNTIF(OFFSET(A$1,0,0,ROW(),1), "*conditie")*10)&amp; "T*") +1) * 10</f>
        <v>NPRE03C680T10</v>
      </c>
      <c r="C2007" s="295" t="s">
        <v>411</v>
      </c>
      <c r="D2007" s="295"/>
      <c r="E2007" s="295"/>
      <c r="F2007" s="156" t="s">
        <v>141</v>
      </c>
      <c r="G2007" s="156" t="s">
        <v>19</v>
      </c>
      <c r="H2007" s="156" t="s">
        <v>197</v>
      </c>
    </row>
    <row r="2008" spans="1:8" s="151" customFormat="1" outlineLevel="2" x14ac:dyDescent="0.2">
      <c r="A2008" s="110"/>
      <c r="B2008" s="122"/>
      <c r="C2008" s="152"/>
      <c r="D2008" s="152"/>
      <c r="E2008" s="152"/>
    </row>
    <row r="2009" spans="1:8" s="123" customFormat="1" outlineLevel="2" x14ac:dyDescent="0.2">
      <c r="A2009" s="110" t="s">
        <v>109</v>
      </c>
      <c r="B2009" s="127" t="s">
        <v>916</v>
      </c>
    </row>
    <row r="2010" spans="1:8" s="151" customFormat="1" outlineLevel="2" x14ac:dyDescent="0.2">
      <c r="A2010" s="110"/>
      <c r="B2010" s="122"/>
      <c r="C2010" s="152"/>
      <c r="D2010" s="152"/>
      <c r="E2010" s="152"/>
    </row>
    <row r="2011" spans="1:8" s="151" customFormat="1" outlineLevel="2" x14ac:dyDescent="0.2">
      <c r="A2011" s="110" t="s">
        <v>111</v>
      </c>
      <c r="B2011" s="131" t="s">
        <v>854</v>
      </c>
      <c r="C2011" s="152"/>
      <c r="D2011" s="152"/>
      <c r="E2011" s="152"/>
    </row>
    <row r="2012" spans="1:8" s="151" customFormat="1" outlineLevel="2" x14ac:dyDescent="0.2">
      <c r="A2012" s="110"/>
      <c r="B2012" s="122"/>
      <c r="C2012" s="152"/>
      <c r="D2012" s="152"/>
      <c r="E2012" s="152"/>
    </row>
    <row r="2013" spans="1:8" s="151" customFormat="1" outlineLevel="2" x14ac:dyDescent="0.2">
      <c r="A2013" s="110"/>
      <c r="B2013" s="123"/>
      <c r="C2013" s="123"/>
      <c r="D2013" s="123"/>
      <c r="E2013" s="124"/>
      <c r="F2013" s="123"/>
      <c r="G2013" s="123"/>
    </row>
    <row r="2014" spans="1:8" s="151" customFormat="1" outlineLevel="2" x14ac:dyDescent="0.2">
      <c r="A2014" s="110" t="s">
        <v>32</v>
      </c>
      <c r="B2014" s="125" t="s">
        <v>227</v>
      </c>
      <c r="C2014" s="125"/>
      <c r="D2014" s="125"/>
      <c r="E2014" s="125"/>
      <c r="F2014" s="125"/>
      <c r="G2014" s="125"/>
    </row>
    <row r="2015" spans="1:8" s="151" customFormat="1" outlineLevel="2" x14ac:dyDescent="0.2">
      <c r="A2015" s="110"/>
      <c r="B2015" s="122"/>
      <c r="C2015" s="152"/>
      <c r="D2015" s="152"/>
      <c r="E2015" s="152"/>
    </row>
    <row r="2016" spans="1:8" s="151" customFormat="1" outlineLevel="2" x14ac:dyDescent="0.2">
      <c r="A2016" s="111" t="s">
        <v>33</v>
      </c>
      <c r="B2016" s="122" t="s">
        <v>194</v>
      </c>
      <c r="C2016" s="152"/>
      <c r="D2016" s="152"/>
      <c r="E2016" s="152"/>
    </row>
    <row r="2017" spans="1:8" s="151" customFormat="1" outlineLevel="2" x14ac:dyDescent="0.2">
      <c r="A2017" s="110"/>
      <c r="B2017" s="122"/>
      <c r="C2017" s="152"/>
      <c r="D2017" s="152"/>
      <c r="E2017" s="152"/>
    </row>
    <row r="2018" spans="1:8" s="151" customFormat="1" outlineLevel="2" x14ac:dyDescent="0.2">
      <c r="A2018" s="110" t="s">
        <v>138</v>
      </c>
      <c r="B2018" s="131" t="s">
        <v>413</v>
      </c>
      <c r="C2018" s="152"/>
      <c r="D2018" s="152"/>
      <c r="E2018" s="152"/>
    </row>
    <row r="2019" spans="1:8" s="123" customFormat="1" outlineLevel="2" x14ac:dyDescent="0.2">
      <c r="A2019" s="126"/>
    </row>
    <row r="2020" spans="1:8" s="123" customFormat="1" outlineLevel="2" x14ac:dyDescent="0.2">
      <c r="A2020" s="110" t="s">
        <v>40</v>
      </c>
      <c r="B2020" s="127" t="s">
        <v>1012</v>
      </c>
    </row>
    <row r="2021" spans="1:8" s="123" customFormat="1" outlineLevel="2" x14ac:dyDescent="0.2">
      <c r="A2021" s="126"/>
    </row>
    <row r="2022" spans="1:8" s="88" customFormat="1" outlineLevel="1" x14ac:dyDescent="0.2">
      <c r="A2022" s="156" t="s">
        <v>159</v>
      </c>
      <c r="B2022" s="156" t="str">
        <f ca="1">CONCATENATE(VLOOKUP("*ID",C:D,2,FALSE),"C",COUNTIF(OFFSET(A$1,0,0,ROW(),1), "*conditie")*10)&amp; "T" &amp;(COUNTIF(OFFSET(B$1,0,0,ROW()-1,1),CONCATENATE(VLOOKUP("*ID",C:D,2,FALSE),"C",COUNTIF(OFFSET(A$1,0,0,ROW(),1), "*conditie")*10)&amp; "T*") +1) * 10</f>
        <v>NPRE03C680T20</v>
      </c>
      <c r="C2022" s="295" t="s">
        <v>414</v>
      </c>
      <c r="D2022" s="295"/>
      <c r="E2022" s="295"/>
      <c r="F2022" s="156" t="s">
        <v>141</v>
      </c>
      <c r="G2022" s="156" t="s">
        <v>19</v>
      </c>
      <c r="H2022" s="156" t="s">
        <v>197</v>
      </c>
    </row>
    <row r="2023" spans="1:8" s="151" customFormat="1" outlineLevel="2" x14ac:dyDescent="0.2">
      <c r="A2023" s="110"/>
      <c r="B2023" s="122"/>
      <c r="C2023" s="152"/>
      <c r="D2023" s="152"/>
      <c r="E2023" s="152"/>
    </row>
    <row r="2024" spans="1:8" s="151" customFormat="1" outlineLevel="2" x14ac:dyDescent="0.2">
      <c r="A2024" s="110" t="s">
        <v>109</v>
      </c>
      <c r="B2024" s="131" t="s">
        <v>917</v>
      </c>
      <c r="C2024" s="152"/>
      <c r="D2024" s="152"/>
      <c r="E2024" s="152"/>
    </row>
    <row r="2025" spans="1:8" s="151" customFormat="1" outlineLevel="2" x14ac:dyDescent="0.2">
      <c r="A2025" s="110"/>
      <c r="B2025" s="122"/>
      <c r="C2025" s="152"/>
      <c r="D2025" s="152"/>
      <c r="E2025" s="152"/>
    </row>
    <row r="2026" spans="1:8" s="151" customFormat="1" outlineLevel="2" x14ac:dyDescent="0.2">
      <c r="A2026" s="110" t="s">
        <v>111</v>
      </c>
      <c r="B2026" s="131" t="s">
        <v>854</v>
      </c>
      <c r="C2026" s="152"/>
      <c r="D2026" s="152"/>
      <c r="E2026" s="152"/>
    </row>
    <row r="2027" spans="1:8" s="151" customFormat="1" outlineLevel="2" x14ac:dyDescent="0.2">
      <c r="A2027" s="110"/>
      <c r="B2027" s="122"/>
      <c r="C2027" s="152"/>
      <c r="D2027" s="152"/>
      <c r="E2027" s="152"/>
    </row>
    <row r="2028" spans="1:8" s="151" customFormat="1" outlineLevel="2" x14ac:dyDescent="0.2">
      <c r="A2028" s="110"/>
      <c r="B2028" s="123"/>
      <c r="C2028" s="123"/>
      <c r="D2028" s="123"/>
      <c r="E2028" s="124"/>
      <c r="F2028" s="123"/>
      <c r="G2028" s="123"/>
    </row>
    <row r="2029" spans="1:8" s="151" customFormat="1" outlineLevel="2" x14ac:dyDescent="0.2">
      <c r="A2029" s="110" t="s">
        <v>32</v>
      </c>
      <c r="B2029" s="125" t="s">
        <v>227</v>
      </c>
      <c r="C2029" s="125"/>
      <c r="D2029" s="125"/>
      <c r="E2029" s="125"/>
      <c r="F2029" s="125"/>
      <c r="G2029" s="125"/>
    </row>
    <row r="2030" spans="1:8" s="151" customFormat="1" outlineLevel="2" x14ac:dyDescent="0.2">
      <c r="A2030" s="110"/>
      <c r="B2030" s="122"/>
      <c r="C2030" s="152"/>
      <c r="D2030" s="152"/>
      <c r="E2030" s="152"/>
    </row>
    <row r="2031" spans="1:8" s="151" customFormat="1" outlineLevel="2" x14ac:dyDescent="0.2">
      <c r="A2031" s="111" t="s">
        <v>33</v>
      </c>
      <c r="B2031" s="122" t="s">
        <v>194</v>
      </c>
      <c r="C2031" s="152"/>
      <c r="D2031" s="152"/>
      <c r="E2031" s="152"/>
    </row>
    <row r="2032" spans="1:8" s="151" customFormat="1" outlineLevel="2" x14ac:dyDescent="0.2">
      <c r="A2032" s="110"/>
      <c r="B2032" s="122"/>
      <c r="C2032" s="152"/>
      <c r="D2032" s="152"/>
      <c r="E2032" s="152"/>
    </row>
    <row r="2033" spans="1:8" s="151" customFormat="1" outlineLevel="2" x14ac:dyDescent="0.2">
      <c r="A2033" s="110" t="s">
        <v>138</v>
      </c>
      <c r="B2033" s="131" t="s">
        <v>234</v>
      </c>
      <c r="C2033" s="152"/>
      <c r="D2033" s="152"/>
      <c r="E2033" s="152"/>
    </row>
    <row r="2034" spans="1:8" s="123" customFormat="1" outlineLevel="2" x14ac:dyDescent="0.2">
      <c r="A2034" s="126"/>
    </row>
    <row r="2035" spans="1:8" s="123" customFormat="1" outlineLevel="2" x14ac:dyDescent="0.2">
      <c r="A2035" s="110" t="s">
        <v>40</v>
      </c>
      <c r="B2035" s="127" t="s">
        <v>1013</v>
      </c>
    </row>
    <row r="2036" spans="1:8" s="123" customFormat="1" outlineLevel="2" x14ac:dyDescent="0.2">
      <c r="A2036" s="126"/>
    </row>
    <row r="2037" spans="1:8" s="88" customFormat="1" outlineLevel="1" x14ac:dyDescent="0.2">
      <c r="A2037" s="156" t="s">
        <v>159</v>
      </c>
      <c r="B2037" s="156" t="str">
        <f ca="1">CONCATENATE(VLOOKUP("*ID",C:D,2,FALSE),"C",COUNTIF(OFFSET(A$1,0,0,ROW(),1), "*conditie")*10)&amp; "T" &amp;(COUNTIF(OFFSET(B$1,0,0,ROW()-1,1),CONCATENATE(VLOOKUP("*ID",C:D,2,FALSE),"C",COUNTIF(OFFSET(A$1,0,0,ROW(),1), "*conditie")*10)&amp; "T*") +1) * 10</f>
        <v>NPRE03C680T30</v>
      </c>
      <c r="C2037" s="295" t="s">
        <v>416</v>
      </c>
      <c r="D2037" s="295"/>
      <c r="E2037" s="295"/>
      <c r="F2037" s="156" t="s">
        <v>141</v>
      </c>
      <c r="G2037" s="156" t="s">
        <v>19</v>
      </c>
      <c r="H2037" s="156" t="s">
        <v>197</v>
      </c>
    </row>
    <row r="2038" spans="1:8" s="151" customFormat="1" outlineLevel="2" x14ac:dyDescent="0.2">
      <c r="A2038" s="110"/>
      <c r="B2038" s="122"/>
      <c r="C2038" s="152"/>
      <c r="D2038" s="152"/>
      <c r="E2038" s="152"/>
    </row>
    <row r="2039" spans="1:8" s="151" customFormat="1" outlineLevel="2" x14ac:dyDescent="0.2">
      <c r="A2039" s="110" t="s">
        <v>109</v>
      </c>
      <c r="B2039" s="131" t="s">
        <v>918</v>
      </c>
      <c r="C2039" s="152"/>
      <c r="D2039" s="152"/>
      <c r="E2039" s="152"/>
    </row>
    <row r="2040" spans="1:8" s="151" customFormat="1" outlineLevel="2" x14ac:dyDescent="0.2">
      <c r="A2040" s="110"/>
      <c r="B2040" s="122"/>
      <c r="C2040" s="152"/>
      <c r="D2040" s="152"/>
      <c r="E2040" s="152"/>
    </row>
    <row r="2041" spans="1:8" s="151" customFormat="1" outlineLevel="2" x14ac:dyDescent="0.2">
      <c r="A2041" s="110" t="s">
        <v>111</v>
      </c>
      <c r="B2041" s="131" t="s">
        <v>854</v>
      </c>
      <c r="C2041" s="152"/>
      <c r="D2041" s="152"/>
      <c r="E2041" s="152"/>
    </row>
    <row r="2042" spans="1:8" s="151" customFormat="1" outlineLevel="2" x14ac:dyDescent="0.2">
      <c r="A2042" s="110"/>
      <c r="B2042" s="122"/>
      <c r="C2042" s="152"/>
      <c r="D2042" s="152"/>
      <c r="E2042" s="152"/>
    </row>
    <row r="2043" spans="1:8" s="151" customFormat="1" outlineLevel="2" x14ac:dyDescent="0.2">
      <c r="A2043" s="110"/>
      <c r="B2043" s="123"/>
      <c r="C2043" s="123"/>
      <c r="D2043" s="123"/>
      <c r="E2043" s="124"/>
      <c r="F2043" s="123"/>
      <c r="G2043" s="123"/>
    </row>
    <row r="2044" spans="1:8" s="151" customFormat="1" outlineLevel="2" x14ac:dyDescent="0.2">
      <c r="A2044" s="110" t="s">
        <v>32</v>
      </c>
      <c r="B2044" s="125" t="s">
        <v>227</v>
      </c>
      <c r="C2044" s="125"/>
      <c r="D2044" s="125"/>
      <c r="E2044" s="125"/>
      <c r="F2044" s="125"/>
      <c r="G2044" s="125"/>
    </row>
    <row r="2045" spans="1:8" s="151" customFormat="1" outlineLevel="2" x14ac:dyDescent="0.2">
      <c r="A2045" s="110"/>
      <c r="B2045" s="122"/>
      <c r="C2045" s="152"/>
      <c r="D2045" s="152"/>
      <c r="E2045" s="152"/>
    </row>
    <row r="2046" spans="1:8" s="151" customFormat="1" outlineLevel="2" x14ac:dyDescent="0.2">
      <c r="A2046" s="111" t="s">
        <v>33</v>
      </c>
      <c r="B2046" s="122" t="s">
        <v>194</v>
      </c>
      <c r="C2046" s="152"/>
      <c r="D2046" s="152"/>
      <c r="E2046" s="152"/>
    </row>
    <row r="2047" spans="1:8" s="151" customFormat="1" outlineLevel="2" x14ac:dyDescent="0.2">
      <c r="A2047" s="110"/>
      <c r="B2047" s="122"/>
      <c r="C2047" s="152"/>
      <c r="D2047" s="152"/>
      <c r="E2047" s="152"/>
    </row>
    <row r="2048" spans="1:8" s="151" customFormat="1" outlineLevel="2" x14ac:dyDescent="0.2">
      <c r="A2048" s="110" t="s">
        <v>138</v>
      </c>
      <c r="B2048" s="131" t="s">
        <v>234</v>
      </c>
      <c r="C2048" s="152"/>
      <c r="D2048" s="152"/>
      <c r="E2048" s="152"/>
    </row>
    <row r="2049" spans="1:8" s="123" customFormat="1" outlineLevel="2" x14ac:dyDescent="0.2">
      <c r="A2049" s="126"/>
    </row>
    <row r="2050" spans="1:8" s="123" customFormat="1" outlineLevel="2" x14ac:dyDescent="0.2">
      <c r="A2050" s="110" t="s">
        <v>40</v>
      </c>
      <c r="B2050" s="127" t="s">
        <v>1014</v>
      </c>
    </row>
    <row r="2051" spans="1:8" s="123" customFormat="1" outlineLevel="2" x14ac:dyDescent="0.2">
      <c r="A2051" s="126"/>
    </row>
    <row r="2052" spans="1:8" s="88" customFormat="1" outlineLevel="1" x14ac:dyDescent="0.2">
      <c r="A2052" s="156" t="s">
        <v>159</v>
      </c>
      <c r="B2052" s="156" t="str">
        <f ca="1">CONCATENATE(VLOOKUP("*ID",C:D,2,FALSE),"C",COUNTIF(OFFSET(A$1,0,0,ROW(),1), "*conditie")*10)&amp; "T" &amp;(COUNTIF(OFFSET(B$1,0,0,ROW()-1,1),CONCATENATE(VLOOKUP("*ID",C:D,2,FALSE),"C",COUNTIF(OFFSET(A$1,0,0,ROW(),1), "*conditie")*10)&amp; "T*") +1) * 10</f>
        <v>NPRE03C680T40</v>
      </c>
      <c r="C2052" s="295" t="s">
        <v>418</v>
      </c>
      <c r="D2052" s="295"/>
      <c r="E2052" s="295"/>
      <c r="F2052" s="156" t="s">
        <v>141</v>
      </c>
      <c r="G2052" s="156" t="s">
        <v>19</v>
      </c>
      <c r="H2052" s="156" t="s">
        <v>197</v>
      </c>
    </row>
    <row r="2053" spans="1:8" s="151" customFormat="1" outlineLevel="2" x14ac:dyDescent="0.2">
      <c r="A2053" s="110"/>
      <c r="B2053" s="122"/>
      <c r="C2053" s="152"/>
      <c r="D2053" s="152"/>
      <c r="E2053" s="152"/>
    </row>
    <row r="2054" spans="1:8" s="151" customFormat="1" outlineLevel="2" x14ac:dyDescent="0.2">
      <c r="A2054" s="110" t="s">
        <v>109</v>
      </c>
      <c r="B2054" s="131" t="s">
        <v>919</v>
      </c>
      <c r="C2054" s="152"/>
      <c r="D2054" s="152"/>
      <c r="E2054" s="152"/>
    </row>
    <row r="2055" spans="1:8" s="151" customFormat="1" outlineLevel="2" x14ac:dyDescent="0.2">
      <c r="A2055" s="110"/>
      <c r="B2055" s="122"/>
      <c r="C2055" s="152"/>
      <c r="D2055" s="152"/>
      <c r="E2055" s="152"/>
    </row>
    <row r="2056" spans="1:8" s="151" customFormat="1" outlineLevel="2" x14ac:dyDescent="0.2">
      <c r="A2056" s="110" t="s">
        <v>111</v>
      </c>
      <c r="B2056" s="131" t="s">
        <v>854</v>
      </c>
      <c r="C2056" s="152"/>
      <c r="D2056" s="152"/>
      <c r="E2056" s="152"/>
    </row>
    <row r="2057" spans="1:8" s="151" customFormat="1" outlineLevel="2" x14ac:dyDescent="0.2">
      <c r="A2057" s="110"/>
      <c r="B2057" s="122"/>
      <c r="C2057" s="152"/>
      <c r="D2057" s="152"/>
      <c r="E2057" s="152"/>
    </row>
    <row r="2058" spans="1:8" s="151" customFormat="1" outlineLevel="2" x14ac:dyDescent="0.2">
      <c r="A2058" s="110"/>
      <c r="B2058" s="123"/>
      <c r="C2058" s="123"/>
      <c r="D2058" s="123"/>
      <c r="E2058" s="124"/>
      <c r="F2058" s="123"/>
      <c r="G2058" s="123"/>
    </row>
    <row r="2059" spans="1:8" s="151" customFormat="1" outlineLevel="2" x14ac:dyDescent="0.2">
      <c r="A2059" s="110" t="s">
        <v>32</v>
      </c>
      <c r="B2059" s="125" t="s">
        <v>227</v>
      </c>
      <c r="C2059" s="125"/>
      <c r="D2059" s="125"/>
      <c r="E2059" s="125"/>
      <c r="F2059" s="125"/>
      <c r="G2059" s="125"/>
    </row>
    <row r="2060" spans="1:8" s="151" customFormat="1" outlineLevel="2" x14ac:dyDescent="0.2">
      <c r="A2060" s="110"/>
      <c r="B2060" s="122"/>
      <c r="C2060" s="152"/>
      <c r="D2060" s="152"/>
      <c r="E2060" s="152"/>
    </row>
    <row r="2061" spans="1:8" s="151" customFormat="1" outlineLevel="2" x14ac:dyDescent="0.2">
      <c r="A2061" s="111" t="s">
        <v>33</v>
      </c>
      <c r="B2061" s="122" t="s">
        <v>194</v>
      </c>
      <c r="C2061" s="152"/>
      <c r="D2061" s="152"/>
      <c r="E2061" s="152"/>
    </row>
    <row r="2062" spans="1:8" s="123" customFormat="1" outlineLevel="2" x14ac:dyDescent="0.2">
      <c r="A2062" s="110"/>
      <c r="B2062" s="127"/>
    </row>
    <row r="2063" spans="1:8" s="151" customFormat="1" outlineLevel="2" x14ac:dyDescent="0.2">
      <c r="A2063" s="110" t="s">
        <v>138</v>
      </c>
      <c r="B2063" s="131" t="s">
        <v>234</v>
      </c>
      <c r="C2063" s="152"/>
      <c r="D2063" s="152"/>
      <c r="E2063" s="152"/>
    </row>
    <row r="2064" spans="1:8" s="123" customFormat="1" outlineLevel="2" x14ac:dyDescent="0.2">
      <c r="A2064" s="126"/>
    </row>
    <row r="2065" spans="1:8" s="123" customFormat="1" outlineLevel="2" x14ac:dyDescent="0.2">
      <c r="A2065" s="110" t="s">
        <v>40</v>
      </c>
      <c r="B2065" s="127" t="s">
        <v>1015</v>
      </c>
    </row>
    <row r="2066" spans="1:8" s="123" customFormat="1" outlineLevel="2" x14ac:dyDescent="0.2">
      <c r="A2066" s="126"/>
    </row>
    <row r="2067" spans="1:8" s="99" customFormat="1" x14ac:dyDescent="0.2">
      <c r="A2067" s="158" t="s">
        <v>158</v>
      </c>
      <c r="B2067" s="157" t="str">
        <f ca="1">CONCATENATE(VLOOKUP("*ID",C:D,2,FALSE),"C",COUNTIF(OFFSET(A$1,0,0,ROW(),1), "*conditie")*10)</f>
        <v>NPRE03C690</v>
      </c>
      <c r="C2067" s="296" t="s">
        <v>442</v>
      </c>
      <c r="D2067" s="297"/>
      <c r="E2067" s="297"/>
      <c r="F2067" s="158" t="s">
        <v>141</v>
      </c>
      <c r="G2067" s="158" t="s">
        <v>19</v>
      </c>
      <c r="H2067" s="158" t="s">
        <v>197</v>
      </c>
    </row>
    <row r="2068" spans="1:8" s="99" customFormat="1" outlineLevel="1" x14ac:dyDescent="0.2">
      <c r="A2068" s="110"/>
      <c r="B2068" s="118"/>
      <c r="C2068" s="102"/>
    </row>
    <row r="2069" spans="1:8" s="99" customFormat="1" outlineLevel="1" x14ac:dyDescent="0.2">
      <c r="A2069" s="110" t="s">
        <v>55</v>
      </c>
      <c r="B2069" s="129"/>
      <c r="C2069" s="132"/>
    </row>
    <row r="2070" spans="1:8" s="99" customFormat="1" outlineLevel="1" x14ac:dyDescent="0.2">
      <c r="A2070" s="110"/>
      <c r="B2070" s="118"/>
      <c r="C2070" s="102"/>
    </row>
    <row r="2071" spans="1:8" s="88" customFormat="1" outlineLevel="1" x14ac:dyDescent="0.2">
      <c r="A2071" s="156" t="s">
        <v>159</v>
      </c>
      <c r="B2071" s="156" t="str">
        <f ca="1">CONCATENATE(VLOOKUP("*ID",C:D,2,FALSE),"C",COUNTIF(OFFSET(A$1,0,0,ROW(),1), "*conditie")*10)&amp; "T" &amp;(COUNTIF(OFFSET(B$1,0,0,ROW()-1,1),CONCATENATE(VLOOKUP("*ID",C:D,2,FALSE),"C",COUNTIF(OFFSET(A$1,0,0,ROW(),1), "*conditie")*10)&amp; "T*") +1) * 10</f>
        <v>NPRE03C690T10</v>
      </c>
      <c r="C2071" s="295" t="s">
        <v>443</v>
      </c>
      <c r="D2071" s="295"/>
      <c r="E2071" s="295"/>
      <c r="F2071" s="156" t="s">
        <v>141</v>
      </c>
      <c r="G2071" s="156" t="s">
        <v>19</v>
      </c>
      <c r="H2071" s="156" t="s">
        <v>197</v>
      </c>
    </row>
    <row r="2072" spans="1:8" s="151" customFormat="1" outlineLevel="2" x14ac:dyDescent="0.2">
      <c r="A2072" s="110"/>
      <c r="B2072" s="122"/>
      <c r="C2072" s="152"/>
      <c r="D2072" s="152"/>
      <c r="E2072" s="152"/>
    </row>
    <row r="2073" spans="1:8" s="151" customFormat="1" outlineLevel="2" x14ac:dyDescent="0.2">
      <c r="A2073" s="110" t="s">
        <v>109</v>
      </c>
      <c r="B2073" s="131" t="s">
        <v>920</v>
      </c>
      <c r="C2073" s="152"/>
      <c r="D2073" s="152"/>
      <c r="E2073" s="152"/>
    </row>
    <row r="2074" spans="1:8" s="151" customFormat="1" outlineLevel="2" x14ac:dyDescent="0.2">
      <c r="A2074" s="110"/>
      <c r="B2074" s="122"/>
      <c r="C2074" s="152"/>
      <c r="D2074" s="152"/>
      <c r="E2074" s="152"/>
    </row>
    <row r="2075" spans="1:8" s="151" customFormat="1" outlineLevel="2" x14ac:dyDescent="0.2">
      <c r="A2075" s="110" t="s">
        <v>111</v>
      </c>
      <c r="B2075" s="131" t="s">
        <v>921</v>
      </c>
      <c r="C2075" s="152"/>
      <c r="D2075" s="152"/>
      <c r="E2075" s="152"/>
    </row>
    <row r="2076" spans="1:8" s="151" customFormat="1" outlineLevel="2" x14ac:dyDescent="0.2">
      <c r="A2076" s="110"/>
      <c r="B2076" s="122"/>
      <c r="C2076" s="152"/>
      <c r="D2076" s="152"/>
      <c r="E2076" s="152"/>
    </row>
    <row r="2077" spans="1:8" s="151" customFormat="1" outlineLevel="2" x14ac:dyDescent="0.2">
      <c r="A2077" s="110"/>
      <c r="B2077" s="123"/>
      <c r="C2077" s="123"/>
      <c r="D2077" s="123"/>
      <c r="E2077" s="124"/>
      <c r="F2077" s="123"/>
      <c r="G2077" s="123"/>
    </row>
    <row r="2078" spans="1:8" s="151" customFormat="1" outlineLevel="2" x14ac:dyDescent="0.2">
      <c r="A2078" s="110" t="s">
        <v>32</v>
      </c>
      <c r="B2078" s="125" t="s">
        <v>227</v>
      </c>
      <c r="C2078" s="125"/>
      <c r="D2078" s="125"/>
      <c r="E2078" s="125"/>
      <c r="F2078" s="125"/>
      <c r="G2078" s="125"/>
    </row>
    <row r="2079" spans="1:8" s="151" customFormat="1" outlineLevel="2" x14ac:dyDescent="0.2">
      <c r="A2079" s="110"/>
      <c r="B2079" s="122"/>
      <c r="C2079" s="152"/>
      <c r="D2079" s="152"/>
      <c r="E2079" s="152"/>
    </row>
    <row r="2080" spans="1:8" s="151" customFormat="1" outlineLevel="2" x14ac:dyDescent="0.2">
      <c r="A2080" s="111" t="s">
        <v>33</v>
      </c>
      <c r="B2080" s="122" t="s">
        <v>194</v>
      </c>
      <c r="C2080" s="152"/>
      <c r="D2080" s="152"/>
      <c r="E2080" s="152"/>
    </row>
    <row r="2081" spans="1:8" s="151" customFormat="1" outlineLevel="2" x14ac:dyDescent="0.2">
      <c r="A2081" s="110"/>
      <c r="B2081" s="122"/>
      <c r="C2081" s="152"/>
      <c r="D2081" s="152"/>
      <c r="E2081" s="152"/>
    </row>
    <row r="2082" spans="1:8" s="151" customFormat="1" outlineLevel="2" x14ac:dyDescent="0.2">
      <c r="A2082" s="110" t="s">
        <v>138</v>
      </c>
      <c r="B2082" s="131" t="s">
        <v>446</v>
      </c>
      <c r="C2082" s="152"/>
      <c r="D2082" s="152"/>
      <c r="E2082" s="152"/>
    </row>
    <row r="2083" spans="1:8" s="123" customFormat="1" outlineLevel="2" x14ac:dyDescent="0.2">
      <c r="A2083" s="126"/>
    </row>
    <row r="2084" spans="1:8" s="123" customFormat="1" outlineLevel="2" x14ac:dyDescent="0.2">
      <c r="A2084" s="110" t="s">
        <v>40</v>
      </c>
      <c r="B2084" s="127" t="s">
        <v>1016</v>
      </c>
    </row>
    <row r="2085" spans="1:8" s="123" customFormat="1" outlineLevel="2" x14ac:dyDescent="0.2">
      <c r="A2085" s="126"/>
    </row>
    <row r="2086" spans="1:8" s="88" customFormat="1" outlineLevel="1" x14ac:dyDescent="0.2">
      <c r="A2086" s="156" t="s">
        <v>159</v>
      </c>
      <c r="B2086" s="156" t="str">
        <f ca="1">CONCATENATE(VLOOKUP("*ID",C:D,2,FALSE),"C",COUNTIF(OFFSET(A$1,0,0,ROW(),1), "*conditie")*10)&amp; "T" &amp;(COUNTIF(OFFSET(B$1,0,0,ROW()-1,1),CONCATENATE(VLOOKUP("*ID",C:D,2,FALSE),"C",COUNTIF(OFFSET(A$1,0,0,ROW(),1), "*conditie")*10)&amp; "T*") +1) * 10</f>
        <v>NPRE03C690T20</v>
      </c>
      <c r="C2086" s="295" t="s">
        <v>447</v>
      </c>
      <c r="D2086" s="295"/>
      <c r="E2086" s="295"/>
      <c r="F2086" s="156" t="s">
        <v>141</v>
      </c>
      <c r="G2086" s="156" t="s">
        <v>19</v>
      </c>
      <c r="H2086" s="156" t="s">
        <v>197</v>
      </c>
    </row>
    <row r="2087" spans="1:8" s="151" customFormat="1" outlineLevel="2" x14ac:dyDescent="0.2">
      <c r="A2087" s="110"/>
      <c r="B2087" s="122"/>
      <c r="C2087" s="152"/>
      <c r="D2087" s="152"/>
      <c r="E2087" s="152"/>
    </row>
    <row r="2088" spans="1:8" s="151" customFormat="1" outlineLevel="2" x14ac:dyDescent="0.2">
      <c r="A2088" s="110" t="s">
        <v>109</v>
      </c>
      <c r="B2088" s="131" t="s">
        <v>922</v>
      </c>
      <c r="C2088" s="152"/>
      <c r="D2088" s="152"/>
      <c r="E2088" s="152"/>
    </row>
    <row r="2089" spans="1:8" s="151" customFormat="1" outlineLevel="2" x14ac:dyDescent="0.2">
      <c r="A2089" s="110"/>
      <c r="B2089" s="122"/>
      <c r="C2089" s="152"/>
      <c r="D2089" s="152"/>
      <c r="E2089" s="152"/>
    </row>
    <row r="2090" spans="1:8" s="151" customFormat="1" outlineLevel="2" x14ac:dyDescent="0.2">
      <c r="A2090" s="110" t="s">
        <v>111</v>
      </c>
      <c r="B2090" s="131" t="s">
        <v>921</v>
      </c>
      <c r="C2090" s="152"/>
      <c r="D2090" s="152"/>
      <c r="E2090" s="152"/>
    </row>
    <row r="2091" spans="1:8" s="151" customFormat="1" outlineLevel="2" x14ac:dyDescent="0.2">
      <c r="A2091" s="110"/>
      <c r="B2091" s="122"/>
      <c r="C2091" s="152"/>
      <c r="D2091" s="152"/>
      <c r="E2091" s="152"/>
    </row>
    <row r="2092" spans="1:8" s="151" customFormat="1" outlineLevel="2" x14ac:dyDescent="0.2">
      <c r="A2092" s="110"/>
      <c r="B2092" s="123"/>
      <c r="C2092" s="123"/>
      <c r="D2092" s="123"/>
      <c r="E2092" s="124"/>
      <c r="F2092" s="123"/>
      <c r="G2092" s="123"/>
    </row>
    <row r="2093" spans="1:8" s="151" customFormat="1" outlineLevel="2" x14ac:dyDescent="0.2">
      <c r="A2093" s="110" t="s">
        <v>32</v>
      </c>
      <c r="B2093" s="125" t="s">
        <v>227</v>
      </c>
      <c r="C2093" s="125"/>
      <c r="D2093" s="125"/>
      <c r="E2093" s="125"/>
      <c r="F2093" s="125"/>
      <c r="G2093" s="125"/>
    </row>
    <row r="2094" spans="1:8" s="151" customFormat="1" outlineLevel="2" x14ac:dyDescent="0.2">
      <c r="A2094" s="110"/>
      <c r="B2094" s="122"/>
      <c r="C2094" s="152"/>
      <c r="D2094" s="152"/>
      <c r="E2094" s="152"/>
    </row>
    <row r="2095" spans="1:8" s="151" customFormat="1" outlineLevel="2" x14ac:dyDescent="0.2">
      <c r="A2095" s="111" t="s">
        <v>33</v>
      </c>
      <c r="B2095" s="122" t="s">
        <v>194</v>
      </c>
      <c r="C2095" s="152"/>
      <c r="D2095" s="152"/>
      <c r="E2095" s="152"/>
    </row>
    <row r="2096" spans="1:8" s="151" customFormat="1" outlineLevel="2" x14ac:dyDescent="0.2">
      <c r="A2096" s="110"/>
      <c r="B2096" s="122"/>
      <c r="C2096" s="152"/>
      <c r="D2096" s="152"/>
      <c r="E2096" s="152"/>
    </row>
    <row r="2097" spans="1:8" s="151" customFormat="1" outlineLevel="2" x14ac:dyDescent="0.2">
      <c r="A2097" s="110" t="s">
        <v>138</v>
      </c>
      <c r="B2097" s="131" t="s">
        <v>234</v>
      </c>
      <c r="C2097" s="152"/>
      <c r="D2097" s="152"/>
      <c r="E2097" s="152"/>
    </row>
    <row r="2098" spans="1:8" s="123" customFormat="1" outlineLevel="2" x14ac:dyDescent="0.2">
      <c r="A2098" s="126"/>
    </row>
    <row r="2099" spans="1:8" s="123" customFormat="1" outlineLevel="2" x14ac:dyDescent="0.2">
      <c r="A2099" s="110" t="s">
        <v>40</v>
      </c>
      <c r="B2099" s="127" t="s">
        <v>1017</v>
      </c>
    </row>
    <row r="2100" spans="1:8" s="123" customFormat="1" outlineLevel="2" x14ac:dyDescent="0.2">
      <c r="A2100" s="126"/>
    </row>
    <row r="2101" spans="1:8" s="88" customFormat="1" outlineLevel="1" x14ac:dyDescent="0.2">
      <c r="A2101" s="156" t="s">
        <v>159</v>
      </c>
      <c r="B2101" s="156" t="str">
        <f ca="1">CONCATENATE(VLOOKUP("*ID",C:D,2,FALSE),"C",COUNTIF(OFFSET(A$1,0,0,ROW(),1), "*conditie")*10)&amp; "T" &amp;(COUNTIF(OFFSET(B$1,0,0,ROW()-1,1),CONCATENATE(VLOOKUP("*ID",C:D,2,FALSE),"C",COUNTIF(OFFSET(A$1,0,0,ROW(),1), "*conditie")*10)&amp; "T*") +1) * 10</f>
        <v>NPRE03C690T30</v>
      </c>
      <c r="C2101" s="295" t="s">
        <v>449</v>
      </c>
      <c r="D2101" s="295"/>
      <c r="E2101" s="295"/>
      <c r="F2101" s="156" t="s">
        <v>141</v>
      </c>
      <c r="G2101" s="156" t="s">
        <v>19</v>
      </c>
      <c r="H2101" s="156" t="s">
        <v>197</v>
      </c>
    </row>
    <row r="2102" spans="1:8" s="151" customFormat="1" outlineLevel="2" x14ac:dyDescent="0.2">
      <c r="A2102" s="110"/>
      <c r="B2102" s="122"/>
      <c r="C2102" s="152"/>
      <c r="D2102" s="152"/>
      <c r="E2102" s="152"/>
    </row>
    <row r="2103" spans="1:8" s="151" customFormat="1" outlineLevel="2" x14ac:dyDescent="0.2">
      <c r="A2103" s="110" t="s">
        <v>109</v>
      </c>
      <c r="B2103" s="131" t="s">
        <v>923</v>
      </c>
      <c r="C2103" s="152"/>
      <c r="D2103" s="152"/>
      <c r="E2103" s="152"/>
    </row>
    <row r="2104" spans="1:8" s="151" customFormat="1" outlineLevel="2" x14ac:dyDescent="0.2">
      <c r="A2104" s="110"/>
      <c r="B2104" s="122"/>
      <c r="C2104" s="152"/>
      <c r="D2104" s="152"/>
      <c r="E2104" s="152"/>
    </row>
    <row r="2105" spans="1:8" s="151" customFormat="1" outlineLevel="2" x14ac:dyDescent="0.2">
      <c r="A2105" s="110" t="s">
        <v>111</v>
      </c>
      <c r="B2105" s="131" t="s">
        <v>921</v>
      </c>
      <c r="C2105" s="152"/>
      <c r="D2105" s="152"/>
      <c r="E2105" s="152"/>
    </row>
    <row r="2106" spans="1:8" s="151" customFormat="1" outlineLevel="2" x14ac:dyDescent="0.2">
      <c r="A2106" s="110"/>
      <c r="B2106" s="122"/>
      <c r="C2106" s="152"/>
      <c r="D2106" s="152"/>
      <c r="E2106" s="152"/>
    </row>
    <row r="2107" spans="1:8" s="123" customFormat="1" outlineLevel="2" x14ac:dyDescent="0.2">
      <c r="A2107" s="110"/>
      <c r="B2107" s="127"/>
    </row>
    <row r="2108" spans="1:8" s="151" customFormat="1" outlineLevel="2" x14ac:dyDescent="0.2">
      <c r="A2108" s="110" t="s">
        <v>32</v>
      </c>
      <c r="B2108" s="125" t="s">
        <v>227</v>
      </c>
      <c r="C2108" s="125"/>
      <c r="D2108" s="125"/>
      <c r="E2108" s="125"/>
      <c r="F2108" s="125"/>
      <c r="G2108" s="125"/>
    </row>
    <row r="2109" spans="1:8" s="151" customFormat="1" outlineLevel="2" x14ac:dyDescent="0.2">
      <c r="A2109" s="110"/>
      <c r="B2109" s="122"/>
      <c r="C2109" s="152"/>
      <c r="D2109" s="152"/>
      <c r="E2109" s="152"/>
    </row>
    <row r="2110" spans="1:8" s="151" customFormat="1" outlineLevel="2" x14ac:dyDescent="0.2">
      <c r="A2110" s="111" t="s">
        <v>33</v>
      </c>
      <c r="B2110" s="122" t="s">
        <v>194</v>
      </c>
      <c r="C2110" s="152"/>
      <c r="D2110" s="152"/>
      <c r="E2110" s="152"/>
    </row>
    <row r="2111" spans="1:8" s="151" customFormat="1" outlineLevel="2" x14ac:dyDescent="0.2">
      <c r="A2111" s="110"/>
      <c r="B2111" s="122"/>
      <c r="C2111" s="152"/>
      <c r="D2111" s="152"/>
      <c r="E2111" s="152"/>
    </row>
    <row r="2112" spans="1:8" s="151" customFormat="1" outlineLevel="2" x14ac:dyDescent="0.2">
      <c r="A2112" s="110" t="s">
        <v>138</v>
      </c>
      <c r="B2112" s="131" t="s">
        <v>234</v>
      </c>
      <c r="C2112" s="152"/>
      <c r="D2112" s="152"/>
      <c r="E2112" s="152"/>
    </row>
    <row r="2113" spans="1:2" s="123" customFormat="1" outlineLevel="2" x14ac:dyDescent="0.2">
      <c r="A2113" s="126"/>
    </row>
    <row r="2114" spans="1:2" s="123" customFormat="1" outlineLevel="2" x14ac:dyDescent="0.2">
      <c r="A2114" s="110" t="s">
        <v>40</v>
      </c>
      <c r="B2114" s="127" t="s">
        <v>1018</v>
      </c>
    </row>
    <row r="2115" spans="1:2" s="123" customFormat="1" outlineLevel="2" x14ac:dyDescent="0.2">
      <c r="A2115" s="126"/>
    </row>
    <row r="2126" spans="1:2" s="123" customFormat="1" outlineLevel="2" x14ac:dyDescent="0.2">
      <c r="A2126" s="110"/>
      <c r="B2126" s="127"/>
    </row>
  </sheetData>
  <mergeCells count="207">
    <mergeCell ref="C191:E191"/>
    <mergeCell ref="C989:E989"/>
    <mergeCell ref="C821:E821"/>
    <mergeCell ref="C2071:E2071"/>
    <mergeCell ref="C2086:E2086"/>
    <mergeCell ref="C2101:E2101"/>
    <mergeCell ref="C2007:E2007"/>
    <mergeCell ref="C2022:E2022"/>
    <mergeCell ref="C2037:E2037"/>
    <mergeCell ref="C2052:E2052"/>
    <mergeCell ref="C2067:E2067"/>
    <mergeCell ref="C1954:E1954"/>
    <mergeCell ref="C1969:E1969"/>
    <mergeCell ref="C1973:E1973"/>
    <mergeCell ref="C1988:E1988"/>
    <mergeCell ref="C2003:E2003"/>
    <mergeCell ref="C1890:E1890"/>
    <mergeCell ref="C1905:E1905"/>
    <mergeCell ref="C1920:E1920"/>
    <mergeCell ref="C1935:E1935"/>
    <mergeCell ref="C1939:E1939"/>
    <mergeCell ref="C1837:E1837"/>
    <mergeCell ref="C1841:E1841"/>
    <mergeCell ref="C1856:E1856"/>
    <mergeCell ref="C1871:E1871"/>
    <mergeCell ref="C1886:E1886"/>
    <mergeCell ref="C1784:E1784"/>
    <mergeCell ref="C1799:E1799"/>
    <mergeCell ref="C1803:E1803"/>
    <mergeCell ref="C1818:E1818"/>
    <mergeCell ref="C1822:E1822"/>
    <mergeCell ref="C1720:E1720"/>
    <mergeCell ref="C1735:E1735"/>
    <mergeCell ref="C1750:E1750"/>
    <mergeCell ref="C1754:E1754"/>
    <mergeCell ref="C1769:E1769"/>
    <mergeCell ref="C1656:E1656"/>
    <mergeCell ref="C1671:E1671"/>
    <mergeCell ref="C1686:E1686"/>
    <mergeCell ref="C1690:E1690"/>
    <mergeCell ref="C1705:E1705"/>
    <mergeCell ref="C1603:E1603"/>
    <mergeCell ref="C1618:E1618"/>
    <mergeCell ref="C1622:E1622"/>
    <mergeCell ref="C1637:E1637"/>
    <mergeCell ref="C1652:E1652"/>
    <mergeCell ref="C1550:E1550"/>
    <mergeCell ref="C1554:E1554"/>
    <mergeCell ref="C1569:E1569"/>
    <mergeCell ref="C1584:E1584"/>
    <mergeCell ref="C1588:E1588"/>
    <mergeCell ref="C1486:E1486"/>
    <mergeCell ref="C1501:E1501"/>
    <mergeCell ref="C1516:E1516"/>
    <mergeCell ref="C1520:E1520"/>
    <mergeCell ref="C1535:E1535"/>
    <mergeCell ref="C1433:E1433"/>
    <mergeCell ref="C1448:E1448"/>
    <mergeCell ref="C1452:E1452"/>
    <mergeCell ref="C1467:E1467"/>
    <mergeCell ref="C1482:E1482"/>
    <mergeCell ref="C1369:E1369"/>
    <mergeCell ref="C1384:E1384"/>
    <mergeCell ref="C1399:E1399"/>
    <mergeCell ref="C1403:E1403"/>
    <mergeCell ref="C1418:E1418"/>
    <mergeCell ref="C1305:E1305"/>
    <mergeCell ref="C1320:E1320"/>
    <mergeCell ref="C1335:E1335"/>
    <mergeCell ref="C1350:E1350"/>
    <mergeCell ref="C1354:E1354"/>
    <mergeCell ref="C1252:E1252"/>
    <mergeCell ref="C1256:E1256"/>
    <mergeCell ref="C1271:E1271"/>
    <mergeCell ref="C1286:E1286"/>
    <mergeCell ref="C1301:E1301"/>
    <mergeCell ref="C1188:E1188"/>
    <mergeCell ref="C1192:E1192"/>
    <mergeCell ref="C1207:E1207"/>
    <mergeCell ref="C1222:E1222"/>
    <mergeCell ref="C1237:E1237"/>
    <mergeCell ref="C1124:E1124"/>
    <mergeCell ref="C1139:E1139"/>
    <mergeCell ref="C1143:E1143"/>
    <mergeCell ref="C1158:E1158"/>
    <mergeCell ref="C1173:E1173"/>
    <mergeCell ref="C1060:E1060"/>
    <mergeCell ref="C1075:E1075"/>
    <mergeCell ref="C1090:E1090"/>
    <mergeCell ref="C1105:E1105"/>
    <mergeCell ref="C1120:E1120"/>
    <mergeCell ref="C996:E996"/>
    <mergeCell ref="C1000:E1000"/>
    <mergeCell ref="C1015:E1015"/>
    <mergeCell ref="C1030:E1030"/>
    <mergeCell ref="C1045:E1045"/>
    <mergeCell ref="C932:E932"/>
    <mergeCell ref="C947:E947"/>
    <mergeCell ref="C951:E951"/>
    <mergeCell ref="C966:E966"/>
    <mergeCell ref="C981:E981"/>
    <mergeCell ref="C868:E868"/>
    <mergeCell ref="C883:E883"/>
    <mergeCell ref="C898:E898"/>
    <mergeCell ref="C902:E902"/>
    <mergeCell ref="C917:E917"/>
    <mergeCell ref="C804:E804"/>
    <mergeCell ref="C819:E819"/>
    <mergeCell ref="C834:E834"/>
    <mergeCell ref="C849:E849"/>
    <mergeCell ref="C853:E853"/>
    <mergeCell ref="C754:E754"/>
    <mergeCell ref="C768:E768"/>
    <mergeCell ref="C772:E772"/>
    <mergeCell ref="C786:E786"/>
    <mergeCell ref="C800:E800"/>
    <mergeCell ref="C779:E779"/>
    <mergeCell ref="C694:E694"/>
    <mergeCell ref="C708:E708"/>
    <mergeCell ref="C722:E722"/>
    <mergeCell ref="C736:E736"/>
    <mergeCell ref="C740:E740"/>
    <mergeCell ref="C644:E644"/>
    <mergeCell ref="C658:E658"/>
    <mergeCell ref="C662:E662"/>
    <mergeCell ref="C676:E676"/>
    <mergeCell ref="C690:E690"/>
    <mergeCell ref="C737:E737"/>
    <mergeCell ref="C695:E695"/>
    <mergeCell ref="C604:E604"/>
    <mergeCell ref="C608:E608"/>
    <mergeCell ref="C622:E622"/>
    <mergeCell ref="C626:E626"/>
    <mergeCell ref="C640:E640"/>
    <mergeCell ref="C554:E554"/>
    <mergeCell ref="C568:E568"/>
    <mergeCell ref="C572:E572"/>
    <mergeCell ref="C586:E586"/>
    <mergeCell ref="C590:E590"/>
    <mergeCell ref="C611:E611"/>
    <mergeCell ref="C569:E569"/>
    <mergeCell ref="C514:E514"/>
    <mergeCell ref="C518:E518"/>
    <mergeCell ref="C532:E532"/>
    <mergeCell ref="C536:E536"/>
    <mergeCell ref="C550:E550"/>
    <mergeCell ref="C464:E464"/>
    <mergeCell ref="C478:E478"/>
    <mergeCell ref="C482:E482"/>
    <mergeCell ref="C496:E496"/>
    <mergeCell ref="C500:E500"/>
    <mergeCell ref="C485:E485"/>
    <mergeCell ref="C424:E424"/>
    <mergeCell ref="C428:E428"/>
    <mergeCell ref="C442:E442"/>
    <mergeCell ref="C446:E446"/>
    <mergeCell ref="C460:E460"/>
    <mergeCell ref="C374:E374"/>
    <mergeCell ref="C388:E388"/>
    <mergeCell ref="C392:E392"/>
    <mergeCell ref="C406:E406"/>
    <mergeCell ref="C410:E410"/>
    <mergeCell ref="C443:E443"/>
    <mergeCell ref="C334:E334"/>
    <mergeCell ref="C338:E338"/>
    <mergeCell ref="C352:E352"/>
    <mergeCell ref="C356:E356"/>
    <mergeCell ref="C370:E370"/>
    <mergeCell ref="C284:E284"/>
    <mergeCell ref="C298:E298"/>
    <mergeCell ref="C302:E302"/>
    <mergeCell ref="C316:E316"/>
    <mergeCell ref="C320:E320"/>
    <mergeCell ref="C359:E359"/>
    <mergeCell ref="C317:E317"/>
    <mergeCell ref="C244:E244"/>
    <mergeCell ref="C248:E248"/>
    <mergeCell ref="C262:E262"/>
    <mergeCell ref="C266:E266"/>
    <mergeCell ref="C280:E280"/>
    <mergeCell ref="C194:E194"/>
    <mergeCell ref="C208:E208"/>
    <mergeCell ref="C212:E212"/>
    <mergeCell ref="C226:E226"/>
    <mergeCell ref="C230:E230"/>
    <mergeCell ref="C233:E233"/>
    <mergeCell ref="C154:E154"/>
    <mergeCell ref="C158:E158"/>
    <mergeCell ref="C172:E172"/>
    <mergeCell ref="C176:E176"/>
    <mergeCell ref="C190:E190"/>
    <mergeCell ref="C104:E104"/>
    <mergeCell ref="C118:E118"/>
    <mergeCell ref="C122:E122"/>
    <mergeCell ref="C136:E136"/>
    <mergeCell ref="C140:E140"/>
    <mergeCell ref="C64:E64"/>
    <mergeCell ref="C68:E68"/>
    <mergeCell ref="C82:E82"/>
    <mergeCell ref="C86:E86"/>
    <mergeCell ref="C100:E100"/>
    <mergeCell ref="C50:E50"/>
    <mergeCell ref="C10:E10"/>
    <mergeCell ref="C14:E14"/>
    <mergeCell ref="C28:E28"/>
    <mergeCell ref="C32:E32"/>
    <mergeCell ref="C46:E46"/>
  </mergeCells>
  <phoneticPr fontId="18" type="noConversion"/>
  <dataValidations count="4">
    <dataValidation type="list" allowBlank="1" showInputMessage="1" showErrorMessage="1" errorTitle="Not a valid value" error="The value you have entered is not valid_x000a__x000a_A user has restricted values that can be entered into this cell_x000a_" sqref="H10 H2101 H2086 H2071 H2067 H2052 H2037 H2022 H2007 H2003 H1988 H1973 H1969 H1954 H1939 H1935 H1920 H1905 H1890 H1886 H1871 H1856 H1841 H1837 H1822 H1818 H1803 H1799 H1784 H1769 H1754 H1750 H1735 H1720 H1705 H1690 H1686 H1671 H1637 H1535 H1656 H1652 H1622 H1618 H1603 H1588 H1584 H1569 H1554 H1550 H1520 H1516 H1501 H1486 H1482 H1467 H1452 H1448 H1433 H1418 H1403 H1399 H1384 H1369 H1354 H1350 H1335 H1320 H1305 H1301 H1286 H1271 H1256 H1252 H1237 H1222 H1207 H1192 H1188 H1173 H1158 H1143 H1139 H1124 H1120 H1105 H1090 H1075 H1060 H1045 H1030 H1015 H1000 H996 H981 H966 H951 H947 H932 H917 H902 H898 H883 H868 H853 H849 H834 H819 H804 H800 H786 H772 H768 H754 H740 H736 H722 H708 H694 H690 H676 H662 H658 H644 H640 H626 H622 H608 H604 H590 H586 H572 H568 H554 H550 H536 H532 H518 H514 H500 H496 H482 H478 H464 H460 H446 H442 H428 H424 H410 H406 H392 H388 H374 H370 H356 H352 H338 H334 H320 H316 H302 H298 H284 H280 H266 H262 H248 H244 H230 H226 H212 H208 H194 H190 H176 H172 H158 H154 H140 H136 H122 H118 H104 H100 H86 H82 H68 H64 H50 H46 H32 H28 H14" xr:uid="{00000000-0002-0000-04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2101 G2086 G2071 G2067 G2052 G2037 G2022 G2007 G2003 G1988 G1973 G1969 G1954 G1939 G1935 G1920 G1905 G1890 G1886 G1871 G1856 G1841 G1837 G1822 G1818 G1803 G1799 G1784 G1769 G1754 G1750 G1735 G1720 G1705 G1690 G1686 G1671 G1637 G1535 G1656 G1652 G1622 G1618 G1603 G1588 G1584 G1569 G1554 G1550 G1520 G1516 G1501 G1486 G1482 G1467 G1452 G1448 G1433 G1418 G1403 G1399 G1384 G1369 G1354 G1350 G1335 G1320 G1305 G1301 G1286 G1271 G1256 G1252 G1237 G1222 G1207 G1192 G1188 G1173 G1158 G1143 G1139 G1124 G1120 G1105 G1090 G1075 G1060 G1045 G1030 G1015 G1000 G996 G981 G966 G951 G947 G932 G917 G902 G898 G883 G868 G853 G849 G834 G819 G804 G800 G786 G772 G768 G754 G740 G736 G722 G708 G694 G690 G676 G662 G658 G644 G640 G626 G622 G608 G604 G590 G586 G572 G568 G554 G550 G536 G532 G518 G514 G500 G496 G482 G478 G464 G460 G446 G442 G428 G424 G410 G406 G392 G388 G374 G370 G356 G352 G338 G334 G320 G316 G302 G298 G284 G280 G266 G262 G248 G244 G230 G226 G212 G208 G194 G190 G176 G172 G158 G154 G140 G136 G122 G118 G104 G100 G86 G82 G68 G64 G50 G46 G32 G28 G14" xr:uid="{00000000-0002-0000-04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2101 F2086 F2071 F2067 F2052 F2037 F2022 F2007 F2003 F1988 F1973 F1969 F1954 F1939 F1935 F1920 F1905 F1890 F1886 F1871 F1856 F1841 F1837 F1822 F1818 F1803 F1799 F1784 F1769 F1754 F1750 F1735 F1720 F1705 F1690 F1686 F1671 F1637 F1535 F1656 F1652 F1622 F1618 F1603 F1588 F1584 F1569 F1554 F1550 F1520 F1516 F1501 F1486 F1482 F1467 F1452 F1448 F1433 F1418 F1403 F1399 F1384 F1369 F1354 F1350 F1335 F1320 F1305 F1301 F1286 F1271 F1256 F1252 F1237 F1222 F1207 F1192 F1188 F1173 F1158 F1143 F1139 F1124 F1120 F1105 F1090 F1075 F1060 F1045 F1030 F1015 F1000 F996 F981 F966 F951 F947 F932 F917 F902 F898 F883 F868 F853 F849 F834 F819 F804 F800 F786 F772 F768 F754 F740 F736 F722 F708 F694 F690 F676 F662 F658 F644 F640 F626 F622 F608 F604 F590 F586 F572 F568 F554 F550 F536 F532 F518 F514 F500 F496 F482 F478 F464 F460 F446 F442 F428 F424 F410 F406 F392 F388 F374 F370 F356 F352 F338 F334 F320 F316 F302 F298 F284 F280 F266 F262 F248 F244 F230 F226 F212 F208 F194 F190 F176 F172 F158 F154 F140 F136 F122 F118 F104 F100 F86 F82 F68 F64 F50 F46 F32 F28 F14" xr:uid="{00000000-0002-0000-0400-000002000000}">
      <formula1>$F$2:$F$6</formula1>
    </dataValidation>
    <dataValidation type="list" allowBlank="1" showInputMessage="1" showErrorMessage="1" sqref="D5" xr:uid="{00000000-0002-0000-0400-000003000000}">
      <formula1>$H$2:$H$6</formula1>
    </dataValidation>
  </dataValidations>
  <printOptions headings="1" gridLines="1"/>
  <pageMargins left="0.76" right="0.78740157480314965" top="0.72" bottom="0.7" header="0.51181102362204722" footer="0.51181102362204722"/>
  <pageSetup paperSize="9" scale="57"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outlinePr summaryBelow="0"/>
    <pageSetUpPr fitToPage="1"/>
  </sheetPr>
  <dimension ref="A1:H1746"/>
  <sheetViews>
    <sheetView workbookViewId="0">
      <pane ySplit="7" topLeftCell="A624" activePane="bottomLeft" state="frozen"/>
      <selection pane="bottomLeft" activeCell="B648" sqref="B648"/>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5" width="27.710937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tr">
        <f>Clusterkaart!D1&amp;"04"</f>
        <v>NPRE04</v>
      </c>
      <c r="E1" s="83"/>
      <c r="F1" s="83" t="s">
        <v>49</v>
      </c>
      <c r="G1" s="83" t="s">
        <v>195</v>
      </c>
      <c r="H1" s="83" t="s">
        <v>196</v>
      </c>
    </row>
    <row r="2" spans="1:8" s="99" customFormat="1" x14ac:dyDescent="0.2">
      <c r="A2" s="83" t="s">
        <v>43</v>
      </c>
      <c r="B2" s="83" t="str">
        <f>Clusterkaart!B3</f>
        <v>2.11</v>
      </c>
      <c r="C2" s="83" t="s">
        <v>149</v>
      </c>
      <c r="D2" s="83" t="s">
        <v>1019</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58</v>
      </c>
      <c r="C6" s="83"/>
      <c r="D6" s="83"/>
      <c r="E6" s="83"/>
      <c r="F6" s="100" t="s">
        <v>144</v>
      </c>
      <c r="G6" s="101" t="s">
        <v>20</v>
      </c>
      <c r="H6" s="100" t="s">
        <v>51</v>
      </c>
    </row>
    <row r="7" spans="1:8" s="99" customFormat="1" x14ac:dyDescent="0.2">
      <c r="A7" s="83" t="s">
        <v>146</v>
      </c>
      <c r="B7" s="83">
        <f>COUNTIF(A:A,"testgeval")+COUNTIF(A:A,"test geval")</f>
        <v>104</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161" t="s">
        <v>158</v>
      </c>
      <c r="B10" s="160" t="str">
        <f ca="1">CONCATENATE(VLOOKUP("*ID",C:D,2,FALSE),"C",COUNTIF(OFFSET(A$1,0,0,ROW(),1), "*conditie")*10)</f>
        <v>NPRE04C10</v>
      </c>
      <c r="C10" s="296" t="s">
        <v>1020</v>
      </c>
      <c r="D10" s="297"/>
      <c r="E10" s="297"/>
      <c r="F10" s="161" t="s">
        <v>141</v>
      </c>
      <c r="G10" s="161" t="s">
        <v>19</v>
      </c>
      <c r="H10" s="161" t="s">
        <v>197</v>
      </c>
    </row>
    <row r="11" spans="1:8" s="99" customFormat="1" outlineLevel="1" x14ac:dyDescent="0.2">
      <c r="A11" s="110"/>
      <c r="B11" s="118"/>
      <c r="C11" s="102"/>
    </row>
    <row r="12" spans="1:8" s="99" customFormat="1" outlineLevel="1" x14ac:dyDescent="0.2">
      <c r="A12" s="110" t="s">
        <v>55</v>
      </c>
      <c r="B12" s="122"/>
      <c r="C12" s="102"/>
    </row>
    <row r="13" spans="1:8" s="99" customFormat="1" outlineLevel="1" x14ac:dyDescent="0.2">
      <c r="A13" s="110"/>
      <c r="B13" s="118"/>
      <c r="C13" s="102"/>
    </row>
    <row r="14" spans="1:8" s="88" customFormat="1" outlineLevel="1" x14ac:dyDescent="0.2">
      <c r="A14" s="159" t="s">
        <v>159</v>
      </c>
      <c r="B14" s="159" t="str">
        <f ca="1">CONCATENATE(VLOOKUP("*ID",C:D,2,FALSE),"C",COUNTIF(OFFSET(A$1,0,0,ROW(),1), "*conditie")*10)&amp; "T" &amp;(COUNTIF(OFFSET(B$1,0,0,ROW()-1,1),CONCATENATE(VLOOKUP("*ID",C:D,2,FALSE),"C",COUNTIF(OFFSET(A$1,0,0,ROW(),1), "*conditie")*10)&amp; "T*") +1) * 10</f>
        <v>NPRE04C10T10</v>
      </c>
      <c r="C14" s="295" t="s">
        <v>1021</v>
      </c>
      <c r="D14" s="295"/>
      <c r="E14" s="295"/>
      <c r="F14" s="159" t="s">
        <v>141</v>
      </c>
      <c r="G14" s="159" t="s">
        <v>19</v>
      </c>
      <c r="H14" s="159" t="s">
        <v>197</v>
      </c>
    </row>
    <row r="15" spans="1:8" outlineLevel="2" x14ac:dyDescent="0.2">
      <c r="A15" s="110"/>
      <c r="B15" s="122"/>
      <c r="C15" s="152"/>
    </row>
    <row r="16" spans="1:8" outlineLevel="2" x14ac:dyDescent="0.2">
      <c r="A16" s="110" t="s">
        <v>109</v>
      </c>
      <c r="B16" s="131" t="s">
        <v>1022</v>
      </c>
      <c r="C16" s="152"/>
    </row>
    <row r="17" spans="1:8" outlineLevel="2" x14ac:dyDescent="0.2">
      <c r="A17" s="110"/>
      <c r="B17" s="122"/>
      <c r="C17" s="152"/>
    </row>
    <row r="18" spans="1:8" outlineLevel="2" x14ac:dyDescent="0.2">
      <c r="A18" s="110" t="s">
        <v>111</v>
      </c>
      <c r="B18" s="122" t="s">
        <v>108</v>
      </c>
      <c r="C18" s="152"/>
    </row>
    <row r="19" spans="1:8" outlineLevel="2" x14ac:dyDescent="0.2">
      <c r="A19" s="110"/>
      <c r="B19" s="122"/>
      <c r="C19" s="152"/>
    </row>
    <row r="20" spans="1:8" outlineLevel="2" x14ac:dyDescent="0.2">
      <c r="A20" s="110" t="s">
        <v>32</v>
      </c>
      <c r="B20" s="125" t="s">
        <v>227</v>
      </c>
      <c r="C20" s="125"/>
      <c r="D20" s="125"/>
      <c r="E20" s="125"/>
      <c r="F20" s="125"/>
      <c r="G20" s="125"/>
    </row>
    <row r="21" spans="1:8" outlineLevel="2" x14ac:dyDescent="0.2">
      <c r="A21" s="110"/>
      <c r="B21" s="122"/>
      <c r="C21" s="152"/>
    </row>
    <row r="22" spans="1:8" outlineLevel="2" x14ac:dyDescent="0.2">
      <c r="A22" s="111" t="s">
        <v>33</v>
      </c>
      <c r="B22" s="122" t="s">
        <v>194</v>
      </c>
      <c r="C22" s="152"/>
    </row>
    <row r="23" spans="1:8" outlineLevel="2" x14ac:dyDescent="0.2">
      <c r="A23" s="110"/>
      <c r="B23" s="122"/>
      <c r="C23" s="152"/>
    </row>
    <row r="24" spans="1:8" outlineLevel="2" x14ac:dyDescent="0.2">
      <c r="A24" s="110" t="s">
        <v>138</v>
      </c>
      <c r="B24" s="131" t="s">
        <v>1024</v>
      </c>
      <c r="C24" s="152"/>
    </row>
    <row r="25" spans="1:8" s="123" customFormat="1" outlineLevel="2" x14ac:dyDescent="0.2">
      <c r="A25" s="126"/>
      <c r="B25" s="200" t="s">
        <v>2514</v>
      </c>
    </row>
    <row r="26" spans="1:8" s="123" customFormat="1" outlineLevel="2" x14ac:dyDescent="0.2">
      <c r="A26" s="110" t="s">
        <v>40</v>
      </c>
      <c r="B26" s="127" t="s">
        <v>2691</v>
      </c>
    </row>
    <row r="27" spans="1:8" s="123" customFormat="1" outlineLevel="2" x14ac:dyDescent="0.2">
      <c r="A27" s="126"/>
    </row>
    <row r="28" spans="1:8" s="99" customFormat="1" x14ac:dyDescent="0.2">
      <c r="A28" s="161" t="s">
        <v>158</v>
      </c>
      <c r="B28" s="160" t="str">
        <f ca="1">CONCATENATE(VLOOKUP("*ID",C:D,2,FALSE),"C",COUNTIF(OFFSET(A$1,0,0,ROW(),1), "*conditie")*10)</f>
        <v>NPRE04C20</v>
      </c>
      <c r="C28" s="296" t="s">
        <v>1026</v>
      </c>
      <c r="D28" s="297"/>
      <c r="E28" s="297"/>
      <c r="F28" s="161" t="s">
        <v>141</v>
      </c>
      <c r="G28" s="161" t="s">
        <v>19</v>
      </c>
      <c r="H28" s="161" t="s">
        <v>197</v>
      </c>
    </row>
    <row r="29" spans="1:8" s="99" customFormat="1" outlineLevel="1" x14ac:dyDescent="0.2">
      <c r="A29" s="110"/>
      <c r="B29" s="118"/>
      <c r="C29" s="102"/>
    </row>
    <row r="30" spans="1:8" s="99" customFormat="1" outlineLevel="1" x14ac:dyDescent="0.2">
      <c r="A30" s="110" t="s">
        <v>55</v>
      </c>
      <c r="B30" s="122"/>
      <c r="C30" s="102"/>
    </row>
    <row r="31" spans="1:8" s="99" customFormat="1" outlineLevel="1" x14ac:dyDescent="0.2">
      <c r="A31" s="110"/>
      <c r="B31" s="118"/>
      <c r="C31" s="102"/>
    </row>
    <row r="32" spans="1:8" s="88" customFormat="1" outlineLevel="1" x14ac:dyDescent="0.2">
      <c r="A32" s="159" t="s">
        <v>159</v>
      </c>
      <c r="B32" s="159" t="str">
        <f ca="1">CONCATENATE(VLOOKUP("*ID",C:D,2,FALSE),"C",COUNTIF(OFFSET(A$1,0,0,ROW(),1), "*conditie")*10)&amp; "T" &amp;(COUNTIF(OFFSET(B$1,0,0,ROW()-1,1),CONCATENATE(VLOOKUP("*ID",C:D,2,FALSE),"C",COUNTIF(OFFSET(A$1,0,0,ROW(),1), "*conditie")*10)&amp; "T*") +1) * 10</f>
        <v>NPRE04C20T10</v>
      </c>
      <c r="C32" s="295" t="s">
        <v>1025</v>
      </c>
      <c r="D32" s="295"/>
      <c r="E32" s="295"/>
      <c r="F32" s="159" t="s">
        <v>141</v>
      </c>
      <c r="G32" s="159" t="s">
        <v>19</v>
      </c>
      <c r="H32" s="159" t="s">
        <v>197</v>
      </c>
    </row>
    <row r="33" spans="1:8" outlineLevel="2" x14ac:dyDescent="0.2">
      <c r="A33" s="110"/>
      <c r="B33" s="122"/>
      <c r="C33" s="152"/>
    </row>
    <row r="34" spans="1:8" outlineLevel="2" x14ac:dyDescent="0.2">
      <c r="A34" s="110" t="s">
        <v>109</v>
      </c>
      <c r="B34" s="131" t="s">
        <v>1031</v>
      </c>
      <c r="C34" s="152"/>
    </row>
    <row r="35" spans="1:8" outlineLevel="2" x14ac:dyDescent="0.2">
      <c r="A35" s="110"/>
      <c r="B35" s="122"/>
      <c r="C35" s="152"/>
    </row>
    <row r="36" spans="1:8" outlineLevel="2" x14ac:dyDescent="0.2">
      <c r="A36" s="110" t="s">
        <v>111</v>
      </c>
      <c r="B36" s="122" t="s">
        <v>108</v>
      </c>
      <c r="C36" s="152"/>
    </row>
    <row r="37" spans="1:8" outlineLevel="2" x14ac:dyDescent="0.2">
      <c r="A37" s="110"/>
      <c r="B37" s="122"/>
      <c r="C37" s="152"/>
    </row>
    <row r="38" spans="1:8" outlineLevel="2" x14ac:dyDescent="0.2">
      <c r="A38" s="110" t="s">
        <v>32</v>
      </c>
      <c r="B38" s="125" t="s">
        <v>227</v>
      </c>
      <c r="C38" s="125"/>
      <c r="D38" s="125"/>
      <c r="E38" s="125"/>
      <c r="F38" s="125"/>
      <c r="G38" s="125"/>
    </row>
    <row r="39" spans="1:8" outlineLevel="2" x14ac:dyDescent="0.2">
      <c r="A39" s="110"/>
      <c r="B39" s="122"/>
      <c r="C39" s="152"/>
    </row>
    <row r="40" spans="1:8" outlineLevel="2" x14ac:dyDescent="0.2">
      <c r="A40" s="111" t="s">
        <v>33</v>
      </c>
      <c r="B40" s="122" t="s">
        <v>194</v>
      </c>
      <c r="C40" s="152"/>
    </row>
    <row r="41" spans="1:8" outlineLevel="2" x14ac:dyDescent="0.2">
      <c r="A41" s="110"/>
      <c r="B41" s="122"/>
      <c r="C41" s="152"/>
    </row>
    <row r="42" spans="1:8" outlineLevel="2" x14ac:dyDescent="0.2">
      <c r="A42" s="110" t="s">
        <v>138</v>
      </c>
      <c r="B42" s="131" t="s">
        <v>1029</v>
      </c>
      <c r="C42" s="152"/>
    </row>
    <row r="43" spans="1:8" s="123" customFormat="1" outlineLevel="2" x14ac:dyDescent="0.2">
      <c r="A43" s="126"/>
    </row>
    <row r="44" spans="1:8" s="123" customFormat="1" outlineLevel="2" x14ac:dyDescent="0.2">
      <c r="A44" s="110" t="s">
        <v>40</v>
      </c>
      <c r="B44" s="129" t="s">
        <v>2692</v>
      </c>
    </row>
    <row r="45" spans="1:8" s="123" customFormat="1" outlineLevel="2" x14ac:dyDescent="0.2">
      <c r="A45" s="126"/>
    </row>
    <row r="46" spans="1:8" s="99" customFormat="1" x14ac:dyDescent="0.2">
      <c r="A46" s="161" t="s">
        <v>158</v>
      </c>
      <c r="B46" s="160" t="str">
        <f ca="1">CONCATENATE(VLOOKUP("*ID",C:D,2,FALSE),"C",COUNTIF(OFFSET(A$1,0,0,ROW(),1), "*conditie")*10)</f>
        <v>NPRE04C30</v>
      </c>
      <c r="C46" s="296" t="s">
        <v>1027</v>
      </c>
      <c r="D46" s="297"/>
      <c r="E46" s="297"/>
      <c r="F46" s="161" t="s">
        <v>141</v>
      </c>
      <c r="G46" s="161" t="s">
        <v>19</v>
      </c>
      <c r="H46" s="161" t="s">
        <v>197</v>
      </c>
    </row>
    <row r="47" spans="1:8" s="99" customFormat="1" outlineLevel="1" x14ac:dyDescent="0.2">
      <c r="A47" s="110"/>
      <c r="B47" s="118"/>
      <c r="C47" s="102"/>
    </row>
    <row r="48" spans="1:8" s="99" customFormat="1" outlineLevel="1" x14ac:dyDescent="0.2">
      <c r="A48" s="110" t="s">
        <v>55</v>
      </c>
      <c r="B48" s="122"/>
      <c r="C48" s="102"/>
    </row>
    <row r="49" spans="1:8" s="99" customFormat="1" outlineLevel="1" x14ac:dyDescent="0.2">
      <c r="A49" s="110"/>
      <c r="B49" s="118"/>
      <c r="C49" s="102"/>
    </row>
    <row r="50" spans="1:8" s="88" customFormat="1" outlineLevel="1" x14ac:dyDescent="0.2">
      <c r="A50" s="159" t="s">
        <v>159</v>
      </c>
      <c r="B50" s="159" t="str">
        <f ca="1">CONCATENATE(VLOOKUP("*ID",C:D,2,FALSE),"C",COUNTIF(OFFSET(A$1,0,0,ROW(),1), "*conditie")*10)&amp; "T" &amp;(COUNTIF(OFFSET(B$1,0,0,ROW()-1,1),CONCATENATE(VLOOKUP("*ID",C:D,2,FALSE),"C",COUNTIF(OFFSET(A$1,0,0,ROW(),1), "*conditie")*10)&amp; "T*") +1) * 10</f>
        <v>NPRE04C30T10</v>
      </c>
      <c r="C50" s="295" t="s">
        <v>1028</v>
      </c>
      <c r="D50" s="295"/>
      <c r="E50" s="295"/>
      <c r="F50" s="159" t="s">
        <v>141</v>
      </c>
      <c r="G50" s="159" t="s">
        <v>19</v>
      </c>
      <c r="H50" s="159" t="s">
        <v>197</v>
      </c>
    </row>
    <row r="51" spans="1:8" outlineLevel="2" x14ac:dyDescent="0.2">
      <c r="A51" s="110"/>
      <c r="B51" s="122"/>
      <c r="C51" s="152"/>
    </row>
    <row r="52" spans="1:8" outlineLevel="2" x14ac:dyDescent="0.2">
      <c r="A52" s="110" t="s">
        <v>109</v>
      </c>
      <c r="B52" s="131" t="s">
        <v>1030</v>
      </c>
      <c r="C52" s="152"/>
    </row>
    <row r="53" spans="1:8" outlineLevel="2" x14ac:dyDescent="0.2">
      <c r="A53" s="110"/>
      <c r="B53" s="122"/>
      <c r="C53" s="152"/>
    </row>
    <row r="54" spans="1:8" outlineLevel="2" x14ac:dyDescent="0.2">
      <c r="A54" s="110" t="s">
        <v>111</v>
      </c>
      <c r="B54" s="122" t="s">
        <v>108</v>
      </c>
      <c r="C54" s="152"/>
    </row>
    <row r="55" spans="1:8" outlineLevel="2" x14ac:dyDescent="0.2">
      <c r="A55" s="110"/>
      <c r="B55" s="122"/>
      <c r="C55" s="152"/>
    </row>
    <row r="56" spans="1:8" outlineLevel="2" x14ac:dyDescent="0.2">
      <c r="A56" s="110" t="s">
        <v>32</v>
      </c>
      <c r="B56" s="125" t="s">
        <v>227</v>
      </c>
      <c r="C56" s="125"/>
      <c r="D56" s="125"/>
      <c r="E56" s="125"/>
      <c r="F56" s="125"/>
      <c r="G56" s="125"/>
    </row>
    <row r="57" spans="1:8" outlineLevel="2" x14ac:dyDescent="0.2">
      <c r="A57" s="110"/>
      <c r="B57" s="122"/>
      <c r="C57" s="152"/>
    </row>
    <row r="58" spans="1:8" outlineLevel="2" x14ac:dyDescent="0.2">
      <c r="A58" s="111" t="s">
        <v>33</v>
      </c>
      <c r="B58" s="122" t="s">
        <v>194</v>
      </c>
      <c r="C58" s="152"/>
    </row>
    <row r="59" spans="1:8" outlineLevel="2" x14ac:dyDescent="0.2">
      <c r="A59" s="110"/>
      <c r="B59" s="122"/>
      <c r="C59" s="152"/>
    </row>
    <row r="60" spans="1:8" outlineLevel="2" x14ac:dyDescent="0.2">
      <c r="A60" s="110" t="s">
        <v>138</v>
      </c>
      <c r="B60" s="131" t="s">
        <v>1032</v>
      </c>
      <c r="C60" s="152"/>
    </row>
    <row r="61" spans="1:8" s="123" customFormat="1" outlineLevel="2" x14ac:dyDescent="0.2">
      <c r="A61" s="126"/>
    </row>
    <row r="62" spans="1:8" s="123" customFormat="1" outlineLevel="2" x14ac:dyDescent="0.2">
      <c r="A62" s="110" t="s">
        <v>40</v>
      </c>
      <c r="B62" s="129" t="s">
        <v>2693</v>
      </c>
    </row>
    <row r="63" spans="1:8" s="123" customFormat="1" outlineLevel="2" x14ac:dyDescent="0.2">
      <c r="A63" s="126"/>
    </row>
    <row r="64" spans="1:8" s="99" customFormat="1" x14ac:dyDescent="0.2">
      <c r="A64" s="161" t="s">
        <v>158</v>
      </c>
      <c r="B64" s="160" t="str">
        <f ca="1">CONCATENATE(VLOOKUP("*ID",C:D,2,FALSE),"C",COUNTIF(OFFSET(A$1,0,0,ROW(),1), "*conditie")*10)</f>
        <v>NPRE04C40</v>
      </c>
      <c r="C64" s="296" t="s">
        <v>1033</v>
      </c>
      <c r="D64" s="297"/>
      <c r="E64" s="297"/>
      <c r="F64" s="161" t="s">
        <v>141</v>
      </c>
      <c r="G64" s="161" t="s">
        <v>19</v>
      </c>
      <c r="H64" s="161" t="s">
        <v>197</v>
      </c>
    </row>
    <row r="65" spans="1:8" s="99" customFormat="1" outlineLevel="1" x14ac:dyDescent="0.2">
      <c r="A65" s="110"/>
      <c r="B65" s="118"/>
      <c r="C65" s="102"/>
    </row>
    <row r="66" spans="1:8" s="99" customFormat="1" outlineLevel="1" x14ac:dyDescent="0.2">
      <c r="A66" s="110" t="s">
        <v>55</v>
      </c>
      <c r="B66" s="122"/>
      <c r="C66" s="102"/>
    </row>
    <row r="67" spans="1:8" s="99" customFormat="1" outlineLevel="1" x14ac:dyDescent="0.2">
      <c r="A67" s="110"/>
      <c r="B67" s="118"/>
      <c r="C67" s="102"/>
    </row>
    <row r="68" spans="1:8" s="88" customFormat="1" outlineLevel="1" x14ac:dyDescent="0.2">
      <c r="A68" s="159" t="s">
        <v>159</v>
      </c>
      <c r="B68" s="159" t="str">
        <f ca="1">CONCATENATE(VLOOKUP("*ID",C:D,2,FALSE),"C",COUNTIF(OFFSET(A$1,0,0,ROW(),1), "*conditie")*10)&amp; "T" &amp;(COUNTIF(OFFSET(B$1,0,0,ROW()-1,1),CONCATENATE(VLOOKUP("*ID",C:D,2,FALSE),"C",COUNTIF(OFFSET(A$1,0,0,ROW(),1), "*conditie")*10)&amp; "T*") +1) * 10</f>
        <v>NPRE04C40T10</v>
      </c>
      <c r="C68" s="295" t="s">
        <v>1034</v>
      </c>
      <c r="D68" s="295"/>
      <c r="E68" s="295"/>
      <c r="F68" s="159" t="s">
        <v>141</v>
      </c>
      <c r="G68" s="159" t="s">
        <v>19</v>
      </c>
      <c r="H68" s="159" t="s">
        <v>197</v>
      </c>
    </row>
    <row r="69" spans="1:8" outlineLevel="2" x14ac:dyDescent="0.2">
      <c r="A69" s="110"/>
      <c r="B69" s="122"/>
      <c r="C69" s="152"/>
    </row>
    <row r="70" spans="1:8" outlineLevel="2" x14ac:dyDescent="0.2">
      <c r="A70" s="110" t="s">
        <v>109</v>
      </c>
      <c r="B70" s="131" t="s">
        <v>1035</v>
      </c>
      <c r="C70" s="152"/>
    </row>
    <row r="71" spans="1:8" outlineLevel="2" x14ac:dyDescent="0.2">
      <c r="A71" s="110"/>
      <c r="B71" s="122"/>
      <c r="C71" s="152"/>
    </row>
    <row r="72" spans="1:8" outlineLevel="2" x14ac:dyDescent="0.2">
      <c r="A72" s="110" t="s">
        <v>111</v>
      </c>
      <c r="B72" s="122" t="s">
        <v>108</v>
      </c>
      <c r="C72" s="152"/>
    </row>
    <row r="73" spans="1:8" outlineLevel="2" x14ac:dyDescent="0.2">
      <c r="A73" s="110"/>
      <c r="B73" s="122"/>
      <c r="C73" s="152"/>
    </row>
    <row r="74" spans="1:8" outlineLevel="2" x14ac:dyDescent="0.2">
      <c r="A74" s="110" t="s">
        <v>32</v>
      </c>
      <c r="B74" s="125" t="s">
        <v>227</v>
      </c>
      <c r="C74" s="125"/>
      <c r="D74" s="125"/>
      <c r="E74" s="125"/>
      <c r="F74" s="125"/>
      <c r="G74" s="125"/>
    </row>
    <row r="75" spans="1:8" outlineLevel="2" x14ac:dyDescent="0.2">
      <c r="A75" s="110"/>
      <c r="B75" s="122"/>
      <c r="C75" s="152"/>
    </row>
    <row r="76" spans="1:8" outlineLevel="2" x14ac:dyDescent="0.2">
      <c r="A76" s="111" t="s">
        <v>33</v>
      </c>
      <c r="B76" s="122" t="s">
        <v>194</v>
      </c>
      <c r="C76" s="152"/>
    </row>
    <row r="77" spans="1:8" outlineLevel="2" x14ac:dyDescent="0.2">
      <c r="A77" s="110"/>
      <c r="B77" s="122"/>
      <c r="C77" s="152"/>
    </row>
    <row r="78" spans="1:8" outlineLevel="2" x14ac:dyDescent="0.2">
      <c r="A78" s="110" t="s">
        <v>138</v>
      </c>
      <c r="B78" s="131" t="s">
        <v>1036</v>
      </c>
      <c r="C78" s="152"/>
    </row>
    <row r="79" spans="1:8" s="123" customFormat="1" outlineLevel="2" x14ac:dyDescent="0.2">
      <c r="A79" s="126"/>
    </row>
    <row r="80" spans="1:8" s="123" customFormat="1" outlineLevel="2" x14ac:dyDescent="0.2">
      <c r="A80" s="110" t="s">
        <v>40</v>
      </c>
      <c r="B80" s="129" t="s">
        <v>2694</v>
      </c>
    </row>
    <row r="81" spans="1:8" s="123" customFormat="1" outlineLevel="2" x14ac:dyDescent="0.2">
      <c r="A81" s="126"/>
    </row>
    <row r="82" spans="1:8" s="99" customFormat="1" x14ac:dyDescent="0.2">
      <c r="A82" s="161" t="s">
        <v>158</v>
      </c>
      <c r="B82" s="160" t="str">
        <f ca="1">CONCATENATE(VLOOKUP("*ID",C:D,2,FALSE),"C",COUNTIF(OFFSET(A$1,0,0,ROW(),1), "*conditie")*10)</f>
        <v>NPRE04C50</v>
      </c>
      <c r="C82" s="296" t="s">
        <v>1043</v>
      </c>
      <c r="D82" s="297"/>
      <c r="E82" s="297"/>
      <c r="F82" s="161" t="s">
        <v>141</v>
      </c>
      <c r="G82" s="161" t="s">
        <v>19</v>
      </c>
      <c r="H82" s="161" t="s">
        <v>197</v>
      </c>
    </row>
    <row r="83" spans="1:8" s="99" customFormat="1" outlineLevel="1" x14ac:dyDescent="0.2">
      <c r="A83" s="110"/>
      <c r="B83" s="118"/>
      <c r="C83" s="102"/>
    </row>
    <row r="84" spans="1:8" s="99" customFormat="1" outlineLevel="1" x14ac:dyDescent="0.2">
      <c r="A84" s="110" t="s">
        <v>55</v>
      </c>
      <c r="B84" s="122"/>
      <c r="C84" s="102"/>
    </row>
    <row r="85" spans="1:8" s="99" customFormat="1" outlineLevel="1" x14ac:dyDescent="0.2">
      <c r="A85" s="110"/>
      <c r="B85" s="118"/>
      <c r="C85" s="102"/>
    </row>
    <row r="86" spans="1:8" s="123" customFormat="1" outlineLevel="2" x14ac:dyDescent="0.2">
      <c r="A86" s="110" t="s">
        <v>159</v>
      </c>
      <c r="B86" s="127" t="str">
        <f ca="1">CONCATENATE(VLOOKUP("*ID",C:D,2,FALSE),"C",COUNTIF(OFFSET(A$1,0,0,ROW(),1), "*conditie")*10)&amp; "T" &amp;(COUNTIF(OFFSET(B$1,0,0,ROW()-1,1),CONCATENATE(VLOOKUP("*ID",C:D,2,FALSE),"C",COUNTIF(OFFSET(A$1,0,0,ROW(),1), "*conditie")*10)&amp; "T*") +1) * 10</f>
        <v>NPRE04C50T10</v>
      </c>
      <c r="C86" s="123" t="s">
        <v>681</v>
      </c>
      <c r="F86" s="123" t="s">
        <v>141</v>
      </c>
      <c r="G86" s="123" t="s">
        <v>19</v>
      </c>
      <c r="H86" s="123" t="s">
        <v>197</v>
      </c>
    </row>
    <row r="87" spans="1:8" outlineLevel="2" x14ac:dyDescent="0.2">
      <c r="A87" s="110"/>
      <c r="B87" s="122"/>
      <c r="C87" s="152"/>
    </row>
    <row r="88" spans="1:8" outlineLevel="2" x14ac:dyDescent="0.2">
      <c r="A88" s="110" t="s">
        <v>109</v>
      </c>
      <c r="B88" s="131" t="s">
        <v>1037</v>
      </c>
      <c r="C88" s="152"/>
    </row>
    <row r="89" spans="1:8" outlineLevel="2" x14ac:dyDescent="0.2">
      <c r="A89" s="110"/>
      <c r="B89" s="122"/>
      <c r="C89" s="152"/>
    </row>
    <row r="90" spans="1:8" outlineLevel="2" x14ac:dyDescent="0.2">
      <c r="A90" s="110" t="s">
        <v>111</v>
      </c>
      <c r="B90" s="122" t="s">
        <v>108</v>
      </c>
      <c r="C90" s="152"/>
    </row>
    <row r="91" spans="1:8" outlineLevel="2" x14ac:dyDescent="0.2">
      <c r="A91" s="110"/>
      <c r="B91" s="122"/>
      <c r="C91" s="152"/>
    </row>
    <row r="92" spans="1:8" outlineLevel="2" x14ac:dyDescent="0.2">
      <c r="A92" s="110" t="s">
        <v>32</v>
      </c>
      <c r="B92" s="125" t="s">
        <v>227</v>
      </c>
      <c r="C92" s="125"/>
      <c r="D92" s="125"/>
      <c r="E92" s="125"/>
      <c r="F92" s="125"/>
      <c r="G92" s="125"/>
    </row>
    <row r="93" spans="1:8" outlineLevel="2" x14ac:dyDescent="0.2">
      <c r="A93" s="110"/>
      <c r="B93" s="122"/>
      <c r="C93" s="152"/>
    </row>
    <row r="94" spans="1:8" outlineLevel="2" x14ac:dyDescent="0.2">
      <c r="A94" s="111" t="s">
        <v>33</v>
      </c>
      <c r="B94" s="122" t="s">
        <v>194</v>
      </c>
      <c r="C94" s="152"/>
    </row>
    <row r="95" spans="1:8" outlineLevel="2" x14ac:dyDescent="0.2">
      <c r="A95" s="110"/>
      <c r="B95" s="122"/>
      <c r="C95" s="152"/>
    </row>
    <row r="96" spans="1:8" outlineLevel="2" x14ac:dyDescent="0.2">
      <c r="A96" s="110" t="s">
        <v>138</v>
      </c>
      <c r="B96" s="131" t="s">
        <v>683</v>
      </c>
      <c r="C96" s="152"/>
    </row>
    <row r="97" spans="1:8" s="123" customFormat="1" outlineLevel="2" x14ac:dyDescent="0.2">
      <c r="A97" s="126"/>
    </row>
    <row r="98" spans="1:8" s="123" customFormat="1" outlineLevel="2" x14ac:dyDescent="0.2">
      <c r="A98" s="110" t="s">
        <v>40</v>
      </c>
      <c r="B98" s="127" t="s">
        <v>1201</v>
      </c>
    </row>
    <row r="99" spans="1:8" s="123" customFormat="1" outlineLevel="2" x14ac:dyDescent="0.2">
      <c r="A99" s="126"/>
    </row>
    <row r="100" spans="1:8" s="99" customFormat="1" x14ac:dyDescent="0.2">
      <c r="A100" s="161" t="s">
        <v>158</v>
      </c>
      <c r="B100" s="160" t="str">
        <f ca="1">CONCATENATE(VLOOKUP("*ID",C:D,2,FALSE),"C",COUNTIF(OFFSET(A$1,0,0,ROW(),1), "*conditie")*10)</f>
        <v>NPRE04C60</v>
      </c>
      <c r="C100" s="296" t="s">
        <v>1044</v>
      </c>
      <c r="D100" s="297"/>
      <c r="E100" s="297"/>
      <c r="F100" s="161" t="s">
        <v>141</v>
      </c>
      <c r="G100" s="161" t="s">
        <v>19</v>
      </c>
      <c r="H100" s="161"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x14ac:dyDescent="0.2">
      <c r="A104" s="159" t="s">
        <v>159</v>
      </c>
      <c r="B104" s="159" t="str">
        <f ca="1">CONCATENATE(VLOOKUP("*ID",C:D,2,FALSE),"C",COUNTIF(OFFSET(A$1,0,0,ROW(),1), "*conditie")*10)&amp; "T" &amp;(COUNTIF(OFFSET(B$1,0,0,ROW()-1,1),CONCATENATE(VLOOKUP("*ID",C:D,2,FALSE),"C",COUNTIF(OFFSET(A$1,0,0,ROW(),1), "*conditie")*10)&amp; "T*") +1) * 10</f>
        <v>NPRE04C60T10</v>
      </c>
      <c r="C104" s="295" t="s">
        <v>685</v>
      </c>
      <c r="D104" s="295"/>
      <c r="E104" s="295"/>
      <c r="F104" s="159" t="s">
        <v>141</v>
      </c>
      <c r="G104" s="159" t="s">
        <v>19</v>
      </c>
      <c r="H104" s="159" t="s">
        <v>197</v>
      </c>
    </row>
    <row r="105" spans="1:8" outlineLevel="2" x14ac:dyDescent="0.2">
      <c r="A105" s="110"/>
      <c r="B105" s="122"/>
      <c r="C105" s="152"/>
    </row>
    <row r="106" spans="1:8" outlineLevel="2" x14ac:dyDescent="0.2">
      <c r="A106" s="110" t="s">
        <v>109</v>
      </c>
      <c r="B106" s="131" t="s">
        <v>1038</v>
      </c>
      <c r="C106" s="152"/>
    </row>
    <row r="107" spans="1:8" outlineLevel="2" x14ac:dyDescent="0.2">
      <c r="A107" s="110"/>
      <c r="B107" s="122"/>
      <c r="C107" s="152"/>
    </row>
    <row r="108" spans="1:8" outlineLevel="2" x14ac:dyDescent="0.2">
      <c r="A108" s="110" t="s">
        <v>111</v>
      </c>
      <c r="B108" s="122" t="s">
        <v>108</v>
      </c>
      <c r="C108" s="152"/>
    </row>
    <row r="109" spans="1:8" outlineLevel="2" x14ac:dyDescent="0.2">
      <c r="A109" s="110"/>
      <c r="B109" s="122"/>
      <c r="C109" s="152"/>
    </row>
    <row r="110" spans="1:8" outlineLevel="2" x14ac:dyDescent="0.2">
      <c r="A110" s="110" t="s">
        <v>32</v>
      </c>
      <c r="B110" s="125" t="s">
        <v>227</v>
      </c>
      <c r="C110" s="125"/>
      <c r="D110" s="125"/>
      <c r="E110" s="125"/>
      <c r="F110" s="125"/>
      <c r="G110" s="125"/>
    </row>
    <row r="111" spans="1:8" outlineLevel="2" x14ac:dyDescent="0.2">
      <c r="A111" s="110"/>
      <c r="B111" s="122"/>
      <c r="C111" s="152"/>
    </row>
    <row r="112" spans="1:8" outlineLevel="2" x14ac:dyDescent="0.2">
      <c r="A112" s="111" t="s">
        <v>33</v>
      </c>
      <c r="B112" s="122" t="s">
        <v>194</v>
      </c>
      <c r="C112" s="152"/>
    </row>
    <row r="113" spans="1:8" outlineLevel="2" x14ac:dyDescent="0.2">
      <c r="A113" s="110"/>
      <c r="B113" s="122"/>
      <c r="C113" s="152"/>
    </row>
    <row r="114" spans="1:8" outlineLevel="2" x14ac:dyDescent="0.2">
      <c r="A114" s="110" t="s">
        <v>138</v>
      </c>
      <c r="B114" s="131" t="s">
        <v>687</v>
      </c>
      <c r="C114" s="152"/>
    </row>
    <row r="115" spans="1:8" s="123" customFormat="1" outlineLevel="2" x14ac:dyDescent="0.2">
      <c r="A115" s="126"/>
    </row>
    <row r="116" spans="1:8" s="123" customFormat="1" outlineLevel="2" x14ac:dyDescent="0.2">
      <c r="A116" s="110" t="s">
        <v>40</v>
      </c>
      <c r="B116" s="127" t="s">
        <v>1202</v>
      </c>
    </row>
    <row r="117" spans="1:8" s="123" customFormat="1" outlineLevel="2" x14ac:dyDescent="0.2">
      <c r="A117" s="126"/>
    </row>
    <row r="118" spans="1:8" s="99" customFormat="1" x14ac:dyDescent="0.2">
      <c r="A118" s="161" t="s">
        <v>158</v>
      </c>
      <c r="B118" s="160" t="str">
        <f ca="1">CONCATENATE(VLOOKUP("*ID",C:D,2,FALSE),"C",COUNTIF(OFFSET(A$1,0,0,ROW(),1), "*conditie")*10)</f>
        <v>NPRE04C70</v>
      </c>
      <c r="C118" s="296" t="s">
        <v>1045</v>
      </c>
      <c r="D118" s="297"/>
      <c r="E118" s="297"/>
      <c r="F118" s="161" t="s">
        <v>141</v>
      </c>
      <c r="G118" s="161" t="s">
        <v>19</v>
      </c>
      <c r="H118" s="161"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123" customFormat="1" outlineLevel="2" x14ac:dyDescent="0.2">
      <c r="A122" s="110" t="s">
        <v>159</v>
      </c>
      <c r="B122" s="127" t="str">
        <f ca="1">CONCATENATE(VLOOKUP("*ID",C:D,2,FALSE),"C",COUNTIF(OFFSET(A$1,0,0,ROW(),1), "*conditie")*10)&amp; "T" &amp;(COUNTIF(OFFSET(B$1,0,0,ROW()-1,1),CONCATENATE(VLOOKUP("*ID",C:D,2,FALSE),"C",COUNTIF(OFFSET(A$1,0,0,ROW(),1), "*conditie")*10)&amp; "T*") +1) * 10</f>
        <v>NPRE04C70T10</v>
      </c>
      <c r="C122" s="123" t="s">
        <v>689</v>
      </c>
      <c r="F122" s="123" t="s">
        <v>141</v>
      </c>
      <c r="G122" s="123" t="s">
        <v>19</v>
      </c>
      <c r="H122" s="123" t="s">
        <v>197</v>
      </c>
    </row>
    <row r="123" spans="1:8" outlineLevel="2" x14ac:dyDescent="0.2">
      <c r="A123" s="110"/>
      <c r="B123" s="122"/>
      <c r="C123" s="152"/>
    </row>
    <row r="124" spans="1:8" outlineLevel="2" x14ac:dyDescent="0.2">
      <c r="A124" s="110" t="s">
        <v>109</v>
      </c>
      <c r="B124" s="131" t="s">
        <v>1039</v>
      </c>
      <c r="C124" s="152"/>
    </row>
    <row r="125" spans="1:8" outlineLevel="2" x14ac:dyDescent="0.2">
      <c r="A125" s="110"/>
      <c r="B125" s="122"/>
      <c r="C125" s="152"/>
    </row>
    <row r="126" spans="1:8" outlineLevel="2" x14ac:dyDescent="0.2">
      <c r="A126" s="110" t="s">
        <v>111</v>
      </c>
      <c r="B126" s="122" t="s">
        <v>108</v>
      </c>
      <c r="C126" s="152"/>
    </row>
    <row r="127" spans="1:8" outlineLevel="2" x14ac:dyDescent="0.2">
      <c r="A127" s="110"/>
      <c r="B127" s="122"/>
      <c r="C127" s="152"/>
    </row>
    <row r="128" spans="1:8" outlineLevel="2" x14ac:dyDescent="0.2">
      <c r="A128" s="110" t="s">
        <v>32</v>
      </c>
      <c r="B128" s="237" t="s">
        <v>928</v>
      </c>
      <c r="C128" s="125"/>
      <c r="D128" s="125"/>
      <c r="E128" s="125"/>
      <c r="F128" s="125"/>
      <c r="G128" s="125"/>
    </row>
    <row r="129" spans="1:8" outlineLevel="2" x14ac:dyDescent="0.2">
      <c r="A129" s="110"/>
      <c r="B129" s="122"/>
      <c r="C129" s="152"/>
    </row>
    <row r="130" spans="1:8" outlineLevel="2" x14ac:dyDescent="0.2">
      <c r="A130" s="111" t="s">
        <v>33</v>
      </c>
      <c r="B130" s="122" t="s">
        <v>194</v>
      </c>
      <c r="C130" s="152"/>
    </row>
    <row r="131" spans="1:8" outlineLevel="2" x14ac:dyDescent="0.2">
      <c r="A131" s="110"/>
      <c r="B131" s="122"/>
      <c r="C131" s="152"/>
    </row>
    <row r="132" spans="1:8" outlineLevel="2" x14ac:dyDescent="0.2">
      <c r="A132" s="110" t="s">
        <v>138</v>
      </c>
      <c r="B132" s="131" t="s">
        <v>691</v>
      </c>
      <c r="C132" s="152"/>
    </row>
    <row r="133" spans="1:8" s="123" customFormat="1" outlineLevel="2" x14ac:dyDescent="0.2">
      <c r="A133" s="126"/>
    </row>
    <row r="134" spans="1:8" s="123" customFormat="1" outlineLevel="2" x14ac:dyDescent="0.2">
      <c r="A134" s="110" t="s">
        <v>40</v>
      </c>
      <c r="B134" s="127"/>
    </row>
    <row r="135" spans="1:8" s="123" customFormat="1" outlineLevel="2" x14ac:dyDescent="0.2">
      <c r="A135" s="126"/>
    </row>
    <row r="136" spans="1:8" s="99" customFormat="1" x14ac:dyDescent="0.2">
      <c r="A136" s="161" t="s">
        <v>158</v>
      </c>
      <c r="B136" s="160" t="str">
        <f ca="1">CONCATENATE(VLOOKUP("*ID",C:D,2,FALSE),"C",COUNTIF(OFFSET(A$1,0,0,ROW(),1), "*conditie")*10)</f>
        <v>NPRE04C80</v>
      </c>
      <c r="C136" s="296" t="s">
        <v>1046</v>
      </c>
      <c r="D136" s="297"/>
      <c r="E136" s="297"/>
      <c r="F136" s="161" t="s">
        <v>141</v>
      </c>
      <c r="G136" s="161" t="s">
        <v>19</v>
      </c>
      <c r="H136" s="161"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x14ac:dyDescent="0.2">
      <c r="A140" s="159" t="s">
        <v>159</v>
      </c>
      <c r="B140" s="159" t="str">
        <f ca="1">CONCATENATE(VLOOKUP("*ID",C:D,2,FALSE),"C",COUNTIF(OFFSET(A$1,0,0,ROW(),1), "*conditie")*10)&amp; "T" &amp;(COUNTIF(OFFSET(B$1,0,0,ROW()-1,1),CONCATENATE(VLOOKUP("*ID",C:D,2,FALSE),"C",COUNTIF(OFFSET(A$1,0,0,ROW(),1), "*conditie")*10)&amp; "T*") +1) * 10</f>
        <v>NPRE04C80T10</v>
      </c>
      <c r="C140" s="295" t="s">
        <v>693</v>
      </c>
      <c r="D140" s="295"/>
      <c r="E140" s="295"/>
      <c r="F140" s="159" t="s">
        <v>141</v>
      </c>
      <c r="G140" s="159" t="s">
        <v>19</v>
      </c>
      <c r="H140" s="159" t="s">
        <v>197</v>
      </c>
    </row>
    <row r="141" spans="1:8" outlineLevel="2" x14ac:dyDescent="0.2">
      <c r="A141" s="110"/>
      <c r="B141" s="122"/>
      <c r="C141" s="152"/>
    </row>
    <row r="142" spans="1:8" outlineLevel="2" x14ac:dyDescent="0.2">
      <c r="A142" s="110" t="s">
        <v>109</v>
      </c>
      <c r="B142" s="131" t="s">
        <v>1040</v>
      </c>
      <c r="C142" s="152"/>
    </row>
    <row r="143" spans="1:8" outlineLevel="2" x14ac:dyDescent="0.2">
      <c r="A143" s="110"/>
      <c r="B143" s="122"/>
      <c r="C143" s="152"/>
    </row>
    <row r="144" spans="1:8" outlineLevel="2" x14ac:dyDescent="0.2">
      <c r="A144" s="110" t="s">
        <v>111</v>
      </c>
      <c r="B144" s="122" t="s">
        <v>108</v>
      </c>
      <c r="C144" s="152"/>
    </row>
    <row r="145" spans="1:8" outlineLevel="2" x14ac:dyDescent="0.2">
      <c r="A145" s="110"/>
      <c r="B145" s="122"/>
      <c r="C145" s="152"/>
    </row>
    <row r="146" spans="1:8" outlineLevel="2" x14ac:dyDescent="0.2">
      <c r="A146" s="110" t="s">
        <v>32</v>
      </c>
      <c r="B146" s="237" t="s">
        <v>928</v>
      </c>
      <c r="C146" s="125"/>
      <c r="D146" s="125"/>
      <c r="E146" s="125"/>
      <c r="F146" s="125"/>
      <c r="G146" s="125"/>
    </row>
    <row r="147" spans="1:8" outlineLevel="2" x14ac:dyDescent="0.2">
      <c r="A147" s="110"/>
      <c r="B147" s="122"/>
      <c r="C147" s="152"/>
    </row>
    <row r="148" spans="1:8" outlineLevel="2" x14ac:dyDescent="0.2">
      <c r="A148" s="111" t="s">
        <v>33</v>
      </c>
      <c r="B148" s="122" t="s">
        <v>194</v>
      </c>
      <c r="C148" s="152"/>
    </row>
    <row r="149" spans="1:8" outlineLevel="2" x14ac:dyDescent="0.2">
      <c r="A149" s="110"/>
      <c r="B149" s="122"/>
      <c r="C149" s="152"/>
    </row>
    <row r="150" spans="1:8" outlineLevel="2" x14ac:dyDescent="0.2">
      <c r="A150" s="110" t="s">
        <v>138</v>
      </c>
      <c r="B150" s="131" t="s">
        <v>695</v>
      </c>
      <c r="C150" s="152"/>
    </row>
    <row r="151" spans="1:8" s="123" customFormat="1" outlineLevel="2" x14ac:dyDescent="0.2">
      <c r="A151" s="126"/>
    </row>
    <row r="152" spans="1:8" s="123" customFormat="1" outlineLevel="2" x14ac:dyDescent="0.2">
      <c r="A152" s="110" t="s">
        <v>40</v>
      </c>
      <c r="B152" s="127"/>
    </row>
    <row r="153" spans="1:8" s="123" customFormat="1" outlineLevel="2" x14ac:dyDescent="0.2">
      <c r="A153" s="126"/>
    </row>
    <row r="154" spans="1:8" s="99" customFormat="1" x14ac:dyDescent="0.2">
      <c r="A154" s="161" t="s">
        <v>158</v>
      </c>
      <c r="B154" s="160" t="str">
        <f ca="1">CONCATENATE(VLOOKUP("*ID",C:D,2,FALSE),"C",COUNTIF(OFFSET(A$1,0,0,ROW(),1), "*conditie")*10)</f>
        <v>NPRE04C90</v>
      </c>
      <c r="C154" s="296" t="s">
        <v>1047</v>
      </c>
      <c r="D154" s="297"/>
      <c r="E154" s="297"/>
      <c r="F154" s="161" t="s">
        <v>141</v>
      </c>
      <c r="G154" s="161" t="s">
        <v>19</v>
      </c>
      <c r="H154" s="161"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x14ac:dyDescent="0.2">
      <c r="A158" s="159" t="s">
        <v>159</v>
      </c>
      <c r="B158" s="159" t="str">
        <f ca="1">CONCATENATE(VLOOKUP("*ID",C:D,2,FALSE),"C",COUNTIF(OFFSET(A$1,0,0,ROW(),1), "*conditie")*10)&amp; "T" &amp;(COUNTIF(OFFSET(B$1,0,0,ROW()-1,1),CONCATENATE(VLOOKUP("*ID",C:D,2,FALSE),"C",COUNTIF(OFFSET(A$1,0,0,ROW(),1), "*conditie")*10)&amp; "T*") +1) * 10</f>
        <v>NPRE04C90T10</v>
      </c>
      <c r="C158" s="295" t="s">
        <v>929</v>
      </c>
      <c r="D158" s="295"/>
      <c r="E158" s="295"/>
      <c r="F158" s="159" t="s">
        <v>141</v>
      </c>
      <c r="G158" s="159" t="s">
        <v>19</v>
      </c>
      <c r="H158" s="159" t="s">
        <v>197</v>
      </c>
    </row>
    <row r="159" spans="1:8" outlineLevel="2" x14ac:dyDescent="0.2">
      <c r="A159" s="110"/>
      <c r="B159" s="122"/>
      <c r="C159" s="152"/>
    </row>
    <row r="160" spans="1:8" outlineLevel="2" x14ac:dyDescent="0.2">
      <c r="A160" s="110" t="s">
        <v>109</v>
      </c>
      <c r="B160" s="131" t="s">
        <v>1040</v>
      </c>
      <c r="C160" s="152"/>
    </row>
    <row r="161" spans="1:8" outlineLevel="2" x14ac:dyDescent="0.2">
      <c r="A161" s="110"/>
      <c r="B161" s="122"/>
      <c r="C161" s="152"/>
    </row>
    <row r="162" spans="1:8" outlineLevel="2" x14ac:dyDescent="0.2">
      <c r="A162" s="110" t="s">
        <v>111</v>
      </c>
      <c r="B162" s="122" t="s">
        <v>108</v>
      </c>
      <c r="C162" s="152"/>
    </row>
    <row r="163" spans="1:8" outlineLevel="2" x14ac:dyDescent="0.2">
      <c r="A163" s="110"/>
      <c r="B163" s="122"/>
      <c r="C163" s="152"/>
    </row>
    <row r="164" spans="1:8" outlineLevel="2" x14ac:dyDescent="0.2">
      <c r="A164" s="110" t="s">
        <v>32</v>
      </c>
      <c r="B164" s="237" t="s">
        <v>928</v>
      </c>
      <c r="C164" s="125"/>
      <c r="D164" s="125"/>
      <c r="E164" s="125"/>
      <c r="F164" s="125"/>
      <c r="G164" s="125"/>
    </row>
    <row r="165" spans="1:8" outlineLevel="2" x14ac:dyDescent="0.2">
      <c r="A165" s="110"/>
      <c r="B165" s="122"/>
      <c r="C165" s="152"/>
    </row>
    <row r="166" spans="1:8" outlineLevel="2" x14ac:dyDescent="0.2">
      <c r="A166" s="111" t="s">
        <v>33</v>
      </c>
      <c r="B166" s="122" t="s">
        <v>194</v>
      </c>
      <c r="C166" s="152"/>
    </row>
    <row r="167" spans="1:8" outlineLevel="2" x14ac:dyDescent="0.2">
      <c r="A167" s="110"/>
      <c r="B167" s="122"/>
      <c r="C167" s="152"/>
    </row>
    <row r="168" spans="1:8" outlineLevel="2" x14ac:dyDescent="0.2">
      <c r="A168" s="110" t="s">
        <v>138</v>
      </c>
      <c r="B168" s="131" t="s">
        <v>695</v>
      </c>
      <c r="C168" s="152"/>
    </row>
    <row r="169" spans="1:8" s="123" customFormat="1" outlineLevel="2" x14ac:dyDescent="0.2">
      <c r="A169" s="126"/>
    </row>
    <row r="170" spans="1:8" s="123" customFormat="1" outlineLevel="2" x14ac:dyDescent="0.2">
      <c r="A170" s="110" t="s">
        <v>40</v>
      </c>
      <c r="B170" s="127"/>
    </row>
    <row r="171" spans="1:8" s="123" customFormat="1" outlineLevel="2" x14ac:dyDescent="0.2">
      <c r="A171" s="126"/>
    </row>
    <row r="172" spans="1:8" s="99" customFormat="1" x14ac:dyDescent="0.2">
      <c r="A172" s="161" t="s">
        <v>158</v>
      </c>
      <c r="B172" s="160" t="str">
        <f ca="1">CONCATENATE(VLOOKUP("*ID",C:D,2,FALSE),"C",COUNTIF(OFFSET(A$1,0,0,ROW(),1), "*conditie")*10)</f>
        <v>NPRE04C100</v>
      </c>
      <c r="C172" s="296" t="s">
        <v>1048</v>
      </c>
      <c r="D172" s="297"/>
      <c r="E172" s="297"/>
      <c r="F172" s="161" t="s">
        <v>141</v>
      </c>
      <c r="G172" s="161" t="s">
        <v>19</v>
      </c>
      <c r="H172" s="161"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123" customFormat="1" outlineLevel="2" x14ac:dyDescent="0.2">
      <c r="A176" s="110" t="s">
        <v>159</v>
      </c>
      <c r="B176" s="127" t="str">
        <f ca="1">CONCATENATE(VLOOKUP("*ID",C:D,2,FALSE),"C",COUNTIF(OFFSET(A$1,0,0,ROW(),1), "*conditie")*10)&amp; "T" &amp;(COUNTIF(OFFSET(B$1,0,0,ROW()-1,1),CONCATENATE(VLOOKUP("*ID",C:D,2,FALSE),"C",COUNTIF(OFFSET(A$1,0,0,ROW(),1), "*conditie")*10)&amp; "T*") +1) * 10</f>
        <v>NPRE04C100T10</v>
      </c>
      <c r="C176" s="123" t="s">
        <v>698</v>
      </c>
      <c r="F176" s="123" t="s">
        <v>141</v>
      </c>
      <c r="G176" s="123" t="s">
        <v>19</v>
      </c>
      <c r="H176" s="123" t="s">
        <v>197</v>
      </c>
    </row>
    <row r="177" spans="1:8" outlineLevel="2" x14ac:dyDescent="0.2">
      <c r="A177" s="110"/>
      <c r="B177" s="122"/>
      <c r="C177" s="152"/>
    </row>
    <row r="178" spans="1:8" outlineLevel="2" x14ac:dyDescent="0.2">
      <c r="A178" s="110" t="s">
        <v>109</v>
      </c>
      <c r="B178" s="131" t="s">
        <v>1041</v>
      </c>
      <c r="C178" s="152"/>
    </row>
    <row r="179" spans="1:8" outlineLevel="2" x14ac:dyDescent="0.2">
      <c r="A179" s="110"/>
      <c r="B179" s="122"/>
      <c r="C179" s="152"/>
    </row>
    <row r="180" spans="1:8" outlineLevel="2" x14ac:dyDescent="0.2">
      <c r="A180" s="110" t="s">
        <v>111</v>
      </c>
      <c r="B180" s="122" t="s">
        <v>108</v>
      </c>
      <c r="C180" s="152"/>
    </row>
    <row r="181" spans="1:8" outlineLevel="2" x14ac:dyDescent="0.2">
      <c r="A181" s="110"/>
      <c r="B181" s="122"/>
      <c r="C181" s="152"/>
    </row>
    <row r="182" spans="1:8" outlineLevel="2" x14ac:dyDescent="0.2">
      <c r="A182" s="110" t="s">
        <v>32</v>
      </c>
      <c r="B182" s="125" t="s">
        <v>227</v>
      </c>
      <c r="C182" s="125"/>
      <c r="D182" s="125"/>
      <c r="E182" s="125"/>
      <c r="F182" s="125"/>
      <c r="G182" s="125"/>
    </row>
    <row r="183" spans="1:8" outlineLevel="2" x14ac:dyDescent="0.2">
      <c r="A183" s="110"/>
      <c r="B183" s="122"/>
      <c r="C183" s="152"/>
    </row>
    <row r="184" spans="1:8" outlineLevel="2" x14ac:dyDescent="0.2">
      <c r="A184" s="111" t="s">
        <v>33</v>
      </c>
      <c r="B184" s="122" t="s">
        <v>194</v>
      </c>
      <c r="C184" s="152"/>
    </row>
    <row r="185" spans="1:8" outlineLevel="2" x14ac:dyDescent="0.2">
      <c r="A185" s="110"/>
      <c r="B185" s="122"/>
      <c r="C185" s="152"/>
    </row>
    <row r="186" spans="1:8" outlineLevel="2" x14ac:dyDescent="0.2">
      <c r="A186" s="110" t="s">
        <v>138</v>
      </c>
      <c r="B186" s="131" t="s">
        <v>700</v>
      </c>
      <c r="C186" s="152"/>
    </row>
    <row r="187" spans="1:8" s="123" customFormat="1" outlineLevel="2" x14ac:dyDescent="0.2">
      <c r="A187" s="126"/>
    </row>
    <row r="188" spans="1:8" s="123" customFormat="1" outlineLevel="2" x14ac:dyDescent="0.2">
      <c r="A188" s="110" t="s">
        <v>40</v>
      </c>
      <c r="B188" s="127" t="s">
        <v>1203</v>
      </c>
    </row>
    <row r="189" spans="1:8" s="123" customFormat="1" outlineLevel="2" x14ac:dyDescent="0.2">
      <c r="A189" s="126"/>
    </row>
    <row r="190" spans="1:8" s="99" customFormat="1" x14ac:dyDescent="0.2">
      <c r="A190" s="161" t="s">
        <v>158</v>
      </c>
      <c r="B190" s="160" t="str">
        <f ca="1">CONCATENATE(VLOOKUP("*ID",C:D,2,FALSE),"C",COUNTIF(OFFSET(A$1,0,0,ROW(),1), "*conditie")*10)</f>
        <v>NPRE04C110</v>
      </c>
      <c r="C190" s="296" t="s">
        <v>1049</v>
      </c>
      <c r="D190" s="297"/>
      <c r="E190" s="297"/>
      <c r="F190" s="161" t="s">
        <v>141</v>
      </c>
      <c r="G190" s="161" t="s">
        <v>19</v>
      </c>
      <c r="H190" s="161"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x14ac:dyDescent="0.2">
      <c r="A194" s="159" t="s">
        <v>159</v>
      </c>
      <c r="B194" s="159" t="str">
        <f ca="1">CONCATENATE(VLOOKUP("*ID",C:D,2,FALSE),"C",COUNTIF(OFFSET(A$1,0,0,ROW(),1), "*conditie")*10)&amp; "T" &amp;(COUNTIF(OFFSET(B$1,0,0,ROW()-1,1),CONCATENATE(VLOOKUP("*ID",C:D,2,FALSE),"C",COUNTIF(OFFSET(A$1,0,0,ROW(),1), "*conditie")*10)&amp; "T*") +1) * 10</f>
        <v>NPRE04C110T10</v>
      </c>
      <c r="C194" s="295" t="s">
        <v>702</v>
      </c>
      <c r="D194" s="295"/>
      <c r="E194" s="295"/>
      <c r="F194" s="159" t="s">
        <v>141</v>
      </c>
      <c r="G194" s="159" t="s">
        <v>19</v>
      </c>
      <c r="H194" s="159" t="s">
        <v>197</v>
      </c>
    </row>
    <row r="195" spans="1:8" outlineLevel="2" x14ac:dyDescent="0.2">
      <c r="A195" s="110"/>
      <c r="B195" s="122"/>
      <c r="C195" s="152"/>
    </row>
    <row r="196" spans="1:8" outlineLevel="2" x14ac:dyDescent="0.2">
      <c r="A196" s="110" t="s">
        <v>109</v>
      </c>
      <c r="B196" s="131" t="s">
        <v>1042</v>
      </c>
      <c r="C196" s="152"/>
    </row>
    <row r="197" spans="1:8" outlineLevel="2" x14ac:dyDescent="0.2">
      <c r="A197" s="110"/>
      <c r="B197" s="122"/>
      <c r="C197" s="152"/>
    </row>
    <row r="198" spans="1:8" outlineLevel="2" x14ac:dyDescent="0.2">
      <c r="A198" s="110" t="s">
        <v>111</v>
      </c>
      <c r="B198" s="122" t="s">
        <v>108</v>
      </c>
      <c r="C198" s="152"/>
    </row>
    <row r="199" spans="1:8" outlineLevel="2" x14ac:dyDescent="0.2">
      <c r="A199" s="110"/>
      <c r="B199" s="122"/>
      <c r="C199" s="152"/>
    </row>
    <row r="200" spans="1:8" outlineLevel="2" x14ac:dyDescent="0.2">
      <c r="A200" s="110" t="s">
        <v>32</v>
      </c>
      <c r="B200" s="125" t="s">
        <v>227</v>
      </c>
      <c r="C200" s="125"/>
      <c r="D200" s="125"/>
      <c r="E200" s="125"/>
      <c r="F200" s="125"/>
      <c r="G200" s="125"/>
    </row>
    <row r="201" spans="1:8" outlineLevel="2" x14ac:dyDescent="0.2">
      <c r="A201" s="110"/>
      <c r="B201" s="122"/>
      <c r="C201" s="152"/>
    </row>
    <row r="202" spans="1:8" outlineLevel="2" x14ac:dyDescent="0.2">
      <c r="A202" s="111" t="s">
        <v>33</v>
      </c>
      <c r="B202" s="122" t="s">
        <v>194</v>
      </c>
      <c r="C202" s="152"/>
    </row>
    <row r="203" spans="1:8" outlineLevel="2" x14ac:dyDescent="0.2">
      <c r="A203" s="110"/>
      <c r="B203" s="122"/>
      <c r="C203" s="152"/>
    </row>
    <row r="204" spans="1:8" outlineLevel="2" x14ac:dyDescent="0.2">
      <c r="A204" s="110" t="s">
        <v>138</v>
      </c>
      <c r="B204" s="131" t="s">
        <v>704</v>
      </c>
      <c r="C204" s="152"/>
    </row>
    <row r="205" spans="1:8" s="123" customFormat="1" outlineLevel="2" x14ac:dyDescent="0.2">
      <c r="A205" s="126"/>
    </row>
    <row r="206" spans="1:8" s="123" customFormat="1" outlineLevel="2" x14ac:dyDescent="0.2">
      <c r="A206" s="110" t="s">
        <v>40</v>
      </c>
      <c r="B206" s="127" t="s">
        <v>1204</v>
      </c>
    </row>
    <row r="207" spans="1:8" s="123" customFormat="1" outlineLevel="2" x14ac:dyDescent="0.2">
      <c r="A207" s="126"/>
    </row>
    <row r="208" spans="1:8" s="99" customFormat="1" x14ac:dyDescent="0.2">
      <c r="A208" s="161" t="s">
        <v>158</v>
      </c>
      <c r="B208" s="160" t="str">
        <f ca="1">CONCATENATE(VLOOKUP("*ID",C:D,2,FALSE),"C",COUNTIF(OFFSET(A$1,0,0,ROW(),1), "*conditie")*10)</f>
        <v>NPRE04C120</v>
      </c>
      <c r="C208" s="296" t="s">
        <v>1050</v>
      </c>
      <c r="D208" s="297"/>
      <c r="E208" s="297"/>
      <c r="F208" s="161" t="s">
        <v>141</v>
      </c>
      <c r="G208" s="161" t="s">
        <v>19</v>
      </c>
      <c r="H208" s="161"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123" customFormat="1" outlineLevel="2" x14ac:dyDescent="0.2">
      <c r="A212" s="110" t="s">
        <v>159</v>
      </c>
      <c r="B212" s="127" t="str">
        <f ca="1">CONCATENATE(VLOOKUP("*ID",C:D,2,FALSE),"C",COUNTIF(OFFSET(A$1,0,0,ROW(),1), "*conditie")*10)&amp; "T" &amp;(COUNTIF(OFFSET(B$1,0,0,ROW()-1,1),CONCATENATE(VLOOKUP("*ID",C:D,2,FALSE),"C",COUNTIF(OFFSET(A$1,0,0,ROW(),1), "*conditie")*10)&amp; "T*") +1) * 10</f>
        <v>NPRE04C120T10</v>
      </c>
      <c r="C212" s="123" t="s">
        <v>1051</v>
      </c>
      <c r="F212" s="123" t="s">
        <v>141</v>
      </c>
      <c r="G212" s="123" t="s">
        <v>19</v>
      </c>
      <c r="H212" s="123" t="s">
        <v>197</v>
      </c>
    </row>
    <row r="213" spans="1:8" outlineLevel="2" x14ac:dyDescent="0.2">
      <c r="A213" s="110"/>
      <c r="B213" s="122"/>
      <c r="C213" s="152"/>
    </row>
    <row r="214" spans="1:8" outlineLevel="2" x14ac:dyDescent="0.2">
      <c r="A214" s="110" t="s">
        <v>109</v>
      </c>
      <c r="B214" s="131" t="s">
        <v>1052</v>
      </c>
      <c r="C214" s="152"/>
    </row>
    <row r="215" spans="1:8" outlineLevel="2" x14ac:dyDescent="0.2">
      <c r="A215" s="110"/>
      <c r="B215" s="122"/>
      <c r="C215" s="152"/>
    </row>
    <row r="216" spans="1:8" outlineLevel="2" x14ac:dyDescent="0.2">
      <c r="A216" s="110" t="s">
        <v>111</v>
      </c>
      <c r="B216" s="122" t="s">
        <v>108</v>
      </c>
      <c r="C216" s="152"/>
    </row>
    <row r="217" spans="1:8" outlineLevel="2" x14ac:dyDescent="0.2">
      <c r="A217" s="110"/>
      <c r="B217" s="122"/>
      <c r="C217" s="152"/>
    </row>
    <row r="218" spans="1:8" outlineLevel="2" x14ac:dyDescent="0.2">
      <c r="A218" s="110" t="s">
        <v>32</v>
      </c>
      <c r="B218" s="125" t="s">
        <v>227</v>
      </c>
      <c r="C218" s="125"/>
      <c r="D218" s="125"/>
      <c r="E218" s="125"/>
      <c r="F218" s="125"/>
      <c r="G218" s="125"/>
    </row>
    <row r="219" spans="1:8" outlineLevel="2" x14ac:dyDescent="0.2">
      <c r="A219" s="110"/>
      <c r="B219" s="122"/>
      <c r="C219" s="152"/>
    </row>
    <row r="220" spans="1:8" outlineLevel="2" x14ac:dyDescent="0.2">
      <c r="A220" s="111" t="s">
        <v>33</v>
      </c>
      <c r="B220" s="122" t="s">
        <v>194</v>
      </c>
      <c r="C220" s="152"/>
    </row>
    <row r="221" spans="1:8" outlineLevel="2" x14ac:dyDescent="0.2">
      <c r="A221" s="110"/>
      <c r="B221" s="122"/>
      <c r="C221" s="152"/>
    </row>
    <row r="222" spans="1:8" outlineLevel="2" x14ac:dyDescent="0.2">
      <c r="A222" s="110" t="s">
        <v>138</v>
      </c>
      <c r="B222" s="131" t="s">
        <v>1053</v>
      </c>
      <c r="C222" s="152"/>
    </row>
    <row r="223" spans="1:8" s="123" customFormat="1" outlineLevel="2" x14ac:dyDescent="0.2">
      <c r="A223" s="126"/>
    </row>
    <row r="224" spans="1:8" s="123" customFormat="1" outlineLevel="2" x14ac:dyDescent="0.2">
      <c r="A224" s="110" t="s">
        <v>40</v>
      </c>
      <c r="B224" s="129" t="s">
        <v>2695</v>
      </c>
    </row>
    <row r="225" spans="1:8" s="123" customFormat="1" outlineLevel="2" x14ac:dyDescent="0.2">
      <c r="A225" s="126"/>
    </row>
    <row r="226" spans="1:8" s="99" customFormat="1" x14ac:dyDescent="0.2">
      <c r="A226" s="161" t="s">
        <v>158</v>
      </c>
      <c r="B226" s="160" t="str">
        <f ca="1">CONCATENATE(VLOOKUP("*ID",C:D,2,FALSE),"C",COUNTIF(OFFSET(A$1,0,0,ROW(),1), "*conditie")*10)</f>
        <v>NPRE04C130</v>
      </c>
      <c r="C226" s="296" t="s">
        <v>1054</v>
      </c>
      <c r="D226" s="297"/>
      <c r="E226" s="297"/>
      <c r="F226" s="161" t="s">
        <v>141</v>
      </c>
      <c r="G226" s="161" t="s">
        <v>19</v>
      </c>
      <c r="H226" s="161"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123" customFormat="1" outlineLevel="2" x14ac:dyDescent="0.2">
      <c r="A230" s="110" t="s">
        <v>159</v>
      </c>
      <c r="B230" s="127" t="str">
        <f ca="1">CONCATENATE(VLOOKUP("*ID",C:D,2,FALSE),"C",COUNTIF(OFFSET(A$1,0,0,ROW(),1), "*conditie")*10)&amp; "T" &amp;(COUNTIF(OFFSET(B$1,0,0,ROW()-1,1),CONCATENATE(VLOOKUP("*ID",C:D,2,FALSE),"C",COUNTIF(OFFSET(A$1,0,0,ROW(),1), "*conditie")*10)&amp; "T*") +1) * 10</f>
        <v>NPRE04C130T10</v>
      </c>
      <c r="C230" s="123" t="s">
        <v>1055</v>
      </c>
      <c r="F230" s="123" t="s">
        <v>141</v>
      </c>
      <c r="G230" s="123" t="s">
        <v>19</v>
      </c>
      <c r="H230" s="123" t="s">
        <v>197</v>
      </c>
    </row>
    <row r="231" spans="1:8" outlineLevel="2" x14ac:dyDescent="0.2">
      <c r="A231" s="110"/>
      <c r="B231" s="122"/>
      <c r="C231" s="152"/>
    </row>
    <row r="232" spans="1:8" outlineLevel="2" x14ac:dyDescent="0.2">
      <c r="A232" s="110" t="s">
        <v>109</v>
      </c>
      <c r="B232" s="131" t="s">
        <v>1056</v>
      </c>
      <c r="C232" s="152"/>
    </row>
    <row r="233" spans="1:8" outlineLevel="2" x14ac:dyDescent="0.2">
      <c r="A233" s="110"/>
      <c r="B233" s="122"/>
      <c r="C233" s="152"/>
    </row>
    <row r="234" spans="1:8" outlineLevel="2" x14ac:dyDescent="0.2">
      <c r="A234" s="110" t="s">
        <v>111</v>
      </c>
      <c r="B234" s="122" t="s">
        <v>108</v>
      </c>
      <c r="C234" s="152"/>
    </row>
    <row r="235" spans="1:8" outlineLevel="2" x14ac:dyDescent="0.2">
      <c r="A235" s="110"/>
      <c r="B235" s="122"/>
      <c r="C235" s="152"/>
    </row>
    <row r="236" spans="1:8" outlineLevel="2" x14ac:dyDescent="0.2">
      <c r="A236" s="110" t="s">
        <v>32</v>
      </c>
      <c r="B236" s="125" t="s">
        <v>227</v>
      </c>
      <c r="C236" s="125"/>
      <c r="D236" s="125"/>
      <c r="E236" s="125"/>
      <c r="F236" s="125"/>
      <c r="G236" s="125"/>
    </row>
    <row r="237" spans="1:8" outlineLevel="2" x14ac:dyDescent="0.2">
      <c r="A237" s="110"/>
      <c r="B237" s="122"/>
      <c r="C237" s="152"/>
    </row>
    <row r="238" spans="1:8" outlineLevel="2" x14ac:dyDescent="0.2">
      <c r="A238" s="111" t="s">
        <v>33</v>
      </c>
      <c r="B238" s="122" t="s">
        <v>194</v>
      </c>
      <c r="C238" s="152"/>
    </row>
    <row r="239" spans="1:8" outlineLevel="2" x14ac:dyDescent="0.2">
      <c r="A239" s="110"/>
      <c r="B239" s="122"/>
      <c r="C239" s="152"/>
    </row>
    <row r="240" spans="1:8" outlineLevel="2" x14ac:dyDescent="0.2">
      <c r="A240" s="110" t="s">
        <v>138</v>
      </c>
      <c r="B240" s="131" t="s">
        <v>1057</v>
      </c>
      <c r="C240" s="152"/>
    </row>
    <row r="241" spans="1:8" s="123" customFormat="1" outlineLevel="2" x14ac:dyDescent="0.2">
      <c r="A241" s="126"/>
    </row>
    <row r="242" spans="1:8" s="123" customFormat="1" outlineLevel="2" x14ac:dyDescent="0.2">
      <c r="A242" s="110" t="s">
        <v>40</v>
      </c>
      <c r="B242" s="129" t="s">
        <v>2696</v>
      </c>
    </row>
    <row r="243" spans="1:8" s="123" customFormat="1" outlineLevel="2" x14ac:dyDescent="0.2">
      <c r="A243" s="126"/>
    </row>
    <row r="244" spans="1:8" s="99" customFormat="1" x14ac:dyDescent="0.2">
      <c r="A244" s="161" t="s">
        <v>158</v>
      </c>
      <c r="B244" s="160" t="str">
        <f ca="1">CONCATENATE(VLOOKUP("*ID",C:D,2,FALSE),"C",COUNTIF(OFFSET(A$1,0,0,ROW(),1), "*conditie")*10)</f>
        <v>NPRE04C140</v>
      </c>
      <c r="C244" s="296" t="s">
        <v>1058</v>
      </c>
      <c r="D244" s="297"/>
      <c r="E244" s="297"/>
      <c r="F244" s="161" t="s">
        <v>141</v>
      </c>
      <c r="G244" s="161" t="s">
        <v>19</v>
      </c>
      <c r="H244" s="161"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x14ac:dyDescent="0.2">
      <c r="A248" s="159" t="s">
        <v>159</v>
      </c>
      <c r="B248" s="159" t="str">
        <f ca="1">CONCATENATE(VLOOKUP("*ID",C:D,2,FALSE),"C",COUNTIF(OFFSET(A$1,0,0,ROW(),1), "*conditie")*10)&amp; "T" &amp;(COUNTIF(OFFSET(B$1,0,0,ROW()-1,1),CONCATENATE(VLOOKUP("*ID",C:D,2,FALSE),"C",COUNTIF(OFFSET(A$1,0,0,ROW(),1), "*conditie")*10)&amp; "T*") +1) * 10</f>
        <v>NPRE04C140T10</v>
      </c>
      <c r="C248" s="295" t="s">
        <v>1059</v>
      </c>
      <c r="D248" s="295"/>
      <c r="E248" s="295"/>
      <c r="F248" s="159" t="s">
        <v>141</v>
      </c>
      <c r="G248" s="159" t="s">
        <v>19</v>
      </c>
      <c r="H248" s="159" t="s">
        <v>197</v>
      </c>
    </row>
    <row r="249" spans="1:8" outlineLevel="2" x14ac:dyDescent="0.2">
      <c r="A249" s="110"/>
      <c r="B249" s="122"/>
      <c r="C249" s="152"/>
    </row>
    <row r="250" spans="1:8" outlineLevel="2" x14ac:dyDescent="0.2">
      <c r="A250" s="110" t="s">
        <v>109</v>
      </c>
      <c r="B250" s="131" t="s">
        <v>1060</v>
      </c>
      <c r="C250" s="152"/>
    </row>
    <row r="251" spans="1:8" outlineLevel="2" x14ac:dyDescent="0.2">
      <c r="A251" s="110"/>
      <c r="B251" s="122"/>
      <c r="C251" s="152"/>
    </row>
    <row r="252" spans="1:8" outlineLevel="2" x14ac:dyDescent="0.2">
      <c r="A252" s="110" t="s">
        <v>111</v>
      </c>
      <c r="B252" s="122" t="s">
        <v>108</v>
      </c>
      <c r="C252" s="152"/>
    </row>
    <row r="253" spans="1:8" outlineLevel="2" x14ac:dyDescent="0.2">
      <c r="A253" s="110"/>
      <c r="B253" s="122"/>
      <c r="C253" s="152"/>
    </row>
    <row r="254" spans="1:8" outlineLevel="2" x14ac:dyDescent="0.2">
      <c r="A254" s="110" t="s">
        <v>32</v>
      </c>
      <c r="B254" s="125" t="s">
        <v>227</v>
      </c>
      <c r="C254" s="125"/>
      <c r="D254" s="125"/>
      <c r="E254" s="125"/>
      <c r="F254" s="125"/>
      <c r="G254" s="125"/>
    </row>
    <row r="255" spans="1:8" outlineLevel="2" x14ac:dyDescent="0.2">
      <c r="A255" s="110"/>
      <c r="B255" s="122"/>
      <c r="C255" s="152"/>
    </row>
    <row r="256" spans="1:8" outlineLevel="2" x14ac:dyDescent="0.2">
      <c r="A256" s="111" t="s">
        <v>33</v>
      </c>
      <c r="B256" s="122" t="s">
        <v>194</v>
      </c>
      <c r="C256" s="152"/>
    </row>
    <row r="257" spans="1:8" outlineLevel="2" x14ac:dyDescent="0.2">
      <c r="A257" s="110"/>
      <c r="B257" s="122"/>
      <c r="C257" s="152"/>
    </row>
    <row r="258" spans="1:8" outlineLevel="2" x14ac:dyDescent="0.2">
      <c r="A258" s="110" t="s">
        <v>138</v>
      </c>
      <c r="B258" s="131" t="s">
        <v>1061</v>
      </c>
      <c r="C258" s="152"/>
    </row>
    <row r="259" spans="1:8" s="123" customFormat="1" outlineLevel="2" x14ac:dyDescent="0.2">
      <c r="A259" s="126"/>
    </row>
    <row r="260" spans="1:8" s="123" customFormat="1" outlineLevel="2" x14ac:dyDescent="0.2">
      <c r="A260" s="110" t="s">
        <v>40</v>
      </c>
      <c r="B260" s="129" t="s">
        <v>2697</v>
      </c>
    </row>
    <row r="261" spans="1:8" s="123" customFormat="1" outlineLevel="2" x14ac:dyDescent="0.2">
      <c r="A261" s="126"/>
    </row>
    <row r="262" spans="1:8" s="99" customFormat="1" x14ac:dyDescent="0.2">
      <c r="A262" s="161" t="s">
        <v>158</v>
      </c>
      <c r="B262" s="160" t="str">
        <f ca="1">CONCATENATE(VLOOKUP("*ID",C:D,2,FALSE),"C",COUNTIF(OFFSET(A$1,0,0,ROW(),1), "*conditie")*10)</f>
        <v>NPRE04C150</v>
      </c>
      <c r="C262" s="296" t="s">
        <v>1062</v>
      </c>
      <c r="D262" s="297"/>
      <c r="E262" s="297"/>
      <c r="F262" s="161" t="s">
        <v>141</v>
      </c>
      <c r="G262" s="161" t="s">
        <v>19</v>
      </c>
      <c r="H262" s="161"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x14ac:dyDescent="0.2">
      <c r="A266" s="159" t="s">
        <v>159</v>
      </c>
      <c r="B266" s="159" t="str">
        <f ca="1">CONCATENATE(VLOOKUP("*ID",C:D,2,FALSE),"C",COUNTIF(OFFSET(A$1,0,0,ROW(),1), "*conditie")*10)&amp; "T" &amp;(COUNTIF(OFFSET(B$1,0,0,ROW()-1,1),CONCATENATE(VLOOKUP("*ID",C:D,2,FALSE),"C",COUNTIF(OFFSET(A$1,0,0,ROW(),1), "*conditie")*10)&amp; "T*") +1) * 10</f>
        <v>NPRE04C150T10</v>
      </c>
      <c r="C266" s="295" t="s">
        <v>1063</v>
      </c>
      <c r="D266" s="295"/>
      <c r="E266" s="295"/>
      <c r="F266" s="159" t="s">
        <v>141</v>
      </c>
      <c r="G266" s="159" t="s">
        <v>19</v>
      </c>
      <c r="H266" s="159" t="s">
        <v>197</v>
      </c>
    </row>
    <row r="267" spans="1:8" outlineLevel="2" x14ac:dyDescent="0.2">
      <c r="A267" s="110"/>
      <c r="B267" s="122"/>
      <c r="C267" s="152"/>
    </row>
    <row r="268" spans="1:8" outlineLevel="2" x14ac:dyDescent="0.2">
      <c r="A268" s="110" t="s">
        <v>109</v>
      </c>
      <c r="B268" s="131" t="s">
        <v>1064</v>
      </c>
      <c r="C268" s="152"/>
    </row>
    <row r="269" spans="1:8" outlineLevel="2" x14ac:dyDescent="0.2">
      <c r="A269" s="110"/>
      <c r="B269" s="122"/>
      <c r="C269" s="152"/>
    </row>
    <row r="270" spans="1:8" outlineLevel="2" x14ac:dyDescent="0.2">
      <c r="A270" s="110" t="s">
        <v>111</v>
      </c>
      <c r="B270" s="122" t="s">
        <v>108</v>
      </c>
      <c r="C270" s="152"/>
    </row>
    <row r="271" spans="1:8" outlineLevel="2" x14ac:dyDescent="0.2">
      <c r="A271" s="110"/>
      <c r="B271" s="122"/>
      <c r="C271" s="152"/>
    </row>
    <row r="272" spans="1:8" outlineLevel="2" x14ac:dyDescent="0.2">
      <c r="A272" s="110" t="s">
        <v>32</v>
      </c>
      <c r="B272" s="125" t="s">
        <v>227</v>
      </c>
      <c r="C272" s="125"/>
      <c r="D272" s="125"/>
      <c r="E272" s="125"/>
      <c r="F272" s="125"/>
      <c r="G272" s="125"/>
    </row>
    <row r="273" spans="1:8" outlineLevel="2" x14ac:dyDescent="0.2">
      <c r="A273" s="110"/>
      <c r="B273" s="122"/>
      <c r="C273" s="152"/>
    </row>
    <row r="274" spans="1:8" outlineLevel="2" x14ac:dyDescent="0.2">
      <c r="A274" s="111" t="s">
        <v>33</v>
      </c>
      <c r="B274" s="122" t="s">
        <v>194</v>
      </c>
      <c r="C274" s="152"/>
    </row>
    <row r="275" spans="1:8" outlineLevel="2" x14ac:dyDescent="0.2">
      <c r="A275" s="110"/>
      <c r="B275" s="122"/>
      <c r="C275" s="152"/>
    </row>
    <row r="276" spans="1:8" outlineLevel="2" x14ac:dyDescent="0.2">
      <c r="A276" s="110" t="s">
        <v>138</v>
      </c>
      <c r="B276" s="131" t="s">
        <v>1065</v>
      </c>
      <c r="C276" s="152"/>
    </row>
    <row r="277" spans="1:8" s="123" customFormat="1" outlineLevel="2" x14ac:dyDescent="0.2">
      <c r="A277" s="126"/>
    </row>
    <row r="278" spans="1:8" s="123" customFormat="1" outlineLevel="2" x14ac:dyDescent="0.2">
      <c r="A278" s="110" t="s">
        <v>40</v>
      </c>
      <c r="B278" s="129" t="s">
        <v>2698</v>
      </c>
    </row>
    <row r="279" spans="1:8" s="123" customFormat="1" outlineLevel="2" x14ac:dyDescent="0.2">
      <c r="A279" s="126"/>
    </row>
    <row r="280" spans="1:8" s="99" customFormat="1" x14ac:dyDescent="0.2">
      <c r="A280" s="161" t="s">
        <v>158</v>
      </c>
      <c r="B280" s="160" t="str">
        <f ca="1">CONCATENATE(VLOOKUP("*ID",C:D,2,FALSE),"C",COUNTIF(OFFSET(A$1,0,0,ROW(),1), "*conditie")*10)</f>
        <v>NPRE04C160</v>
      </c>
      <c r="C280" s="296" t="s">
        <v>757</v>
      </c>
      <c r="D280" s="297"/>
      <c r="E280" s="297"/>
      <c r="F280" s="161" t="s">
        <v>141</v>
      </c>
      <c r="G280" s="161" t="s">
        <v>19</v>
      </c>
      <c r="H280" s="161"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123" customFormat="1" outlineLevel="2" x14ac:dyDescent="0.2">
      <c r="A284" s="110" t="s">
        <v>159</v>
      </c>
      <c r="B284" s="127" t="str">
        <f ca="1">CONCATENATE(VLOOKUP("*ID",C:D,2,FALSE),"C",COUNTIF(OFFSET(A$1,0,0,ROW(),1), "*conditie")*10)&amp; "T" &amp;(COUNTIF(OFFSET(B$1,0,0,ROW()-1,1),CONCATENATE(VLOOKUP("*ID",C:D,2,FALSE),"C",COUNTIF(OFFSET(A$1,0,0,ROW(),1), "*conditie")*10)&amp; "T*") +1) * 10</f>
        <v>NPRE04C160T10</v>
      </c>
      <c r="C284" s="123" t="s">
        <v>758</v>
      </c>
      <c r="F284" s="123" t="s">
        <v>141</v>
      </c>
      <c r="G284" s="123" t="s">
        <v>19</v>
      </c>
      <c r="H284" s="123" t="s">
        <v>197</v>
      </c>
    </row>
    <row r="285" spans="1:8" outlineLevel="2" x14ac:dyDescent="0.2">
      <c r="A285" s="110"/>
      <c r="B285" s="122"/>
      <c r="C285" s="152"/>
    </row>
    <row r="286" spans="1:8" outlineLevel="2" x14ac:dyDescent="0.2">
      <c r="A286" s="110" t="s">
        <v>109</v>
      </c>
      <c r="B286" s="131" t="s">
        <v>1066</v>
      </c>
      <c r="C286" s="152"/>
    </row>
    <row r="287" spans="1:8" outlineLevel="2" x14ac:dyDescent="0.2">
      <c r="A287" s="110"/>
      <c r="B287" s="122"/>
      <c r="C287" s="152"/>
    </row>
    <row r="288" spans="1:8" outlineLevel="2" x14ac:dyDescent="0.2">
      <c r="A288" s="110" t="s">
        <v>111</v>
      </c>
      <c r="B288" s="122" t="s">
        <v>108</v>
      </c>
      <c r="C288" s="152"/>
    </row>
    <row r="289" spans="1:8" outlineLevel="2" x14ac:dyDescent="0.2">
      <c r="A289" s="110"/>
      <c r="B289" s="122"/>
      <c r="C289" s="152"/>
    </row>
    <row r="290" spans="1:8" outlineLevel="2" x14ac:dyDescent="0.2">
      <c r="A290" s="110" t="s">
        <v>32</v>
      </c>
      <c r="B290" s="125" t="s">
        <v>227</v>
      </c>
      <c r="C290" s="125"/>
      <c r="D290" s="125"/>
      <c r="E290" s="125"/>
      <c r="F290" s="125"/>
      <c r="G290" s="125"/>
    </row>
    <row r="291" spans="1:8" outlineLevel="2" x14ac:dyDescent="0.2">
      <c r="A291" s="110"/>
      <c r="B291" s="122"/>
      <c r="C291" s="152"/>
    </row>
    <row r="292" spans="1:8" outlineLevel="2" x14ac:dyDescent="0.2">
      <c r="A292" s="111" t="s">
        <v>33</v>
      </c>
      <c r="B292" s="122" t="s">
        <v>194</v>
      </c>
      <c r="C292" s="152"/>
    </row>
    <row r="293" spans="1:8" outlineLevel="2" x14ac:dyDescent="0.2">
      <c r="A293" s="110"/>
      <c r="B293" s="122"/>
      <c r="C293" s="152"/>
    </row>
    <row r="294" spans="1:8" outlineLevel="2" x14ac:dyDescent="0.2">
      <c r="A294" s="110" t="s">
        <v>138</v>
      </c>
      <c r="B294" s="131" t="s">
        <v>760</v>
      </c>
      <c r="C294" s="152"/>
    </row>
    <row r="295" spans="1:8" s="123" customFormat="1" outlineLevel="2" x14ac:dyDescent="0.2">
      <c r="A295" s="126"/>
    </row>
    <row r="296" spans="1:8" s="123" customFormat="1" outlineLevel="2" x14ac:dyDescent="0.2">
      <c r="A296" s="110" t="s">
        <v>40</v>
      </c>
      <c r="B296" s="127" t="s">
        <v>1205</v>
      </c>
    </row>
    <row r="297" spans="1:8" s="123" customFormat="1" outlineLevel="2" x14ac:dyDescent="0.2">
      <c r="A297" s="126"/>
    </row>
    <row r="298" spans="1:8" s="99" customFormat="1" x14ac:dyDescent="0.2">
      <c r="A298" s="161" t="s">
        <v>158</v>
      </c>
      <c r="B298" s="160" t="str">
        <f ca="1">CONCATENATE(VLOOKUP("*ID",C:D,2,FALSE),"C",COUNTIF(OFFSET(A$1,0,0,ROW(),1), "*conditie")*10)</f>
        <v>NPRE04C170</v>
      </c>
      <c r="C298" s="296" t="s">
        <v>761</v>
      </c>
      <c r="D298" s="297"/>
      <c r="E298" s="297"/>
      <c r="F298" s="161" t="s">
        <v>141</v>
      </c>
      <c r="G298" s="161" t="s">
        <v>19</v>
      </c>
      <c r="H298" s="161"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x14ac:dyDescent="0.2">
      <c r="A302" s="159" t="s">
        <v>159</v>
      </c>
      <c r="B302" s="159" t="str">
        <f ca="1">CONCATENATE(VLOOKUP("*ID",C:D,2,FALSE),"C",COUNTIF(OFFSET(A$1,0,0,ROW(),1), "*conditie")*10)&amp; "T" &amp;(COUNTIF(OFFSET(B$1,0,0,ROW()-1,1),CONCATENATE(VLOOKUP("*ID",C:D,2,FALSE),"C",COUNTIF(OFFSET(A$1,0,0,ROW(),1), "*conditie")*10)&amp; "T*") +1) * 10</f>
        <v>NPRE04C170T10</v>
      </c>
      <c r="C302" s="295" t="s">
        <v>762</v>
      </c>
      <c r="D302" s="295"/>
      <c r="E302" s="295"/>
      <c r="F302" s="159" t="s">
        <v>141</v>
      </c>
      <c r="G302" s="159" t="s">
        <v>19</v>
      </c>
      <c r="H302" s="159" t="s">
        <v>197</v>
      </c>
    </row>
    <row r="303" spans="1:8" outlineLevel="2" x14ac:dyDescent="0.2">
      <c r="A303" s="110"/>
      <c r="B303" s="122"/>
      <c r="C303" s="152"/>
    </row>
    <row r="304" spans="1:8" outlineLevel="2" x14ac:dyDescent="0.2">
      <c r="A304" s="110" t="s">
        <v>109</v>
      </c>
      <c r="B304" s="131" t="s">
        <v>1067</v>
      </c>
      <c r="C304" s="152"/>
    </row>
    <row r="305" spans="1:8" outlineLevel="2" x14ac:dyDescent="0.2">
      <c r="A305" s="110"/>
      <c r="B305" s="122"/>
      <c r="C305" s="152"/>
    </row>
    <row r="306" spans="1:8" outlineLevel="2" x14ac:dyDescent="0.2">
      <c r="A306" s="110" t="s">
        <v>111</v>
      </c>
      <c r="B306" s="122" t="s">
        <v>108</v>
      </c>
      <c r="C306" s="152"/>
    </row>
    <row r="307" spans="1:8" outlineLevel="2" x14ac:dyDescent="0.2">
      <c r="A307" s="110"/>
      <c r="B307" s="122"/>
      <c r="C307" s="152"/>
    </row>
    <row r="308" spans="1:8" outlineLevel="2" x14ac:dyDescent="0.2">
      <c r="A308" s="110" t="s">
        <v>32</v>
      </c>
      <c r="B308" s="125" t="s">
        <v>227</v>
      </c>
      <c r="C308" s="125"/>
      <c r="D308" s="125"/>
      <c r="E308" s="125"/>
      <c r="F308" s="125"/>
      <c r="G308" s="125"/>
    </row>
    <row r="309" spans="1:8" outlineLevel="2" x14ac:dyDescent="0.2">
      <c r="A309" s="110"/>
      <c r="B309" s="122"/>
      <c r="C309" s="152"/>
    </row>
    <row r="310" spans="1:8" outlineLevel="2" x14ac:dyDescent="0.2">
      <c r="A310" s="111" t="s">
        <v>33</v>
      </c>
      <c r="B310" s="122" t="s">
        <v>194</v>
      </c>
      <c r="C310" s="152"/>
    </row>
    <row r="311" spans="1:8" outlineLevel="2" x14ac:dyDescent="0.2">
      <c r="A311" s="110"/>
      <c r="B311" s="122"/>
      <c r="C311" s="152"/>
    </row>
    <row r="312" spans="1:8" outlineLevel="2" x14ac:dyDescent="0.2">
      <c r="A312" s="110" t="s">
        <v>138</v>
      </c>
      <c r="B312" s="131" t="s">
        <v>764</v>
      </c>
      <c r="C312" s="152"/>
    </row>
    <row r="313" spans="1:8" s="123" customFormat="1" outlineLevel="2" x14ac:dyDescent="0.2">
      <c r="A313" s="126"/>
    </row>
    <row r="314" spans="1:8" s="123" customFormat="1" outlineLevel="2" x14ac:dyDescent="0.2">
      <c r="A314" s="110" t="s">
        <v>40</v>
      </c>
      <c r="B314" s="127" t="s">
        <v>1206</v>
      </c>
    </row>
    <row r="315" spans="1:8" s="123" customFormat="1" outlineLevel="2" x14ac:dyDescent="0.2">
      <c r="A315" s="126"/>
    </row>
    <row r="316" spans="1:8" s="99" customFormat="1" x14ac:dyDescent="0.2">
      <c r="A316" s="161" t="s">
        <v>158</v>
      </c>
      <c r="B316" s="160" t="str">
        <f ca="1">CONCATENATE(VLOOKUP("*ID",C:D,2,FALSE),"C",COUNTIF(OFFSET(A$1,0,0,ROW(),1), "*conditie")*10)</f>
        <v>NPRE04C180</v>
      </c>
      <c r="C316" s="296" t="s">
        <v>765</v>
      </c>
      <c r="D316" s="297"/>
      <c r="E316" s="297"/>
      <c r="F316" s="161" t="s">
        <v>141</v>
      </c>
      <c r="G316" s="161" t="s">
        <v>19</v>
      </c>
      <c r="H316" s="161" t="s">
        <v>197</v>
      </c>
    </row>
    <row r="317" spans="1:8" s="99" customFormat="1" outlineLevel="1" x14ac:dyDescent="0.2">
      <c r="A317" s="110"/>
      <c r="B317" s="118"/>
      <c r="C317" s="102"/>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x14ac:dyDescent="0.2">
      <c r="A320" s="159" t="s">
        <v>159</v>
      </c>
      <c r="B320" s="159" t="str">
        <f ca="1">CONCATENATE(VLOOKUP("*ID",C:D,2,FALSE),"C",COUNTIF(OFFSET(A$1,0,0,ROW(),1), "*conditie")*10)&amp; "T" &amp;(COUNTIF(OFFSET(B$1,0,0,ROW()-1,1),CONCATENATE(VLOOKUP("*ID",C:D,2,FALSE),"C",COUNTIF(OFFSET(A$1,0,0,ROW(),1), "*conditie")*10)&amp; "T*") +1) * 10</f>
        <v>NPRE04C180T10</v>
      </c>
      <c r="C320" s="295" t="s">
        <v>766</v>
      </c>
      <c r="D320" s="295"/>
      <c r="E320" s="295"/>
      <c r="F320" s="159" t="s">
        <v>141</v>
      </c>
      <c r="G320" s="159" t="s">
        <v>19</v>
      </c>
      <c r="H320" s="159" t="s">
        <v>197</v>
      </c>
    </row>
    <row r="321" spans="1:8" outlineLevel="2" x14ac:dyDescent="0.2">
      <c r="A321" s="110"/>
      <c r="B321" s="122"/>
      <c r="C321" s="152"/>
    </row>
    <row r="322" spans="1:8" outlineLevel="2" x14ac:dyDescent="0.2">
      <c r="A322" s="110" t="s">
        <v>109</v>
      </c>
      <c r="B322" s="131" t="s">
        <v>1068</v>
      </c>
      <c r="C322" s="152"/>
    </row>
    <row r="323" spans="1:8" outlineLevel="2" x14ac:dyDescent="0.2">
      <c r="A323" s="110"/>
      <c r="B323" s="122"/>
      <c r="C323" s="152"/>
    </row>
    <row r="324" spans="1:8" outlineLevel="2" x14ac:dyDescent="0.2">
      <c r="A324" s="110" t="s">
        <v>111</v>
      </c>
      <c r="B324" s="122" t="s">
        <v>108</v>
      </c>
      <c r="C324" s="152"/>
    </row>
    <row r="325" spans="1:8" outlineLevel="2" x14ac:dyDescent="0.2">
      <c r="A325" s="110"/>
      <c r="B325" s="122"/>
      <c r="C325" s="152"/>
    </row>
    <row r="326" spans="1:8" outlineLevel="2" x14ac:dyDescent="0.2">
      <c r="A326" s="110" t="s">
        <v>32</v>
      </c>
      <c r="B326" s="125" t="s">
        <v>227</v>
      </c>
      <c r="C326" s="125"/>
      <c r="D326" s="125"/>
      <c r="E326" s="125"/>
      <c r="F326" s="125"/>
      <c r="G326" s="125"/>
    </row>
    <row r="327" spans="1:8" outlineLevel="2" x14ac:dyDescent="0.2">
      <c r="A327" s="110"/>
      <c r="B327" s="122"/>
      <c r="C327" s="152"/>
    </row>
    <row r="328" spans="1:8" outlineLevel="2" x14ac:dyDescent="0.2">
      <c r="A328" s="111" t="s">
        <v>33</v>
      </c>
      <c r="B328" s="122" t="s">
        <v>194</v>
      </c>
      <c r="C328" s="152"/>
    </row>
    <row r="329" spans="1:8" outlineLevel="2" x14ac:dyDescent="0.2">
      <c r="A329" s="110"/>
      <c r="B329" s="122"/>
      <c r="C329" s="152"/>
    </row>
    <row r="330" spans="1:8" outlineLevel="2" x14ac:dyDescent="0.2">
      <c r="A330" s="110" t="s">
        <v>138</v>
      </c>
      <c r="B330" s="131" t="s">
        <v>768</v>
      </c>
      <c r="C330" s="152"/>
    </row>
    <row r="331" spans="1:8" s="123" customFormat="1" outlineLevel="2" x14ac:dyDescent="0.2">
      <c r="A331" s="126"/>
    </row>
    <row r="332" spans="1:8" s="123" customFormat="1" outlineLevel="2" x14ac:dyDescent="0.2">
      <c r="A332" s="110" t="s">
        <v>40</v>
      </c>
      <c r="B332" s="127" t="s">
        <v>1207</v>
      </c>
    </row>
    <row r="333" spans="1:8" s="123" customFormat="1" outlineLevel="2" x14ac:dyDescent="0.2">
      <c r="A333" s="126"/>
    </row>
    <row r="334" spans="1:8" s="99" customFormat="1" x14ac:dyDescent="0.2">
      <c r="A334" s="161" t="s">
        <v>158</v>
      </c>
      <c r="B334" s="160" t="str">
        <f ca="1">CONCATENATE(VLOOKUP("*ID",C:D,2,FALSE),"C",COUNTIF(OFFSET(A$1,0,0,ROW(),1), "*conditie")*10)</f>
        <v>NPRE04C190</v>
      </c>
      <c r="C334" s="296" t="s">
        <v>769</v>
      </c>
      <c r="D334" s="297"/>
      <c r="E334" s="297"/>
      <c r="F334" s="161" t="s">
        <v>141</v>
      </c>
      <c r="G334" s="161" t="s">
        <v>19</v>
      </c>
      <c r="H334" s="161" t="s">
        <v>197</v>
      </c>
    </row>
    <row r="335" spans="1:8" s="99" customFormat="1" outlineLevel="1" x14ac:dyDescent="0.2">
      <c r="A335" s="110"/>
      <c r="B335" s="118"/>
      <c r="C335" s="102"/>
    </row>
    <row r="336" spans="1:8" s="99" customFormat="1" outlineLevel="1" x14ac:dyDescent="0.2">
      <c r="A336" s="110" t="s">
        <v>55</v>
      </c>
      <c r="B336" s="122"/>
      <c r="C336" s="102"/>
    </row>
    <row r="337" spans="1:8" s="99" customFormat="1" outlineLevel="1" x14ac:dyDescent="0.2">
      <c r="A337" s="110"/>
      <c r="B337" s="118"/>
      <c r="C337" s="102"/>
    </row>
    <row r="338" spans="1:8" s="123" customFormat="1" outlineLevel="2" x14ac:dyDescent="0.2">
      <c r="A338" s="110" t="s">
        <v>159</v>
      </c>
      <c r="B338" s="127" t="str">
        <f ca="1">CONCATENATE(VLOOKUP("*ID",C:D,2,FALSE),"C",COUNTIF(OFFSET(A$1,0,0,ROW(),1), "*conditie")*10)&amp; "T" &amp;(COUNTIF(OFFSET(B$1,0,0,ROW()-1,1),CONCATENATE(VLOOKUP("*ID",C:D,2,FALSE),"C",COUNTIF(OFFSET(A$1,0,0,ROW(),1), "*conditie")*10)&amp; "T*") +1) * 10</f>
        <v>NPRE04C190T10</v>
      </c>
      <c r="C338" s="123" t="s">
        <v>770</v>
      </c>
      <c r="F338" s="123" t="s">
        <v>141</v>
      </c>
      <c r="G338" s="123" t="s">
        <v>19</v>
      </c>
      <c r="H338" s="123" t="s">
        <v>197</v>
      </c>
    </row>
    <row r="339" spans="1:8" outlineLevel="2" x14ac:dyDescent="0.2">
      <c r="A339" s="110"/>
      <c r="B339" s="122"/>
      <c r="C339" s="152"/>
    </row>
    <row r="340" spans="1:8" outlineLevel="2" x14ac:dyDescent="0.2">
      <c r="A340" s="110" t="s">
        <v>109</v>
      </c>
      <c r="B340" s="131" t="s">
        <v>1069</v>
      </c>
      <c r="C340" s="152"/>
    </row>
    <row r="341" spans="1:8" outlineLevel="2" x14ac:dyDescent="0.2">
      <c r="A341" s="110"/>
      <c r="B341" s="122"/>
      <c r="C341" s="152"/>
    </row>
    <row r="342" spans="1:8" outlineLevel="2" x14ac:dyDescent="0.2">
      <c r="A342" s="110" t="s">
        <v>111</v>
      </c>
      <c r="B342" s="122" t="s">
        <v>108</v>
      </c>
      <c r="C342" s="152"/>
    </row>
    <row r="343" spans="1:8" outlineLevel="2" x14ac:dyDescent="0.2">
      <c r="A343" s="110"/>
      <c r="B343" s="122"/>
      <c r="C343" s="152"/>
    </row>
    <row r="344" spans="1:8" outlineLevel="2" x14ac:dyDescent="0.2">
      <c r="A344" s="110" t="s">
        <v>32</v>
      </c>
      <c r="B344" s="237" t="s">
        <v>928</v>
      </c>
      <c r="C344" s="125"/>
      <c r="D344" s="125"/>
      <c r="E344" s="125"/>
      <c r="F344" s="125"/>
      <c r="G344" s="125"/>
    </row>
    <row r="345" spans="1:8" outlineLevel="2" x14ac:dyDescent="0.2">
      <c r="A345" s="110"/>
      <c r="B345" s="122"/>
      <c r="C345" s="152"/>
    </row>
    <row r="346" spans="1:8" outlineLevel="2" x14ac:dyDescent="0.2">
      <c r="A346" s="111" t="s">
        <v>33</v>
      </c>
      <c r="B346" s="122" t="s">
        <v>194</v>
      </c>
      <c r="C346" s="152"/>
    </row>
    <row r="347" spans="1:8" outlineLevel="2" x14ac:dyDescent="0.2">
      <c r="A347" s="110"/>
      <c r="B347" s="122"/>
      <c r="C347" s="152"/>
    </row>
    <row r="348" spans="1:8" outlineLevel="2" x14ac:dyDescent="0.2">
      <c r="A348" s="110" t="s">
        <v>138</v>
      </c>
      <c r="B348" s="131" t="s">
        <v>772</v>
      </c>
      <c r="C348" s="152"/>
    </row>
    <row r="349" spans="1:8" s="123" customFormat="1" outlineLevel="2" x14ac:dyDescent="0.2">
      <c r="A349" s="126"/>
    </row>
    <row r="350" spans="1:8" s="123" customFormat="1" outlineLevel="2" x14ac:dyDescent="0.2">
      <c r="A350" s="110" t="s">
        <v>40</v>
      </c>
      <c r="B350" s="127"/>
    </row>
    <row r="351" spans="1:8" s="123" customFormat="1" outlineLevel="2" x14ac:dyDescent="0.2">
      <c r="A351" s="126"/>
    </row>
    <row r="352" spans="1:8" s="99" customFormat="1" x14ac:dyDescent="0.2">
      <c r="A352" s="161" t="s">
        <v>158</v>
      </c>
      <c r="B352" s="160" t="str">
        <f ca="1">CONCATENATE(VLOOKUP("*ID",C:D,2,FALSE),"C",COUNTIF(OFFSET(A$1,0,0,ROW(),1), "*conditie")*10)</f>
        <v>NPRE04C200</v>
      </c>
      <c r="C352" s="296" t="s">
        <v>773</v>
      </c>
      <c r="D352" s="297"/>
      <c r="E352" s="297"/>
      <c r="F352" s="161" t="s">
        <v>141</v>
      </c>
      <c r="G352" s="161" t="s">
        <v>19</v>
      </c>
      <c r="H352" s="161" t="s">
        <v>197</v>
      </c>
    </row>
    <row r="353" spans="1:8" s="99" customFormat="1" outlineLevel="1" x14ac:dyDescent="0.2">
      <c r="A353" s="110"/>
      <c r="B353" s="118"/>
      <c r="C353" s="102"/>
    </row>
    <row r="354" spans="1:8" s="99" customFormat="1" outlineLevel="1" x14ac:dyDescent="0.2">
      <c r="A354" s="110" t="s">
        <v>55</v>
      </c>
      <c r="B354" s="122"/>
      <c r="C354" s="102"/>
    </row>
    <row r="355" spans="1:8" s="99" customFormat="1" outlineLevel="1" x14ac:dyDescent="0.2">
      <c r="A355" s="110"/>
      <c r="B355" s="118"/>
      <c r="C355" s="102"/>
    </row>
    <row r="356" spans="1:8" s="88" customFormat="1" outlineLevel="1" x14ac:dyDescent="0.2">
      <c r="A356" s="159" t="s">
        <v>159</v>
      </c>
      <c r="B356" s="159" t="str">
        <f ca="1">CONCATENATE(VLOOKUP("*ID",C:D,2,FALSE),"C",COUNTIF(OFFSET(A$1,0,0,ROW(),1), "*conditie")*10)&amp; "T" &amp;(COUNTIF(OFFSET(B$1,0,0,ROW()-1,1),CONCATENATE(VLOOKUP("*ID",C:D,2,FALSE),"C",COUNTIF(OFFSET(A$1,0,0,ROW(),1), "*conditie")*10)&amp; "T*") +1) * 10</f>
        <v>NPRE04C200T10</v>
      </c>
      <c r="C356" s="295" t="s">
        <v>774</v>
      </c>
      <c r="D356" s="295"/>
      <c r="E356" s="295"/>
      <c r="F356" s="159" t="s">
        <v>141</v>
      </c>
      <c r="G356" s="159" t="s">
        <v>19</v>
      </c>
      <c r="H356" s="159" t="s">
        <v>197</v>
      </c>
    </row>
    <row r="357" spans="1:8" outlineLevel="2" x14ac:dyDescent="0.2">
      <c r="A357" s="110"/>
      <c r="B357" s="122"/>
      <c r="C357" s="152"/>
    </row>
    <row r="358" spans="1:8" outlineLevel="2" x14ac:dyDescent="0.2">
      <c r="A358" s="110" t="s">
        <v>109</v>
      </c>
      <c r="B358" s="131" t="s">
        <v>1070</v>
      </c>
      <c r="C358" s="152"/>
    </row>
    <row r="359" spans="1:8" outlineLevel="2" x14ac:dyDescent="0.2">
      <c r="A359" s="110"/>
      <c r="B359" s="122"/>
      <c r="C359" s="152"/>
    </row>
    <row r="360" spans="1:8" outlineLevel="2" x14ac:dyDescent="0.2">
      <c r="A360" s="110" t="s">
        <v>111</v>
      </c>
      <c r="B360" s="122" t="s">
        <v>108</v>
      </c>
      <c r="C360" s="152"/>
    </row>
    <row r="361" spans="1:8" outlineLevel="2" x14ac:dyDescent="0.2">
      <c r="A361" s="110"/>
      <c r="B361" s="122"/>
      <c r="C361" s="152"/>
    </row>
    <row r="362" spans="1:8" outlineLevel="2" x14ac:dyDescent="0.2">
      <c r="A362" s="110" t="s">
        <v>32</v>
      </c>
      <c r="B362" s="237" t="s">
        <v>928</v>
      </c>
      <c r="C362" s="125"/>
      <c r="D362" s="125"/>
      <c r="E362" s="125"/>
      <c r="F362" s="125"/>
      <c r="G362" s="125"/>
    </row>
    <row r="363" spans="1:8" outlineLevel="2" x14ac:dyDescent="0.2">
      <c r="A363" s="110"/>
      <c r="B363" s="122"/>
      <c r="C363" s="152"/>
    </row>
    <row r="364" spans="1:8" outlineLevel="2" x14ac:dyDescent="0.2">
      <c r="A364" s="111" t="s">
        <v>33</v>
      </c>
      <c r="B364" s="122" t="s">
        <v>194</v>
      </c>
      <c r="C364" s="152"/>
    </row>
    <row r="365" spans="1:8" outlineLevel="2" x14ac:dyDescent="0.2">
      <c r="A365" s="110"/>
      <c r="B365" s="122"/>
      <c r="C365" s="152"/>
    </row>
    <row r="366" spans="1:8" outlineLevel="2" x14ac:dyDescent="0.2">
      <c r="A366" s="110" t="s">
        <v>138</v>
      </c>
      <c r="B366" s="131" t="s">
        <v>776</v>
      </c>
      <c r="C366" s="152"/>
    </row>
    <row r="367" spans="1:8" s="123" customFormat="1" outlineLevel="2" x14ac:dyDescent="0.2">
      <c r="A367" s="126"/>
    </row>
    <row r="368" spans="1:8" s="123" customFormat="1" outlineLevel="2" x14ac:dyDescent="0.2">
      <c r="A368" s="110" t="s">
        <v>40</v>
      </c>
      <c r="B368" s="127"/>
    </row>
    <row r="369" spans="1:8" s="123" customFormat="1" outlineLevel="2" x14ac:dyDescent="0.2">
      <c r="A369" s="126"/>
    </row>
    <row r="370" spans="1:8" s="99" customFormat="1" x14ac:dyDescent="0.2">
      <c r="A370" s="161" t="s">
        <v>158</v>
      </c>
      <c r="B370" s="160" t="str">
        <f ca="1">CONCATENATE(VLOOKUP("*ID",C:D,2,FALSE),"C",COUNTIF(OFFSET(A$1,0,0,ROW(),1), "*conditie")*10)</f>
        <v>NPRE04C210</v>
      </c>
      <c r="C370" s="296" t="s">
        <v>777</v>
      </c>
      <c r="D370" s="297"/>
      <c r="E370" s="297"/>
      <c r="F370" s="161" t="s">
        <v>141</v>
      </c>
      <c r="G370" s="161" t="s">
        <v>19</v>
      </c>
      <c r="H370" s="161" t="s">
        <v>197</v>
      </c>
    </row>
    <row r="371" spans="1:8" s="99" customFormat="1" outlineLevel="1" x14ac:dyDescent="0.2">
      <c r="A371" s="110"/>
      <c r="B371" s="118"/>
      <c r="C371" s="102"/>
    </row>
    <row r="372" spans="1:8" s="99" customFormat="1" outlineLevel="1" x14ac:dyDescent="0.2">
      <c r="A372" s="110" t="s">
        <v>55</v>
      </c>
      <c r="B372" s="122"/>
      <c r="C372" s="102"/>
    </row>
    <row r="373" spans="1:8" s="99" customFormat="1" outlineLevel="1" x14ac:dyDescent="0.2">
      <c r="A373" s="110"/>
      <c r="B373" s="118"/>
      <c r="C373" s="102"/>
    </row>
    <row r="374" spans="1:8" s="123" customFormat="1" outlineLevel="2" x14ac:dyDescent="0.2">
      <c r="A374" s="110" t="s">
        <v>159</v>
      </c>
      <c r="B374" s="127" t="str">
        <f ca="1">CONCATENATE(VLOOKUP("*ID",C:D,2,FALSE),"C",COUNTIF(OFFSET(A$1,0,0,ROW(),1), "*conditie")*10)&amp; "T" &amp;(COUNTIF(OFFSET(B$1,0,0,ROW()-1,1),CONCATENATE(VLOOKUP("*ID",C:D,2,FALSE),"C",COUNTIF(OFFSET(A$1,0,0,ROW(),1), "*conditie")*10)&amp; "T*") +1) * 10</f>
        <v>NPRE04C210T10</v>
      </c>
      <c r="C374" s="123" t="s">
        <v>778</v>
      </c>
      <c r="F374" s="123" t="s">
        <v>141</v>
      </c>
      <c r="G374" s="123" t="s">
        <v>19</v>
      </c>
      <c r="H374" s="123" t="s">
        <v>197</v>
      </c>
    </row>
    <row r="375" spans="1:8" outlineLevel="2" x14ac:dyDescent="0.2">
      <c r="A375" s="110"/>
      <c r="B375" s="122"/>
      <c r="C375" s="152"/>
    </row>
    <row r="376" spans="1:8" outlineLevel="2" x14ac:dyDescent="0.2">
      <c r="A376" s="110" t="s">
        <v>109</v>
      </c>
      <c r="B376" s="131" t="s">
        <v>1071</v>
      </c>
      <c r="C376" s="152"/>
    </row>
    <row r="377" spans="1:8" outlineLevel="2" x14ac:dyDescent="0.2">
      <c r="A377" s="110"/>
      <c r="B377" s="122"/>
      <c r="C377" s="152"/>
    </row>
    <row r="378" spans="1:8" outlineLevel="2" x14ac:dyDescent="0.2">
      <c r="A378" s="110" t="s">
        <v>111</v>
      </c>
      <c r="B378" s="122" t="s">
        <v>108</v>
      </c>
      <c r="C378" s="152"/>
    </row>
    <row r="379" spans="1:8" outlineLevel="2" x14ac:dyDescent="0.2">
      <c r="A379" s="110"/>
      <c r="B379" s="122"/>
      <c r="C379" s="152"/>
    </row>
    <row r="380" spans="1:8" outlineLevel="2" x14ac:dyDescent="0.2">
      <c r="A380" s="110" t="s">
        <v>32</v>
      </c>
      <c r="B380" s="237" t="s">
        <v>928</v>
      </c>
      <c r="C380" s="125"/>
      <c r="D380" s="125"/>
      <c r="E380" s="125"/>
      <c r="F380" s="125"/>
      <c r="G380" s="125"/>
    </row>
    <row r="381" spans="1:8" outlineLevel="2" x14ac:dyDescent="0.2">
      <c r="A381" s="110"/>
      <c r="B381" s="122"/>
      <c r="C381" s="152"/>
    </row>
    <row r="382" spans="1:8" outlineLevel="2" x14ac:dyDescent="0.2">
      <c r="A382" s="111" t="s">
        <v>33</v>
      </c>
      <c r="B382" s="122" t="s">
        <v>194</v>
      </c>
      <c r="C382" s="152"/>
    </row>
    <row r="383" spans="1:8" outlineLevel="2" x14ac:dyDescent="0.2">
      <c r="A383" s="110"/>
      <c r="B383" s="122"/>
      <c r="C383" s="152"/>
    </row>
    <row r="384" spans="1:8" outlineLevel="2" x14ac:dyDescent="0.2">
      <c r="A384" s="110" t="s">
        <v>138</v>
      </c>
      <c r="B384" s="131" t="s">
        <v>780</v>
      </c>
      <c r="C384" s="152"/>
    </row>
    <row r="385" spans="1:8" s="123" customFormat="1" outlineLevel="2" x14ac:dyDescent="0.2">
      <c r="A385" s="126"/>
    </row>
    <row r="386" spans="1:8" s="123" customFormat="1" outlineLevel="2" x14ac:dyDescent="0.2">
      <c r="A386" s="110" t="s">
        <v>40</v>
      </c>
      <c r="B386" s="127"/>
    </row>
    <row r="387" spans="1:8" s="123" customFormat="1" outlineLevel="2" x14ac:dyDescent="0.2">
      <c r="A387" s="126"/>
    </row>
    <row r="388" spans="1:8" s="99" customFormat="1" x14ac:dyDescent="0.2">
      <c r="A388" s="161" t="s">
        <v>158</v>
      </c>
      <c r="B388" s="160" t="str">
        <f ca="1">CONCATENATE(VLOOKUP("*ID",C:D,2,FALSE),"C",COUNTIF(OFFSET(A$1,0,0,ROW(),1), "*conditie")*10)</f>
        <v>NPRE04C220</v>
      </c>
      <c r="C388" s="296" t="s">
        <v>781</v>
      </c>
      <c r="D388" s="297"/>
      <c r="E388" s="297"/>
      <c r="F388" s="161" t="s">
        <v>141</v>
      </c>
      <c r="G388" s="161" t="s">
        <v>19</v>
      </c>
      <c r="H388" s="161" t="s">
        <v>197</v>
      </c>
    </row>
    <row r="389" spans="1:8" s="99" customFormat="1" outlineLevel="1" x14ac:dyDescent="0.2">
      <c r="A389" s="110"/>
      <c r="B389" s="118"/>
      <c r="C389" s="102"/>
    </row>
    <row r="390" spans="1:8" s="99" customFormat="1" outlineLevel="1" x14ac:dyDescent="0.2">
      <c r="A390" s="110" t="s">
        <v>55</v>
      </c>
      <c r="B390" s="122"/>
      <c r="C390" s="102"/>
    </row>
    <row r="391" spans="1:8" s="99" customFormat="1" outlineLevel="1" x14ac:dyDescent="0.2">
      <c r="A391" s="110"/>
      <c r="B391" s="118"/>
      <c r="C391" s="102"/>
    </row>
    <row r="392" spans="1:8" s="88" customFormat="1" outlineLevel="1" x14ac:dyDescent="0.2">
      <c r="A392" s="159" t="s">
        <v>159</v>
      </c>
      <c r="B392" s="159" t="str">
        <f ca="1">CONCATENATE(VLOOKUP("*ID",C:D,2,FALSE),"C",COUNTIF(OFFSET(A$1,0,0,ROW(),1), "*conditie")*10)&amp; "T" &amp;(COUNTIF(OFFSET(B$1,0,0,ROW()-1,1),CONCATENATE(VLOOKUP("*ID",C:D,2,FALSE),"C",COUNTIF(OFFSET(A$1,0,0,ROW(),1), "*conditie")*10)&amp; "T*") +1) * 10</f>
        <v>NPRE04C220T10</v>
      </c>
      <c r="C392" s="295" t="s">
        <v>782</v>
      </c>
      <c r="D392" s="295"/>
      <c r="E392" s="295"/>
      <c r="F392" s="159" t="s">
        <v>141</v>
      </c>
      <c r="G392" s="159" t="s">
        <v>19</v>
      </c>
      <c r="H392" s="159" t="s">
        <v>197</v>
      </c>
    </row>
    <row r="393" spans="1:8" outlineLevel="2" x14ac:dyDescent="0.2">
      <c r="A393" s="110"/>
      <c r="B393" s="122"/>
      <c r="C393" s="152"/>
    </row>
    <row r="394" spans="1:8" outlineLevel="2" x14ac:dyDescent="0.2">
      <c r="A394" s="110" t="s">
        <v>109</v>
      </c>
      <c r="B394" s="131" t="s">
        <v>1072</v>
      </c>
      <c r="C394" s="152"/>
    </row>
    <row r="395" spans="1:8" outlineLevel="2" x14ac:dyDescent="0.2">
      <c r="A395" s="110"/>
      <c r="B395" s="122"/>
      <c r="C395" s="152"/>
    </row>
    <row r="396" spans="1:8" outlineLevel="2" x14ac:dyDescent="0.2">
      <c r="A396" s="110" t="s">
        <v>111</v>
      </c>
      <c r="B396" s="122" t="s">
        <v>108</v>
      </c>
      <c r="C396" s="152"/>
    </row>
    <row r="397" spans="1:8" outlineLevel="2" x14ac:dyDescent="0.2">
      <c r="A397" s="110"/>
      <c r="B397" s="122"/>
      <c r="C397" s="152"/>
    </row>
    <row r="398" spans="1:8" outlineLevel="2" x14ac:dyDescent="0.2">
      <c r="A398" s="110" t="s">
        <v>32</v>
      </c>
      <c r="B398" s="125" t="s">
        <v>227</v>
      </c>
      <c r="C398" s="125"/>
      <c r="D398" s="125"/>
      <c r="E398" s="125"/>
      <c r="F398" s="125"/>
      <c r="G398" s="125"/>
    </row>
    <row r="399" spans="1:8" outlineLevel="2" x14ac:dyDescent="0.2">
      <c r="A399" s="110"/>
      <c r="B399" s="122"/>
      <c r="C399" s="152"/>
    </row>
    <row r="400" spans="1:8" outlineLevel="2" x14ac:dyDescent="0.2">
      <c r="A400" s="111" t="s">
        <v>33</v>
      </c>
      <c r="B400" s="122" t="s">
        <v>194</v>
      </c>
      <c r="C400" s="152"/>
    </row>
    <row r="401" spans="1:8" outlineLevel="2" x14ac:dyDescent="0.2">
      <c r="A401" s="110"/>
      <c r="B401" s="122"/>
      <c r="C401" s="152"/>
    </row>
    <row r="402" spans="1:8" outlineLevel="2" x14ac:dyDescent="0.2">
      <c r="A402" s="110" t="s">
        <v>138</v>
      </c>
      <c r="B402" s="131" t="s">
        <v>784</v>
      </c>
      <c r="C402" s="152"/>
    </row>
    <row r="403" spans="1:8" s="123" customFormat="1" outlineLevel="2" x14ac:dyDescent="0.2">
      <c r="A403" s="126"/>
    </row>
    <row r="404" spans="1:8" s="123" customFormat="1" outlineLevel="2" x14ac:dyDescent="0.2">
      <c r="A404" s="110" t="s">
        <v>40</v>
      </c>
      <c r="B404" s="127" t="s">
        <v>1208</v>
      </c>
    </row>
    <row r="405" spans="1:8" s="123" customFormat="1" outlineLevel="2" x14ac:dyDescent="0.2">
      <c r="A405" s="126"/>
    </row>
    <row r="406" spans="1:8" s="99" customFormat="1" x14ac:dyDescent="0.2">
      <c r="A406" s="161" t="s">
        <v>158</v>
      </c>
      <c r="B406" s="160" t="str">
        <f ca="1">CONCATENATE(VLOOKUP("*ID",C:D,2,FALSE),"C",COUNTIF(OFFSET(A$1,0,0,ROW(),1), "*conditie")*10)</f>
        <v>NPRE04C230</v>
      </c>
      <c r="C406" s="296" t="s">
        <v>785</v>
      </c>
      <c r="D406" s="297"/>
      <c r="E406" s="297"/>
      <c r="F406" s="161" t="s">
        <v>141</v>
      </c>
      <c r="G406" s="161" t="s">
        <v>19</v>
      </c>
      <c r="H406" s="161" t="s">
        <v>197</v>
      </c>
    </row>
    <row r="407" spans="1:8" s="99" customFormat="1" outlineLevel="1" x14ac:dyDescent="0.2">
      <c r="A407" s="110"/>
      <c r="B407" s="118"/>
      <c r="C407" s="102"/>
    </row>
    <row r="408" spans="1:8" s="99" customFormat="1" outlineLevel="1" x14ac:dyDescent="0.2">
      <c r="A408" s="110" t="s">
        <v>55</v>
      </c>
      <c r="B408" s="122"/>
      <c r="C408" s="102"/>
    </row>
    <row r="409" spans="1:8" s="99" customFormat="1" outlineLevel="1" x14ac:dyDescent="0.2">
      <c r="A409" s="110"/>
      <c r="B409" s="118"/>
      <c r="C409" s="102"/>
    </row>
    <row r="410" spans="1:8" s="88" customFormat="1" outlineLevel="1" x14ac:dyDescent="0.2">
      <c r="A410" s="159" t="s">
        <v>159</v>
      </c>
      <c r="B410" s="159" t="str">
        <f ca="1">CONCATENATE(VLOOKUP("*ID",C:D,2,FALSE),"C",COUNTIF(OFFSET(A$1,0,0,ROW(),1), "*conditie")*10)&amp; "T" &amp;(COUNTIF(OFFSET(B$1,0,0,ROW()-1,1),CONCATENATE(VLOOKUP("*ID",C:D,2,FALSE),"C",COUNTIF(OFFSET(A$1,0,0,ROW(),1), "*conditie")*10)&amp; "T*") +1) * 10</f>
        <v>NPRE04C230T10</v>
      </c>
      <c r="C410" s="295" t="s">
        <v>786</v>
      </c>
      <c r="D410" s="295"/>
      <c r="E410" s="295"/>
      <c r="F410" s="159" t="s">
        <v>141</v>
      </c>
      <c r="G410" s="159" t="s">
        <v>19</v>
      </c>
      <c r="H410" s="159" t="s">
        <v>197</v>
      </c>
    </row>
    <row r="411" spans="1:8" outlineLevel="2" x14ac:dyDescent="0.2">
      <c r="A411" s="110"/>
      <c r="B411" s="122"/>
      <c r="C411" s="152"/>
    </row>
    <row r="412" spans="1:8" outlineLevel="2" x14ac:dyDescent="0.2">
      <c r="A412" s="110" t="s">
        <v>109</v>
      </c>
      <c r="B412" s="131" t="s">
        <v>1073</v>
      </c>
      <c r="C412" s="152"/>
    </row>
    <row r="413" spans="1:8" outlineLevel="2" x14ac:dyDescent="0.2">
      <c r="A413" s="110"/>
      <c r="B413" s="122"/>
      <c r="C413" s="152"/>
    </row>
    <row r="414" spans="1:8" outlineLevel="2" x14ac:dyDescent="0.2">
      <c r="A414" s="110" t="s">
        <v>111</v>
      </c>
      <c r="B414" s="122" t="s">
        <v>108</v>
      </c>
      <c r="C414" s="152"/>
    </row>
    <row r="415" spans="1:8" outlineLevel="2" x14ac:dyDescent="0.2">
      <c r="A415" s="110"/>
      <c r="B415" s="122"/>
      <c r="C415" s="152"/>
    </row>
    <row r="416" spans="1:8" outlineLevel="2" x14ac:dyDescent="0.2">
      <c r="A416" s="110" t="s">
        <v>32</v>
      </c>
      <c r="B416" s="125" t="s">
        <v>227</v>
      </c>
      <c r="C416" s="125"/>
      <c r="D416" s="125"/>
      <c r="E416" s="125"/>
      <c r="F416" s="125"/>
      <c r="G416" s="125"/>
    </row>
    <row r="417" spans="1:8" outlineLevel="2" x14ac:dyDescent="0.2">
      <c r="A417" s="110"/>
      <c r="B417" s="122"/>
      <c r="C417" s="152"/>
    </row>
    <row r="418" spans="1:8" outlineLevel="2" x14ac:dyDescent="0.2">
      <c r="A418" s="111" t="s">
        <v>33</v>
      </c>
      <c r="B418" s="122" t="s">
        <v>194</v>
      </c>
      <c r="C418" s="152"/>
    </row>
    <row r="419" spans="1:8" outlineLevel="2" x14ac:dyDescent="0.2">
      <c r="A419" s="110"/>
      <c r="B419" s="122"/>
      <c r="C419" s="152"/>
    </row>
    <row r="420" spans="1:8" outlineLevel="2" x14ac:dyDescent="0.2">
      <c r="A420" s="110" t="s">
        <v>138</v>
      </c>
      <c r="B420" s="131" t="s">
        <v>788</v>
      </c>
      <c r="C420" s="152"/>
    </row>
    <row r="421" spans="1:8" s="123" customFormat="1" outlineLevel="2" x14ac:dyDescent="0.2">
      <c r="A421" s="126"/>
    </row>
    <row r="422" spans="1:8" s="123" customFormat="1" outlineLevel="2" x14ac:dyDescent="0.2">
      <c r="A422" s="110" t="s">
        <v>40</v>
      </c>
      <c r="B422" s="127" t="s">
        <v>1209</v>
      </c>
    </row>
    <row r="423" spans="1:8" s="123" customFormat="1" outlineLevel="2" x14ac:dyDescent="0.2">
      <c r="A423" s="126"/>
    </row>
    <row r="424" spans="1:8" s="99" customFormat="1" x14ac:dyDescent="0.2">
      <c r="A424" s="161" t="s">
        <v>158</v>
      </c>
      <c r="B424" s="160" t="str">
        <f ca="1">CONCATENATE(VLOOKUP("*ID",C:D,2,FALSE),"C",COUNTIF(OFFSET(A$1,0,0,ROW(),1), "*conditie")*10)</f>
        <v>NPRE04C240</v>
      </c>
      <c r="C424" s="296" t="s">
        <v>1075</v>
      </c>
      <c r="D424" s="297"/>
      <c r="E424" s="297"/>
      <c r="F424" s="161" t="s">
        <v>141</v>
      </c>
      <c r="G424" s="161" t="s">
        <v>19</v>
      </c>
      <c r="H424" s="161" t="s">
        <v>197</v>
      </c>
    </row>
    <row r="425" spans="1:8" s="99" customFormat="1" outlineLevel="1" x14ac:dyDescent="0.2">
      <c r="A425" s="110"/>
      <c r="B425" s="118"/>
      <c r="C425" s="102"/>
    </row>
    <row r="426" spans="1:8" s="99" customFormat="1" outlineLevel="1" x14ac:dyDescent="0.2">
      <c r="A426" s="110" t="s">
        <v>55</v>
      </c>
      <c r="B426" s="122"/>
      <c r="C426" s="102"/>
    </row>
    <row r="427" spans="1:8" s="99" customFormat="1" outlineLevel="1" x14ac:dyDescent="0.2">
      <c r="A427" s="110"/>
      <c r="B427" s="118"/>
      <c r="C427" s="102"/>
    </row>
    <row r="428" spans="1:8" s="123" customFormat="1" outlineLevel="2" x14ac:dyDescent="0.2">
      <c r="A428" s="110" t="s">
        <v>159</v>
      </c>
      <c r="B428" s="127" t="str">
        <f ca="1">CONCATENATE(VLOOKUP("*ID",C:D,2,FALSE),"C",COUNTIF(OFFSET(A$1,0,0,ROW(),1), "*conditie")*10)&amp; "T" &amp;(COUNTIF(OFFSET(B$1,0,0,ROW()-1,1),CONCATENATE(VLOOKUP("*ID",C:D,2,FALSE),"C",COUNTIF(OFFSET(A$1,0,0,ROW(),1), "*conditie")*10)&amp; "T*") +1) * 10</f>
        <v>NPRE04C240T10</v>
      </c>
      <c r="C428" s="123" t="s">
        <v>790</v>
      </c>
      <c r="F428" s="123" t="s">
        <v>141</v>
      </c>
      <c r="G428" s="123" t="s">
        <v>19</v>
      </c>
      <c r="H428" s="123" t="s">
        <v>197</v>
      </c>
    </row>
    <row r="429" spans="1:8" outlineLevel="2" x14ac:dyDescent="0.2">
      <c r="A429" s="110"/>
      <c r="B429" s="122"/>
      <c r="C429" s="152"/>
    </row>
    <row r="430" spans="1:8" outlineLevel="2" x14ac:dyDescent="0.2">
      <c r="A430" s="110" t="s">
        <v>109</v>
      </c>
      <c r="B430" s="131" t="s">
        <v>1074</v>
      </c>
      <c r="C430" s="152"/>
    </row>
    <row r="431" spans="1:8" outlineLevel="2" x14ac:dyDescent="0.2">
      <c r="A431" s="110"/>
      <c r="B431" s="122"/>
      <c r="C431" s="152"/>
    </row>
    <row r="432" spans="1:8" outlineLevel="2" x14ac:dyDescent="0.2">
      <c r="A432" s="110" t="s">
        <v>111</v>
      </c>
      <c r="B432" s="122" t="s">
        <v>108</v>
      </c>
      <c r="C432" s="152"/>
    </row>
    <row r="433" spans="1:8" outlineLevel="2" x14ac:dyDescent="0.2">
      <c r="A433" s="110"/>
      <c r="B433" s="122"/>
      <c r="C433" s="152"/>
    </row>
    <row r="434" spans="1:8" outlineLevel="2" x14ac:dyDescent="0.2">
      <c r="A434" s="110" t="s">
        <v>32</v>
      </c>
      <c r="B434" s="125" t="s">
        <v>227</v>
      </c>
      <c r="C434" s="125"/>
      <c r="D434" s="125"/>
      <c r="E434" s="125"/>
      <c r="F434" s="125"/>
      <c r="G434" s="125"/>
    </row>
    <row r="435" spans="1:8" outlineLevel="2" x14ac:dyDescent="0.2">
      <c r="A435" s="110"/>
      <c r="B435" s="122"/>
      <c r="C435" s="152"/>
    </row>
    <row r="436" spans="1:8" outlineLevel="2" x14ac:dyDescent="0.2">
      <c r="A436" s="111" t="s">
        <v>33</v>
      </c>
      <c r="B436" s="122" t="s">
        <v>194</v>
      </c>
      <c r="C436" s="152"/>
    </row>
    <row r="437" spans="1:8" outlineLevel="2" x14ac:dyDescent="0.2">
      <c r="A437" s="110"/>
      <c r="B437" s="122"/>
      <c r="C437" s="152"/>
    </row>
    <row r="438" spans="1:8" outlineLevel="2" x14ac:dyDescent="0.2">
      <c r="A438" s="110" t="s">
        <v>138</v>
      </c>
      <c r="B438" s="131" t="s">
        <v>792</v>
      </c>
      <c r="C438" s="152"/>
    </row>
    <row r="439" spans="1:8" s="123" customFormat="1" outlineLevel="2" x14ac:dyDescent="0.2">
      <c r="A439" s="126"/>
    </row>
    <row r="440" spans="1:8" s="123" customFormat="1" outlineLevel="2" x14ac:dyDescent="0.2">
      <c r="A440" s="110" t="s">
        <v>40</v>
      </c>
      <c r="B440" s="127" t="s">
        <v>1210</v>
      </c>
    </row>
    <row r="441" spans="1:8" s="123" customFormat="1" outlineLevel="2" x14ac:dyDescent="0.2">
      <c r="A441" s="126"/>
    </row>
    <row r="442" spans="1:8" s="99" customFormat="1" x14ac:dyDescent="0.2">
      <c r="A442" s="163" t="s">
        <v>158</v>
      </c>
      <c r="B442" s="162" t="str">
        <f ca="1">CONCATENATE(VLOOKUP("*ID",C:D,2,FALSE),"C",COUNTIF(OFFSET(A$1,0,0,ROW(),1), "*conditie")*10)</f>
        <v>NPRE04C250</v>
      </c>
      <c r="C442" s="296" t="s">
        <v>1076</v>
      </c>
      <c r="D442" s="297"/>
      <c r="E442" s="297"/>
      <c r="F442" s="163" t="s">
        <v>141</v>
      </c>
      <c r="G442" s="163" t="s">
        <v>19</v>
      </c>
      <c r="H442" s="163" t="s">
        <v>197</v>
      </c>
    </row>
    <row r="443" spans="1:8" s="99" customFormat="1" outlineLevel="1" x14ac:dyDescent="0.2">
      <c r="A443" s="110"/>
      <c r="B443" s="118"/>
      <c r="C443" s="102"/>
    </row>
    <row r="444" spans="1:8" s="99" customFormat="1" outlineLevel="1" x14ac:dyDescent="0.2">
      <c r="A444" s="110" t="s">
        <v>55</v>
      </c>
      <c r="B444" s="122"/>
      <c r="C444" s="102"/>
    </row>
    <row r="445" spans="1:8" s="99" customFormat="1" outlineLevel="1" x14ac:dyDescent="0.2">
      <c r="A445" s="110"/>
      <c r="B445" s="118"/>
      <c r="C445" s="102"/>
    </row>
    <row r="446" spans="1:8" s="88" customFormat="1" outlineLevel="1" x14ac:dyDescent="0.2">
      <c r="A446" s="164" t="s">
        <v>159</v>
      </c>
      <c r="B446" s="164" t="str">
        <f ca="1">CONCATENATE(VLOOKUP("*ID",C:D,2,FALSE),"C",COUNTIF(OFFSET(A$1,0,0,ROW(),1), "*conditie")*10)&amp; "T" &amp;(COUNTIF(OFFSET(B$1,0,0,ROW()-1,1),CONCATENATE(VLOOKUP("*ID",C:D,2,FALSE),"C",COUNTIF(OFFSET(A$1,0,0,ROW(),1), "*conditie")*10)&amp; "T*") +1) * 10</f>
        <v>NPRE04C250T10</v>
      </c>
      <c r="C446" s="295" t="s">
        <v>1077</v>
      </c>
      <c r="D446" s="295"/>
      <c r="E446" s="295"/>
      <c r="F446" s="164" t="s">
        <v>141</v>
      </c>
      <c r="G446" s="164" t="s">
        <v>19</v>
      </c>
      <c r="H446" s="164" t="s">
        <v>197</v>
      </c>
    </row>
    <row r="447" spans="1:8" outlineLevel="2" x14ac:dyDescent="0.2">
      <c r="A447" s="110"/>
      <c r="B447" s="122"/>
      <c r="C447" s="152"/>
    </row>
    <row r="448" spans="1:8" outlineLevel="2" x14ac:dyDescent="0.2">
      <c r="A448" s="110" t="s">
        <v>109</v>
      </c>
      <c r="B448" s="131" t="s">
        <v>1078</v>
      </c>
      <c r="C448" s="152"/>
    </row>
    <row r="449" spans="1:8" outlineLevel="2" x14ac:dyDescent="0.2">
      <c r="A449" s="110"/>
      <c r="B449" s="122"/>
      <c r="C449" s="152"/>
    </row>
    <row r="450" spans="1:8" outlineLevel="2" x14ac:dyDescent="0.2">
      <c r="A450" s="110" t="s">
        <v>111</v>
      </c>
      <c r="B450" s="122" t="s">
        <v>108</v>
      </c>
      <c r="C450" s="152"/>
    </row>
    <row r="451" spans="1:8" outlineLevel="2" x14ac:dyDescent="0.2">
      <c r="A451" s="110"/>
      <c r="B451" s="122"/>
      <c r="C451" s="152"/>
    </row>
    <row r="452" spans="1:8" outlineLevel="2" x14ac:dyDescent="0.2">
      <c r="A452" s="110" t="s">
        <v>32</v>
      </c>
      <c r="B452" s="125" t="s">
        <v>227</v>
      </c>
      <c r="C452" s="125"/>
      <c r="D452" s="125"/>
      <c r="E452" s="125"/>
      <c r="F452" s="125"/>
      <c r="G452" s="125"/>
    </row>
    <row r="453" spans="1:8" outlineLevel="2" x14ac:dyDescent="0.2">
      <c r="A453" s="110"/>
      <c r="B453" s="122"/>
      <c r="C453" s="152"/>
    </row>
    <row r="454" spans="1:8" outlineLevel="2" x14ac:dyDescent="0.2">
      <c r="A454" s="111" t="s">
        <v>33</v>
      </c>
      <c r="B454" s="122" t="s">
        <v>194</v>
      </c>
      <c r="C454" s="152"/>
    </row>
    <row r="455" spans="1:8" outlineLevel="2" x14ac:dyDescent="0.2">
      <c r="A455" s="110"/>
      <c r="B455" s="122"/>
      <c r="C455" s="152"/>
    </row>
    <row r="456" spans="1:8" outlineLevel="2" x14ac:dyDescent="0.2">
      <c r="A456" s="110" t="s">
        <v>138</v>
      </c>
      <c r="B456" s="131" t="s">
        <v>2550</v>
      </c>
      <c r="C456" s="152"/>
    </row>
    <row r="457" spans="1:8" s="123" customFormat="1" outlineLevel="2" x14ac:dyDescent="0.2">
      <c r="A457" s="126"/>
      <c r="B457" s="202"/>
    </row>
    <row r="458" spans="1:8" s="123" customFormat="1" outlineLevel="2" x14ac:dyDescent="0.2">
      <c r="A458" s="110" t="s">
        <v>40</v>
      </c>
      <c r="B458" s="129" t="s">
        <v>2699</v>
      </c>
    </row>
    <row r="459" spans="1:8" s="123" customFormat="1" outlineLevel="2" x14ac:dyDescent="0.2">
      <c r="A459" s="126"/>
    </row>
    <row r="460" spans="1:8" s="99" customFormat="1" x14ac:dyDescent="0.2">
      <c r="A460" s="163" t="s">
        <v>158</v>
      </c>
      <c r="B460" s="162" t="str">
        <f ca="1">CONCATENATE(VLOOKUP("*ID",C:D,2,FALSE),"C",COUNTIF(OFFSET(A$1,0,0,ROW(),1), "*conditie")*10)</f>
        <v>NPRE04C260</v>
      </c>
      <c r="C460" s="296" t="s">
        <v>1080</v>
      </c>
      <c r="D460" s="297"/>
      <c r="E460" s="297"/>
      <c r="F460" s="163" t="s">
        <v>141</v>
      </c>
      <c r="G460" s="163" t="s">
        <v>19</v>
      </c>
      <c r="H460" s="163" t="s">
        <v>197</v>
      </c>
    </row>
    <row r="461" spans="1:8" s="99" customFormat="1" outlineLevel="1" x14ac:dyDescent="0.2">
      <c r="A461" s="110"/>
      <c r="B461" s="118"/>
      <c r="C461" s="102"/>
    </row>
    <row r="462" spans="1:8" s="99" customFormat="1" outlineLevel="1" x14ac:dyDescent="0.2">
      <c r="A462" s="110" t="s">
        <v>55</v>
      </c>
      <c r="B462" s="122"/>
      <c r="C462" s="102"/>
    </row>
    <row r="463" spans="1:8" s="99" customFormat="1" outlineLevel="1" x14ac:dyDescent="0.2">
      <c r="A463" s="110"/>
      <c r="B463" s="118"/>
      <c r="C463" s="102"/>
    </row>
    <row r="464" spans="1:8" s="123" customFormat="1" outlineLevel="2" x14ac:dyDescent="0.2">
      <c r="A464" s="110" t="s">
        <v>159</v>
      </c>
      <c r="B464" s="127" t="str">
        <f ca="1">CONCATENATE(VLOOKUP("*ID",C:D,2,FALSE),"C",COUNTIF(OFFSET(A$1,0,0,ROW(),1), "*conditie")*10)&amp; "T" &amp;(COUNTIF(OFFSET(B$1,0,0,ROW()-1,1),CONCATENATE(VLOOKUP("*ID",C:D,2,FALSE),"C",COUNTIF(OFFSET(A$1,0,0,ROW(),1), "*conditie")*10)&amp; "T*") +1) * 10</f>
        <v>NPRE04C260T10</v>
      </c>
      <c r="C464" s="123" t="s">
        <v>1081</v>
      </c>
      <c r="F464" s="123" t="s">
        <v>141</v>
      </c>
      <c r="G464" s="123" t="s">
        <v>19</v>
      </c>
      <c r="H464" s="123" t="s">
        <v>197</v>
      </c>
    </row>
    <row r="465" spans="1:8" outlineLevel="2" x14ac:dyDescent="0.2">
      <c r="A465" s="110"/>
      <c r="B465" s="122"/>
      <c r="C465" s="152"/>
    </row>
    <row r="466" spans="1:8" outlineLevel="2" x14ac:dyDescent="0.2">
      <c r="A466" s="110" t="s">
        <v>109</v>
      </c>
      <c r="B466" s="131" t="s">
        <v>1082</v>
      </c>
      <c r="C466" s="152"/>
    </row>
    <row r="467" spans="1:8" outlineLevel="2" x14ac:dyDescent="0.2">
      <c r="A467" s="110"/>
      <c r="B467" s="122"/>
      <c r="C467" s="152"/>
    </row>
    <row r="468" spans="1:8" outlineLevel="2" x14ac:dyDescent="0.2">
      <c r="A468" s="110" t="s">
        <v>111</v>
      </c>
      <c r="B468" s="122" t="s">
        <v>108</v>
      </c>
      <c r="C468" s="152"/>
    </row>
    <row r="469" spans="1:8" outlineLevel="2" x14ac:dyDescent="0.2">
      <c r="A469" s="110"/>
      <c r="B469" s="122"/>
      <c r="C469" s="152"/>
    </row>
    <row r="470" spans="1:8" outlineLevel="2" x14ac:dyDescent="0.2">
      <c r="A470" s="110" t="s">
        <v>32</v>
      </c>
      <c r="B470" s="125" t="s">
        <v>227</v>
      </c>
      <c r="C470" s="125"/>
      <c r="D470" s="125"/>
      <c r="E470" s="125"/>
      <c r="F470" s="125"/>
      <c r="G470" s="125"/>
    </row>
    <row r="471" spans="1:8" outlineLevel="2" x14ac:dyDescent="0.2">
      <c r="A471" s="110"/>
      <c r="B471" s="122"/>
      <c r="C471" s="152"/>
    </row>
    <row r="472" spans="1:8" outlineLevel="2" x14ac:dyDescent="0.2">
      <c r="A472" s="111" t="s">
        <v>33</v>
      </c>
      <c r="B472" s="122" t="s">
        <v>194</v>
      </c>
      <c r="C472" s="152"/>
    </row>
    <row r="473" spans="1:8" outlineLevel="2" x14ac:dyDescent="0.2">
      <c r="A473" s="110"/>
      <c r="B473" s="122"/>
      <c r="C473" s="152"/>
    </row>
    <row r="474" spans="1:8" outlineLevel="2" x14ac:dyDescent="0.2">
      <c r="A474" s="110" t="s">
        <v>138</v>
      </c>
      <c r="B474" s="131" t="s">
        <v>1083</v>
      </c>
      <c r="C474" s="152"/>
    </row>
    <row r="475" spans="1:8" s="123" customFormat="1" outlineLevel="2" x14ac:dyDescent="0.2">
      <c r="A475" s="126"/>
    </row>
    <row r="476" spans="1:8" s="123" customFormat="1" outlineLevel="2" x14ac:dyDescent="0.2">
      <c r="A476" s="110" t="s">
        <v>40</v>
      </c>
      <c r="B476" s="129" t="s">
        <v>2729</v>
      </c>
    </row>
    <row r="477" spans="1:8" s="123" customFormat="1" outlineLevel="2" x14ac:dyDescent="0.2">
      <c r="A477" s="126"/>
    </row>
    <row r="478" spans="1:8" s="99" customFormat="1" x14ac:dyDescent="0.2">
      <c r="A478" s="163" t="s">
        <v>158</v>
      </c>
      <c r="B478" s="162" t="str">
        <f ca="1">CONCATENATE(VLOOKUP("*ID",C:D,2,FALSE),"C",COUNTIF(OFFSET(A$1,0,0,ROW(),1), "*conditie")*10)</f>
        <v>NPRE04C270</v>
      </c>
      <c r="C478" s="296" t="s">
        <v>1084</v>
      </c>
      <c r="D478" s="297"/>
      <c r="E478" s="297"/>
      <c r="F478" s="163" t="s">
        <v>141</v>
      </c>
      <c r="G478" s="163" t="s">
        <v>19</v>
      </c>
      <c r="H478" s="163" t="s">
        <v>197</v>
      </c>
    </row>
    <row r="479" spans="1:8" s="99" customFormat="1" outlineLevel="1" x14ac:dyDescent="0.2">
      <c r="A479" s="110"/>
      <c r="B479" s="118"/>
      <c r="C479" s="102"/>
    </row>
    <row r="480" spans="1:8" s="99" customFormat="1" outlineLevel="1" x14ac:dyDescent="0.2">
      <c r="A480" s="110" t="s">
        <v>55</v>
      </c>
      <c r="B480" s="122"/>
      <c r="C480" s="102"/>
    </row>
    <row r="481" spans="1:8" s="99" customFormat="1" outlineLevel="1" x14ac:dyDescent="0.2">
      <c r="A481" s="110"/>
      <c r="B481" s="118"/>
      <c r="C481" s="102"/>
    </row>
    <row r="482" spans="1:8" s="88" customFormat="1" outlineLevel="1" x14ac:dyDescent="0.2">
      <c r="A482" s="164" t="s">
        <v>159</v>
      </c>
      <c r="B482" s="164" t="str">
        <f ca="1">CONCATENATE(VLOOKUP("*ID",C:D,2,FALSE),"C",COUNTIF(OFFSET(A$1,0,0,ROW(),1), "*conditie")*10)&amp; "T" &amp;(COUNTIF(OFFSET(B$1,0,0,ROW()-1,1),CONCATENATE(VLOOKUP("*ID",C:D,2,FALSE),"C",COUNTIF(OFFSET(A$1,0,0,ROW(),1), "*conditie")*10)&amp; "T*") +1) * 10</f>
        <v>NPRE04C270T10</v>
      </c>
      <c r="C482" s="295" t="s">
        <v>1193</v>
      </c>
      <c r="D482" s="295"/>
      <c r="E482" s="295"/>
      <c r="F482" s="164" t="s">
        <v>141</v>
      </c>
      <c r="G482" s="164" t="s">
        <v>19</v>
      </c>
      <c r="H482" s="164" t="s">
        <v>197</v>
      </c>
    </row>
    <row r="483" spans="1:8" outlineLevel="2" x14ac:dyDescent="0.2">
      <c r="A483" s="110"/>
      <c r="B483" s="122"/>
      <c r="C483" s="152"/>
    </row>
    <row r="484" spans="1:8" outlineLevel="2" x14ac:dyDescent="0.2">
      <c r="A484" s="110" t="s">
        <v>109</v>
      </c>
      <c r="B484" s="131"/>
      <c r="C484" s="152"/>
    </row>
    <row r="485" spans="1:8" outlineLevel="2" x14ac:dyDescent="0.2">
      <c r="A485" s="110"/>
      <c r="B485" s="122"/>
      <c r="C485" s="152"/>
    </row>
    <row r="486" spans="1:8" outlineLevel="2" x14ac:dyDescent="0.2">
      <c r="A486" s="110" t="s">
        <v>111</v>
      </c>
      <c r="B486" s="122" t="s">
        <v>108</v>
      </c>
      <c r="C486" s="152"/>
    </row>
    <row r="487" spans="1:8" outlineLevel="2" x14ac:dyDescent="0.2">
      <c r="A487" s="110"/>
      <c r="B487" s="122"/>
      <c r="C487" s="152"/>
    </row>
    <row r="488" spans="1:8" outlineLevel="2" x14ac:dyDescent="0.2">
      <c r="A488" s="110" t="s">
        <v>32</v>
      </c>
      <c r="B488" s="125" t="s">
        <v>227</v>
      </c>
      <c r="C488" s="125"/>
      <c r="D488" s="125"/>
      <c r="E488" s="125"/>
      <c r="F488" s="125"/>
      <c r="G488" s="125"/>
    </row>
    <row r="489" spans="1:8" outlineLevel="2" x14ac:dyDescent="0.2">
      <c r="A489" s="110"/>
      <c r="B489" s="122"/>
      <c r="C489" s="152"/>
    </row>
    <row r="490" spans="1:8" outlineLevel="2" x14ac:dyDescent="0.2">
      <c r="A490" s="111" t="s">
        <v>33</v>
      </c>
      <c r="B490" s="122" t="s">
        <v>194</v>
      </c>
      <c r="C490" s="152"/>
    </row>
    <row r="491" spans="1:8" outlineLevel="2" x14ac:dyDescent="0.2">
      <c r="A491" s="110"/>
      <c r="B491" s="122"/>
      <c r="C491" s="152"/>
    </row>
    <row r="492" spans="1:8" outlineLevel="2" x14ac:dyDescent="0.2">
      <c r="A492" s="110" t="s">
        <v>138</v>
      </c>
      <c r="B492" s="131" t="s">
        <v>1189</v>
      </c>
      <c r="C492" s="152"/>
    </row>
    <row r="493" spans="1:8" s="123" customFormat="1" outlineLevel="2" x14ac:dyDescent="0.2">
      <c r="A493" s="126"/>
    </row>
    <row r="494" spans="1:8" s="123" customFormat="1" outlineLevel="2" x14ac:dyDescent="0.2">
      <c r="A494" s="110" t="s">
        <v>40</v>
      </c>
      <c r="B494" s="129" t="s">
        <v>2700</v>
      </c>
    </row>
    <row r="495" spans="1:8" s="123" customFormat="1" outlineLevel="2" x14ac:dyDescent="0.2">
      <c r="A495" s="126"/>
    </row>
    <row r="496" spans="1:8" s="88" customFormat="1" outlineLevel="1" x14ac:dyDescent="0.2">
      <c r="A496" s="164" t="s">
        <v>159</v>
      </c>
      <c r="B496" s="164" t="str">
        <f ca="1">CONCATENATE(VLOOKUP("*ID",C:D,2,FALSE),"C",COUNTIF(OFFSET(A$1,0,0,ROW(),1), "*conditie")*10)&amp; "T" &amp;(COUNTIF(OFFSET(B$1,0,0,ROW()-1,1),CONCATENATE(VLOOKUP("*ID",C:D,2,FALSE),"C",COUNTIF(OFFSET(A$1,0,0,ROW(),1), "*conditie")*10)&amp; "T*") +1) * 10</f>
        <v>NPRE04C270T20</v>
      </c>
      <c r="C496" s="295" t="s">
        <v>1192</v>
      </c>
      <c r="D496" s="295"/>
      <c r="E496" s="295"/>
      <c r="F496" s="164" t="s">
        <v>141</v>
      </c>
      <c r="G496" s="164" t="s">
        <v>19</v>
      </c>
      <c r="H496" s="164" t="s">
        <v>197</v>
      </c>
    </row>
    <row r="497" spans="1:8" outlineLevel="2" x14ac:dyDescent="0.2">
      <c r="A497" s="110"/>
      <c r="B497" s="122"/>
      <c r="C497" s="152"/>
    </row>
    <row r="498" spans="1:8" outlineLevel="2" x14ac:dyDescent="0.2">
      <c r="A498" s="110" t="s">
        <v>109</v>
      </c>
      <c r="B498" s="131"/>
      <c r="C498" s="152"/>
    </row>
    <row r="499" spans="1:8" outlineLevel="2" x14ac:dyDescent="0.2">
      <c r="A499" s="110"/>
      <c r="B499" s="122"/>
      <c r="C499" s="152"/>
    </row>
    <row r="500" spans="1:8" s="123" customFormat="1" outlineLevel="2" x14ac:dyDescent="0.2">
      <c r="A500" s="110" t="s">
        <v>111</v>
      </c>
      <c r="B500" s="127" t="s">
        <v>108</v>
      </c>
    </row>
    <row r="501" spans="1:8" outlineLevel="2" x14ac:dyDescent="0.2">
      <c r="A501" s="110"/>
      <c r="B501" s="122"/>
      <c r="C501" s="152"/>
    </row>
    <row r="502" spans="1:8" outlineLevel="2" x14ac:dyDescent="0.2">
      <c r="A502" s="110" t="s">
        <v>32</v>
      </c>
      <c r="B502" s="125" t="s">
        <v>227</v>
      </c>
      <c r="C502" s="125"/>
      <c r="D502" s="125"/>
      <c r="E502" s="125"/>
      <c r="F502" s="125"/>
      <c r="G502" s="125"/>
    </row>
    <row r="503" spans="1:8" outlineLevel="2" x14ac:dyDescent="0.2">
      <c r="A503" s="110"/>
      <c r="B503" s="122"/>
      <c r="C503" s="152"/>
    </row>
    <row r="504" spans="1:8" outlineLevel="2" x14ac:dyDescent="0.2">
      <c r="A504" s="111" t="s">
        <v>33</v>
      </c>
      <c r="B504" s="122" t="s">
        <v>194</v>
      </c>
      <c r="C504" s="152"/>
    </row>
    <row r="505" spans="1:8" outlineLevel="2" x14ac:dyDescent="0.2">
      <c r="A505" s="110"/>
      <c r="B505" s="122"/>
      <c r="C505" s="152"/>
    </row>
    <row r="506" spans="1:8" outlineLevel="2" x14ac:dyDescent="0.2">
      <c r="A506" s="110" t="s">
        <v>138</v>
      </c>
      <c r="B506" s="131" t="s">
        <v>1189</v>
      </c>
      <c r="C506" s="152"/>
    </row>
    <row r="507" spans="1:8" s="123" customFormat="1" outlineLevel="2" x14ac:dyDescent="0.2">
      <c r="A507" s="126"/>
    </row>
    <row r="508" spans="1:8" s="123" customFormat="1" outlineLevel="2" x14ac:dyDescent="0.2">
      <c r="A508" s="110" t="s">
        <v>40</v>
      </c>
      <c r="B508" s="129" t="s">
        <v>2700</v>
      </c>
    </row>
    <row r="509" spans="1:8" s="123" customFormat="1" outlineLevel="2" x14ac:dyDescent="0.2">
      <c r="A509" s="126"/>
    </row>
    <row r="510" spans="1:8" s="88" customFormat="1" outlineLevel="1" x14ac:dyDescent="0.2">
      <c r="A510" s="164" t="s">
        <v>159</v>
      </c>
      <c r="B510" s="164" t="str">
        <f ca="1">CONCATENATE(VLOOKUP("*ID",C:D,2,FALSE),"C",COUNTIF(OFFSET(A$1,0,0,ROW(),1), "*conditie")*10)&amp; "T" &amp;(COUNTIF(OFFSET(B$1,0,0,ROW()-1,1),CONCATENATE(VLOOKUP("*ID",C:D,2,FALSE),"C",COUNTIF(OFFSET(A$1,0,0,ROW(),1), "*conditie")*10)&amp; "T*") +1) * 10</f>
        <v>NPRE04C270T30</v>
      </c>
      <c r="C510" s="295" t="s">
        <v>1211</v>
      </c>
      <c r="D510" s="295"/>
      <c r="E510" s="295"/>
      <c r="F510" s="164" t="s">
        <v>141</v>
      </c>
      <c r="G510" s="164" t="s">
        <v>19</v>
      </c>
      <c r="H510" s="164" t="s">
        <v>197</v>
      </c>
    </row>
    <row r="511" spans="1:8" outlineLevel="2" x14ac:dyDescent="0.2">
      <c r="A511" s="110"/>
      <c r="B511" s="122"/>
      <c r="C511" s="152"/>
    </row>
    <row r="512" spans="1:8" outlineLevel="2" x14ac:dyDescent="0.2">
      <c r="A512" s="110" t="s">
        <v>109</v>
      </c>
      <c r="B512" s="131"/>
      <c r="C512" s="152"/>
    </row>
    <row r="513" spans="1:8" outlineLevel="2" x14ac:dyDescent="0.2">
      <c r="A513" s="110"/>
      <c r="B513" s="122"/>
      <c r="C513" s="152"/>
    </row>
    <row r="514" spans="1:8" outlineLevel="2" x14ac:dyDescent="0.2">
      <c r="A514" s="110" t="s">
        <v>111</v>
      </c>
      <c r="B514" s="122" t="s">
        <v>108</v>
      </c>
      <c r="C514" s="152"/>
    </row>
    <row r="515" spans="1:8" outlineLevel="2" x14ac:dyDescent="0.2">
      <c r="A515" s="110"/>
      <c r="B515" s="122"/>
      <c r="C515" s="152"/>
    </row>
    <row r="516" spans="1:8" outlineLevel="2" x14ac:dyDescent="0.2">
      <c r="A516" s="110" t="s">
        <v>32</v>
      </c>
      <c r="B516" s="125" t="s">
        <v>227</v>
      </c>
      <c r="C516" s="125"/>
      <c r="D516" s="125"/>
      <c r="E516" s="125"/>
      <c r="F516" s="125"/>
      <c r="G516" s="125"/>
    </row>
    <row r="517" spans="1:8" outlineLevel="2" x14ac:dyDescent="0.2">
      <c r="A517" s="110"/>
      <c r="B517" s="122"/>
      <c r="C517" s="152"/>
    </row>
    <row r="518" spans="1:8" outlineLevel="2" x14ac:dyDescent="0.2">
      <c r="A518" s="111" t="s">
        <v>33</v>
      </c>
      <c r="B518" s="122" t="s">
        <v>194</v>
      </c>
      <c r="C518" s="152"/>
    </row>
    <row r="519" spans="1:8" outlineLevel="2" x14ac:dyDescent="0.2">
      <c r="A519" s="110"/>
      <c r="B519" s="122"/>
      <c r="C519" s="152"/>
    </row>
    <row r="520" spans="1:8" outlineLevel="2" x14ac:dyDescent="0.2">
      <c r="A520" s="110" t="s">
        <v>138</v>
      </c>
      <c r="B520" s="131" t="s">
        <v>234</v>
      </c>
      <c r="C520" s="152"/>
    </row>
    <row r="521" spans="1:8" s="123" customFormat="1" outlineLevel="2" x14ac:dyDescent="0.2">
      <c r="A521" s="126"/>
    </row>
    <row r="522" spans="1:8" s="123" customFormat="1" outlineLevel="2" x14ac:dyDescent="0.2">
      <c r="A522" s="110" t="s">
        <v>40</v>
      </c>
      <c r="B522" s="129" t="s">
        <v>234</v>
      </c>
    </row>
    <row r="523" spans="1:8" s="123" customFormat="1" outlineLevel="2" x14ac:dyDescent="0.2">
      <c r="A523" s="126"/>
    </row>
    <row r="524" spans="1:8" s="88" customFormat="1" outlineLevel="1" x14ac:dyDescent="0.2">
      <c r="A524" s="164" t="s">
        <v>159</v>
      </c>
      <c r="B524" s="164" t="str">
        <f ca="1">CONCATENATE(VLOOKUP("*ID",C:D,2,FALSE),"C",COUNTIF(OFFSET(A$1,0,0,ROW(),1), "*conditie")*10)&amp; "T" &amp;(COUNTIF(OFFSET(B$1,0,0,ROW()-1,1),CONCATENATE(VLOOKUP("*ID",C:D,2,FALSE),"C",COUNTIF(OFFSET(A$1,0,0,ROW(),1), "*conditie")*10)&amp; "T*") +1) * 10</f>
        <v>NPRE04C270T40</v>
      </c>
      <c r="C524" s="295" t="s">
        <v>1190</v>
      </c>
      <c r="D524" s="295"/>
      <c r="E524" s="295"/>
      <c r="F524" s="164" t="s">
        <v>141</v>
      </c>
      <c r="G524" s="164" t="s">
        <v>19</v>
      </c>
      <c r="H524" s="164" t="s">
        <v>197</v>
      </c>
    </row>
    <row r="525" spans="1:8" outlineLevel="2" x14ac:dyDescent="0.2">
      <c r="A525" s="110"/>
      <c r="B525" s="122"/>
      <c r="C525" s="152"/>
    </row>
    <row r="526" spans="1:8" outlineLevel="2" x14ac:dyDescent="0.2">
      <c r="A526" s="110" t="s">
        <v>109</v>
      </c>
      <c r="B526" s="131" t="s">
        <v>1191</v>
      </c>
      <c r="C526" s="152"/>
    </row>
    <row r="527" spans="1:8" outlineLevel="2" x14ac:dyDescent="0.2">
      <c r="A527" s="110"/>
      <c r="B527" s="122"/>
      <c r="C527" s="152"/>
    </row>
    <row r="528" spans="1:8" outlineLevel="2" x14ac:dyDescent="0.2">
      <c r="A528" s="110" t="s">
        <v>111</v>
      </c>
      <c r="B528" s="122" t="s">
        <v>108</v>
      </c>
      <c r="C528" s="152"/>
    </row>
    <row r="529" spans="1:8" outlineLevel="2" x14ac:dyDescent="0.2">
      <c r="A529" s="110"/>
      <c r="B529" s="122"/>
      <c r="C529" s="152"/>
    </row>
    <row r="530" spans="1:8" outlineLevel="2" x14ac:dyDescent="0.2">
      <c r="A530" s="110" t="s">
        <v>32</v>
      </c>
      <c r="B530" s="125" t="s">
        <v>227</v>
      </c>
      <c r="C530" s="125"/>
      <c r="D530" s="125"/>
      <c r="E530" s="125"/>
      <c r="F530" s="125"/>
      <c r="G530" s="125"/>
    </row>
    <row r="531" spans="1:8" outlineLevel="2" x14ac:dyDescent="0.2">
      <c r="A531" s="110"/>
      <c r="B531" s="122"/>
      <c r="C531" s="152"/>
    </row>
    <row r="532" spans="1:8" outlineLevel="2" x14ac:dyDescent="0.2">
      <c r="A532" s="111" t="s">
        <v>33</v>
      </c>
      <c r="B532" s="122" t="s">
        <v>194</v>
      </c>
      <c r="C532" s="152"/>
    </row>
    <row r="533" spans="1:8" outlineLevel="2" x14ac:dyDescent="0.2">
      <c r="A533" s="110"/>
      <c r="B533" s="122"/>
      <c r="C533" s="152"/>
    </row>
    <row r="534" spans="1:8" outlineLevel="2" x14ac:dyDescent="0.2">
      <c r="A534" s="110" t="s">
        <v>138</v>
      </c>
      <c r="B534" s="131" t="s">
        <v>234</v>
      </c>
      <c r="C534" s="152"/>
    </row>
    <row r="535" spans="1:8" s="123" customFormat="1" outlineLevel="2" x14ac:dyDescent="0.2">
      <c r="A535" s="126"/>
    </row>
    <row r="536" spans="1:8" s="123" customFormat="1" outlineLevel="2" x14ac:dyDescent="0.2">
      <c r="A536" s="110" t="s">
        <v>40</v>
      </c>
      <c r="B536" s="129" t="s">
        <v>2701</v>
      </c>
    </row>
    <row r="537" spans="1:8" s="123" customFormat="1" outlineLevel="2" x14ac:dyDescent="0.2">
      <c r="A537" s="126"/>
    </row>
    <row r="538" spans="1:8" s="99" customFormat="1" x14ac:dyDescent="0.2">
      <c r="A538" s="163" t="s">
        <v>158</v>
      </c>
      <c r="B538" s="162" t="str">
        <f ca="1">CONCATENATE(VLOOKUP("*ID",C:D,2,FALSE),"C",COUNTIF(OFFSET(A$1,0,0,ROW(),1), "*conditie")*10)</f>
        <v>NPRE04C280</v>
      </c>
      <c r="C538" s="296" t="s">
        <v>1085</v>
      </c>
      <c r="D538" s="297"/>
      <c r="E538" s="297"/>
      <c r="F538" s="163" t="s">
        <v>141</v>
      </c>
      <c r="G538" s="163" t="s">
        <v>19</v>
      </c>
      <c r="H538" s="163" t="s">
        <v>197</v>
      </c>
    </row>
    <row r="539" spans="1:8" s="99" customFormat="1" outlineLevel="1" x14ac:dyDescent="0.2">
      <c r="A539" s="110"/>
      <c r="B539" s="118"/>
      <c r="C539" s="102"/>
    </row>
    <row r="540" spans="1:8" s="99" customFormat="1" outlineLevel="1" x14ac:dyDescent="0.2">
      <c r="A540" s="110" t="s">
        <v>55</v>
      </c>
      <c r="B540" s="122"/>
      <c r="C540" s="102"/>
    </row>
    <row r="541" spans="1:8" s="99" customFormat="1" outlineLevel="1" x14ac:dyDescent="0.2">
      <c r="A541" s="110"/>
      <c r="B541" s="118"/>
      <c r="C541" s="102"/>
    </row>
    <row r="542" spans="1:8" s="88" customFormat="1" outlineLevel="1" x14ac:dyDescent="0.2">
      <c r="A542" s="164" t="s">
        <v>159</v>
      </c>
      <c r="B542" s="164" t="str">
        <f ca="1">CONCATENATE(VLOOKUP("*ID",C:D,2,FALSE),"C",COUNTIF(OFFSET(A$1,0,0,ROW(),1), "*conditie")*10)&amp; "T" &amp;(COUNTIF(OFFSET(B$1,0,0,ROW()-1,1),CONCATENATE(VLOOKUP("*ID",C:D,2,FALSE),"C",COUNTIF(OFFSET(A$1,0,0,ROW(),1), "*conditie")*10)&amp; "T*") +1) * 10</f>
        <v>NPRE04C280T10</v>
      </c>
      <c r="C542" s="295" t="s">
        <v>1195</v>
      </c>
      <c r="D542" s="295"/>
      <c r="E542" s="295"/>
      <c r="F542" s="164" t="s">
        <v>141</v>
      </c>
      <c r="G542" s="164" t="s">
        <v>19</v>
      </c>
      <c r="H542" s="164" t="s">
        <v>197</v>
      </c>
    </row>
    <row r="543" spans="1:8" outlineLevel="2" x14ac:dyDescent="0.2">
      <c r="A543" s="110"/>
      <c r="B543" s="122"/>
      <c r="C543" s="152"/>
    </row>
    <row r="544" spans="1:8" outlineLevel="2" x14ac:dyDescent="0.2">
      <c r="A544" s="110" t="s">
        <v>109</v>
      </c>
      <c r="B544" s="131" t="s">
        <v>1196</v>
      </c>
      <c r="C544" s="152"/>
    </row>
    <row r="545" spans="1:8" outlineLevel="2" x14ac:dyDescent="0.2">
      <c r="A545" s="110"/>
      <c r="B545" s="122"/>
      <c r="C545" s="152"/>
    </row>
    <row r="546" spans="1:8" outlineLevel="2" x14ac:dyDescent="0.2">
      <c r="A546" s="110" t="s">
        <v>111</v>
      </c>
      <c r="B546" s="122" t="s">
        <v>108</v>
      </c>
      <c r="C546" s="152"/>
    </row>
    <row r="547" spans="1:8" outlineLevel="2" x14ac:dyDescent="0.2">
      <c r="A547" s="110"/>
      <c r="B547" s="122"/>
      <c r="C547" s="152"/>
    </row>
    <row r="548" spans="1:8" outlineLevel="2" x14ac:dyDescent="0.2">
      <c r="A548" s="110" t="s">
        <v>32</v>
      </c>
      <c r="B548" s="125" t="s">
        <v>227</v>
      </c>
      <c r="C548" s="125"/>
      <c r="D548" s="125"/>
      <c r="E548" s="125"/>
      <c r="F548" s="125"/>
      <c r="G548" s="125"/>
    </row>
    <row r="549" spans="1:8" outlineLevel="2" x14ac:dyDescent="0.2">
      <c r="A549" s="110"/>
      <c r="B549" s="122"/>
      <c r="C549" s="152"/>
    </row>
    <row r="550" spans="1:8" s="123" customFormat="1" outlineLevel="2" x14ac:dyDescent="0.2">
      <c r="A550" s="110" t="s">
        <v>33</v>
      </c>
      <c r="B550" s="127" t="s">
        <v>194</v>
      </c>
    </row>
    <row r="551" spans="1:8" outlineLevel="2" x14ac:dyDescent="0.2">
      <c r="A551" s="110"/>
      <c r="B551" s="122"/>
      <c r="C551" s="152"/>
    </row>
    <row r="552" spans="1:8" outlineLevel="2" x14ac:dyDescent="0.2">
      <c r="A552" s="110" t="s">
        <v>138</v>
      </c>
      <c r="B552" s="131" t="s">
        <v>1194</v>
      </c>
      <c r="C552" s="152"/>
    </row>
    <row r="553" spans="1:8" s="123" customFormat="1" outlineLevel="2" x14ac:dyDescent="0.2">
      <c r="A553" s="126"/>
    </row>
    <row r="554" spans="1:8" s="123" customFormat="1" outlineLevel="2" x14ac:dyDescent="0.2">
      <c r="A554" s="110" t="s">
        <v>40</v>
      </c>
      <c r="B554" s="129" t="s">
        <v>2702</v>
      </c>
    </row>
    <row r="555" spans="1:8" s="123" customFormat="1" outlineLevel="2" x14ac:dyDescent="0.2">
      <c r="A555" s="126"/>
    </row>
    <row r="556" spans="1:8" s="88" customFormat="1" outlineLevel="1" x14ac:dyDescent="0.2">
      <c r="A556" s="165" t="s">
        <v>159</v>
      </c>
      <c r="B556" s="165" t="str">
        <f ca="1">CONCATENATE(VLOOKUP("*ID",C:D,2,FALSE),"C",COUNTIF(OFFSET(A$1,0,0,ROW(),1), "*conditie")*10)&amp; "T" &amp;(COUNTIF(OFFSET(B$1,0,0,ROW()-1,1),CONCATENATE(VLOOKUP("*ID",C:D,2,FALSE),"C",COUNTIF(OFFSET(A$1,0,0,ROW(),1), "*conditie")*10)&amp; "T*") +1) * 10</f>
        <v>NPRE04C280T20</v>
      </c>
      <c r="C556" s="295" t="s">
        <v>1197</v>
      </c>
      <c r="D556" s="295"/>
      <c r="E556" s="295"/>
      <c r="F556" s="165" t="s">
        <v>141</v>
      </c>
      <c r="G556" s="165" t="s">
        <v>19</v>
      </c>
      <c r="H556" s="165" t="s">
        <v>197</v>
      </c>
    </row>
    <row r="557" spans="1:8" outlineLevel="2" x14ac:dyDescent="0.2">
      <c r="A557" s="110"/>
      <c r="B557" s="122"/>
      <c r="C557" s="152"/>
    </row>
    <row r="558" spans="1:8" outlineLevel="2" x14ac:dyDescent="0.2">
      <c r="A558" s="110" t="s">
        <v>109</v>
      </c>
      <c r="B558" s="131" t="s">
        <v>1196</v>
      </c>
      <c r="C558" s="152"/>
    </row>
    <row r="559" spans="1:8" outlineLevel="2" x14ac:dyDescent="0.2">
      <c r="A559" s="110"/>
      <c r="B559" s="122"/>
      <c r="C559" s="152"/>
    </row>
    <row r="560" spans="1:8" outlineLevel="2" x14ac:dyDescent="0.2">
      <c r="A560" s="110" t="s">
        <v>111</v>
      </c>
      <c r="B560" s="122" t="s">
        <v>108</v>
      </c>
      <c r="C560" s="152"/>
    </row>
    <row r="561" spans="1:8" outlineLevel="2" x14ac:dyDescent="0.2">
      <c r="A561" s="110"/>
      <c r="B561" s="122"/>
      <c r="C561" s="152"/>
    </row>
    <row r="562" spans="1:8" outlineLevel="2" x14ac:dyDescent="0.2">
      <c r="A562" s="110" t="s">
        <v>32</v>
      </c>
      <c r="B562" s="125" t="s">
        <v>227</v>
      </c>
      <c r="C562" s="125"/>
      <c r="D562" s="125"/>
      <c r="E562" s="125"/>
      <c r="F562" s="125"/>
      <c r="G562" s="125"/>
    </row>
    <row r="563" spans="1:8" outlineLevel="2" x14ac:dyDescent="0.2">
      <c r="A563" s="110"/>
      <c r="B563" s="122"/>
      <c r="C563" s="152"/>
    </row>
    <row r="564" spans="1:8" outlineLevel="2" x14ac:dyDescent="0.2">
      <c r="A564" s="111" t="s">
        <v>33</v>
      </c>
      <c r="B564" s="122" t="s">
        <v>194</v>
      </c>
      <c r="C564" s="152"/>
    </row>
    <row r="565" spans="1:8" outlineLevel="2" x14ac:dyDescent="0.2">
      <c r="A565" s="110"/>
      <c r="B565" s="122"/>
      <c r="C565" s="152"/>
    </row>
    <row r="566" spans="1:8" outlineLevel="2" x14ac:dyDescent="0.2">
      <c r="A566" s="110" t="s">
        <v>138</v>
      </c>
      <c r="B566" s="131" t="s">
        <v>2705</v>
      </c>
      <c r="C566" s="152"/>
    </row>
    <row r="567" spans="1:8" s="123" customFormat="1" outlineLevel="2" x14ac:dyDescent="0.2">
      <c r="A567" s="126"/>
    </row>
    <row r="568" spans="1:8" s="123" customFormat="1" outlineLevel="2" x14ac:dyDescent="0.2">
      <c r="A568" s="110" t="s">
        <v>40</v>
      </c>
      <c r="B568" s="129" t="s">
        <v>2703</v>
      </c>
    </row>
    <row r="569" spans="1:8" s="123" customFormat="1" outlineLevel="2" x14ac:dyDescent="0.2">
      <c r="A569" s="126"/>
    </row>
    <row r="570" spans="1:8" s="88" customFormat="1" outlineLevel="1" x14ac:dyDescent="0.2">
      <c r="A570" s="165" t="s">
        <v>159</v>
      </c>
      <c r="B570" s="165" t="str">
        <f ca="1">CONCATENATE(VLOOKUP("*ID",C:D,2,FALSE),"C",COUNTIF(OFFSET(A$1,0,0,ROW(),1), "*conditie")*10)&amp; "T" &amp;(COUNTIF(OFFSET(B$1,0,0,ROW()-1,1),CONCATENATE(VLOOKUP("*ID",C:D,2,FALSE),"C",COUNTIF(OFFSET(A$1,0,0,ROW(),1), "*conditie")*10)&amp; "T*") +1) * 10</f>
        <v>NPRE04C280T30</v>
      </c>
      <c r="C570" s="295" t="s">
        <v>1198</v>
      </c>
      <c r="D570" s="295"/>
      <c r="E570" s="295"/>
      <c r="F570" s="165" t="s">
        <v>141</v>
      </c>
      <c r="G570" s="165" t="s">
        <v>19</v>
      </c>
      <c r="H570" s="165" t="s">
        <v>197</v>
      </c>
    </row>
    <row r="571" spans="1:8" outlineLevel="2" x14ac:dyDescent="0.2">
      <c r="A571" s="110"/>
      <c r="B571" s="122"/>
      <c r="C571" s="152"/>
    </row>
    <row r="572" spans="1:8" outlineLevel="2" x14ac:dyDescent="0.2">
      <c r="A572" s="110" t="s">
        <v>109</v>
      </c>
      <c r="B572" s="131" t="s">
        <v>1196</v>
      </c>
      <c r="C572" s="152"/>
    </row>
    <row r="573" spans="1:8" outlineLevel="2" x14ac:dyDescent="0.2">
      <c r="A573" s="110"/>
      <c r="B573" s="122"/>
      <c r="C573" s="152"/>
    </row>
    <row r="574" spans="1:8" outlineLevel="2" x14ac:dyDescent="0.2">
      <c r="A574" s="110" t="s">
        <v>111</v>
      </c>
      <c r="B574" s="122" t="s">
        <v>108</v>
      </c>
      <c r="C574" s="152"/>
    </row>
    <row r="575" spans="1:8" outlineLevel="2" x14ac:dyDescent="0.2">
      <c r="A575" s="110"/>
      <c r="B575" s="122"/>
      <c r="C575" s="152"/>
    </row>
    <row r="576" spans="1:8" outlineLevel="2" x14ac:dyDescent="0.2">
      <c r="A576" s="110" t="s">
        <v>32</v>
      </c>
      <c r="B576" s="125" t="s">
        <v>227</v>
      </c>
      <c r="C576" s="125"/>
      <c r="D576" s="125"/>
      <c r="E576" s="125"/>
      <c r="F576" s="125"/>
      <c r="G576" s="125"/>
    </row>
    <row r="577" spans="1:8" outlineLevel="2" x14ac:dyDescent="0.2">
      <c r="A577" s="110"/>
      <c r="B577" s="122"/>
      <c r="C577" s="152"/>
    </row>
    <row r="578" spans="1:8" outlineLevel="2" x14ac:dyDescent="0.2">
      <c r="A578" s="111" t="s">
        <v>33</v>
      </c>
      <c r="B578" s="122" t="s">
        <v>194</v>
      </c>
      <c r="C578" s="152"/>
    </row>
    <row r="579" spans="1:8" outlineLevel="2" x14ac:dyDescent="0.2">
      <c r="A579" s="110"/>
      <c r="B579" s="122"/>
      <c r="C579" s="152"/>
    </row>
    <row r="580" spans="1:8" outlineLevel="2" x14ac:dyDescent="0.2">
      <c r="A580" s="110" t="s">
        <v>138</v>
      </c>
      <c r="B580" s="199" t="s">
        <v>234</v>
      </c>
      <c r="C580" s="152"/>
    </row>
    <row r="581" spans="1:8" s="123" customFormat="1" outlineLevel="2" x14ac:dyDescent="0.2">
      <c r="A581" s="126"/>
      <c r="B581" s="167" t="s">
        <v>3130</v>
      </c>
    </row>
    <row r="582" spans="1:8" s="123" customFormat="1" outlineLevel="2" x14ac:dyDescent="0.2">
      <c r="A582" s="110" t="s">
        <v>40</v>
      </c>
      <c r="B582" s="129" t="s">
        <v>2704</v>
      </c>
    </row>
    <row r="583" spans="1:8" s="123" customFormat="1" outlineLevel="2" x14ac:dyDescent="0.2">
      <c r="A583" s="126"/>
    </row>
    <row r="584" spans="1:8" s="99" customFormat="1" x14ac:dyDescent="0.2">
      <c r="A584" s="163" t="s">
        <v>158</v>
      </c>
      <c r="B584" s="162" t="str">
        <f ca="1">CONCATENATE(VLOOKUP("*ID",C:D,2,FALSE),"C",COUNTIF(OFFSET(A$1,0,0,ROW(),1), "*conditie")*10)</f>
        <v>NPRE04C290</v>
      </c>
      <c r="C584" s="296" t="s">
        <v>1086</v>
      </c>
      <c r="D584" s="297"/>
      <c r="E584" s="297"/>
      <c r="F584" s="163" t="s">
        <v>141</v>
      </c>
      <c r="G584" s="163" t="s">
        <v>19</v>
      </c>
      <c r="H584" s="163" t="s">
        <v>197</v>
      </c>
    </row>
    <row r="585" spans="1:8" s="99" customFormat="1" outlineLevel="1" x14ac:dyDescent="0.2">
      <c r="A585" s="110"/>
      <c r="B585" s="118"/>
      <c r="C585" s="102"/>
    </row>
    <row r="586" spans="1:8" s="99" customFormat="1" outlineLevel="1" x14ac:dyDescent="0.2">
      <c r="A586" s="110" t="s">
        <v>55</v>
      </c>
      <c r="B586" s="122"/>
      <c r="C586" s="102"/>
    </row>
    <row r="587" spans="1:8" s="99" customFormat="1" outlineLevel="1" x14ac:dyDescent="0.2">
      <c r="A587" s="110"/>
      <c r="B587" s="118"/>
      <c r="C587" s="102"/>
    </row>
    <row r="588" spans="1:8" s="88" customFormat="1" outlineLevel="1" x14ac:dyDescent="0.2">
      <c r="A588" s="164" t="s">
        <v>159</v>
      </c>
      <c r="B588" s="164" t="str">
        <f ca="1">CONCATENATE(VLOOKUP("*ID",C:D,2,FALSE),"C",COUNTIF(OFFSET(A$1,0,0,ROW(),1), "*conditie")*10)&amp; "T" &amp;(COUNTIF(OFFSET(B$1,0,0,ROW()-1,1),CONCATENATE(VLOOKUP("*ID",C:D,2,FALSE),"C",COUNTIF(OFFSET(A$1,0,0,ROW(),1), "*conditie")*10)&amp; "T*") +1) * 10</f>
        <v>NPRE04C290T10</v>
      </c>
      <c r="C588" s="295" t="s">
        <v>1212</v>
      </c>
      <c r="D588" s="295"/>
      <c r="E588" s="295"/>
      <c r="F588" s="164" t="s">
        <v>141</v>
      </c>
      <c r="G588" s="164" t="s">
        <v>19</v>
      </c>
      <c r="H588" s="164" t="s">
        <v>197</v>
      </c>
    </row>
    <row r="589" spans="1:8" outlineLevel="2" x14ac:dyDescent="0.2">
      <c r="A589" s="110" t="s">
        <v>3127</v>
      </c>
      <c r="B589" s="131" t="s">
        <v>3132</v>
      </c>
      <c r="C589" s="152"/>
    </row>
    <row r="590" spans="1:8" outlineLevel="2" x14ac:dyDescent="0.2">
      <c r="A590" s="110" t="s">
        <v>109</v>
      </c>
      <c r="B590" s="131" t="s">
        <v>1019</v>
      </c>
      <c r="C590" s="152"/>
    </row>
    <row r="591" spans="1:8" outlineLevel="2" x14ac:dyDescent="0.2">
      <c r="A591" s="110"/>
      <c r="B591" s="122"/>
      <c r="C591" s="152"/>
    </row>
    <row r="592" spans="1:8" outlineLevel="2" x14ac:dyDescent="0.2">
      <c r="A592" s="110" t="s">
        <v>111</v>
      </c>
      <c r="B592" s="122" t="s">
        <v>108</v>
      </c>
      <c r="C592" s="152"/>
    </row>
    <row r="593" spans="1:8" outlineLevel="2" x14ac:dyDescent="0.2">
      <c r="A593" s="110"/>
      <c r="B593" s="122"/>
      <c r="C593" s="152"/>
    </row>
    <row r="594" spans="1:8" outlineLevel="2" x14ac:dyDescent="0.2">
      <c r="A594" s="110" t="s">
        <v>32</v>
      </c>
      <c r="B594" s="125" t="s">
        <v>227</v>
      </c>
      <c r="C594" s="125"/>
      <c r="D594" s="125"/>
      <c r="E594" s="125"/>
      <c r="F594" s="125"/>
      <c r="G594" s="125"/>
    </row>
    <row r="595" spans="1:8" outlineLevel="2" x14ac:dyDescent="0.2">
      <c r="A595" s="110"/>
      <c r="B595" s="122"/>
      <c r="C595" s="152"/>
    </row>
    <row r="596" spans="1:8" s="123" customFormat="1" outlineLevel="2" x14ac:dyDescent="0.2">
      <c r="A596" s="110" t="s">
        <v>33</v>
      </c>
      <c r="B596" s="127" t="s">
        <v>194</v>
      </c>
    </row>
    <row r="597" spans="1:8" outlineLevel="2" x14ac:dyDescent="0.2">
      <c r="A597" s="110"/>
      <c r="B597" s="122"/>
      <c r="C597" s="152"/>
    </row>
    <row r="598" spans="1:8" outlineLevel="2" x14ac:dyDescent="0.2">
      <c r="A598" s="110" t="s">
        <v>138</v>
      </c>
      <c r="B598" s="131" t="s">
        <v>3133</v>
      </c>
      <c r="C598" s="152"/>
    </row>
    <row r="599" spans="1:8" s="123" customFormat="1" outlineLevel="2" x14ac:dyDescent="0.2">
      <c r="A599" s="126"/>
      <c r="B599" s="167"/>
    </row>
    <row r="600" spans="1:8" s="123" customFormat="1" outlineLevel="2" x14ac:dyDescent="0.2">
      <c r="A600" s="110" t="s">
        <v>40</v>
      </c>
      <c r="B600" s="122" t="s">
        <v>2988</v>
      </c>
    </row>
    <row r="601" spans="1:8" s="123" customFormat="1" outlineLevel="2" x14ac:dyDescent="0.2">
      <c r="A601" s="126"/>
    </row>
    <row r="602" spans="1:8" s="88" customFormat="1" outlineLevel="1" x14ac:dyDescent="0.2">
      <c r="A602" s="166" t="s">
        <v>159</v>
      </c>
      <c r="B602" s="166" t="str">
        <f ca="1">CONCATENATE(VLOOKUP("*ID",C:D,2,FALSE),"C",COUNTIF(OFFSET(A$1,0,0,ROW(),1), "*conditie")*10)&amp; "T" &amp;(COUNTIF(OFFSET(B$1,0,0,ROW()-1,1),CONCATENATE(VLOOKUP("*ID",C:D,2,FALSE),"C",COUNTIF(OFFSET(A$1,0,0,ROW(),1), "*conditie")*10)&amp; "T*") +1) * 10</f>
        <v>NPRE04C290T20</v>
      </c>
      <c r="C602" s="295" t="s">
        <v>1213</v>
      </c>
      <c r="D602" s="295"/>
      <c r="E602" s="295"/>
      <c r="F602" s="166" t="s">
        <v>141</v>
      </c>
      <c r="G602" s="166" t="s">
        <v>19</v>
      </c>
      <c r="H602" s="166" t="s">
        <v>197</v>
      </c>
    </row>
    <row r="603" spans="1:8" outlineLevel="2" x14ac:dyDescent="0.2">
      <c r="A603" s="110" t="s">
        <v>3127</v>
      </c>
      <c r="B603" s="131" t="s">
        <v>3132</v>
      </c>
      <c r="C603" s="152"/>
    </row>
    <row r="604" spans="1:8" outlineLevel="2" x14ac:dyDescent="0.2">
      <c r="A604" s="110" t="s">
        <v>109</v>
      </c>
      <c r="B604" s="131" t="s">
        <v>1116</v>
      </c>
      <c r="C604" s="152"/>
    </row>
    <row r="605" spans="1:8" outlineLevel="2" x14ac:dyDescent="0.2">
      <c r="A605" s="110"/>
      <c r="B605" s="122"/>
      <c r="C605" s="152"/>
    </row>
    <row r="606" spans="1:8" outlineLevel="2" x14ac:dyDescent="0.2">
      <c r="A606" s="110" t="s">
        <v>111</v>
      </c>
      <c r="B606" s="122" t="s">
        <v>108</v>
      </c>
      <c r="C606" s="152"/>
    </row>
    <row r="607" spans="1:8" outlineLevel="2" x14ac:dyDescent="0.2">
      <c r="A607" s="110"/>
      <c r="B607" s="122"/>
      <c r="C607" s="152"/>
    </row>
    <row r="608" spans="1:8" outlineLevel="2" x14ac:dyDescent="0.2">
      <c r="A608" s="110" t="s">
        <v>32</v>
      </c>
      <c r="B608" s="125" t="s">
        <v>227</v>
      </c>
      <c r="C608" s="125"/>
      <c r="D608" s="125"/>
      <c r="E608" s="125"/>
      <c r="F608" s="125"/>
      <c r="G608" s="125"/>
    </row>
    <row r="609" spans="1:8" outlineLevel="2" x14ac:dyDescent="0.2">
      <c r="A609" s="110"/>
      <c r="B609" s="122"/>
      <c r="C609" s="152"/>
    </row>
    <row r="610" spans="1:8" s="123" customFormat="1" outlineLevel="2" x14ac:dyDescent="0.2">
      <c r="A610" s="110" t="s">
        <v>33</v>
      </c>
      <c r="B610" s="127" t="s">
        <v>194</v>
      </c>
    </row>
    <row r="611" spans="1:8" outlineLevel="2" x14ac:dyDescent="0.2">
      <c r="A611" s="110"/>
      <c r="B611" s="122"/>
      <c r="C611" s="152"/>
    </row>
    <row r="612" spans="1:8" outlineLevel="2" x14ac:dyDescent="0.2">
      <c r="A612" s="110" t="s">
        <v>138</v>
      </c>
      <c r="B612" s="131" t="s">
        <v>3133</v>
      </c>
      <c r="C612" s="152"/>
    </row>
    <row r="613" spans="1:8" s="123" customFormat="1" outlineLevel="2" x14ac:dyDescent="0.2">
      <c r="A613" s="126"/>
      <c r="B613" s="167"/>
    </row>
    <row r="614" spans="1:8" s="123" customFormat="1" outlineLevel="2" x14ac:dyDescent="0.2">
      <c r="A614" s="110" t="s">
        <v>40</v>
      </c>
      <c r="B614" s="122" t="s">
        <v>2988</v>
      </c>
    </row>
    <row r="615" spans="1:8" s="123" customFormat="1" outlineLevel="2" x14ac:dyDescent="0.2">
      <c r="A615" s="126"/>
    </row>
    <row r="616" spans="1:8" s="88" customFormat="1" outlineLevel="1" x14ac:dyDescent="0.2">
      <c r="A616" s="276" t="s">
        <v>159</v>
      </c>
      <c r="B616" s="276" t="str">
        <f ca="1">CONCATENATE(VLOOKUP("*ID",C:D,2,FALSE),"C",COUNTIF(OFFSET(A$1,0,0,ROW(),1), "*conditie")*10)&amp; "T" &amp;(COUNTIF(OFFSET(B$1,0,0,ROW()-1,1),CONCATENATE(VLOOKUP("*ID",C:D,2,FALSE),"C",COUNTIF(OFFSET(A$1,0,0,ROW(),1), "*conditie")*10)&amp; "T*") +1) * 10</f>
        <v>NPRE04C290T30</v>
      </c>
      <c r="C616" s="295" t="s">
        <v>3131</v>
      </c>
      <c r="D616" s="295"/>
      <c r="E616" s="295"/>
      <c r="F616" s="276" t="s">
        <v>141</v>
      </c>
      <c r="G616" s="276" t="s">
        <v>19</v>
      </c>
      <c r="H616" s="276" t="s">
        <v>197</v>
      </c>
    </row>
    <row r="617" spans="1:8" outlineLevel="2" x14ac:dyDescent="0.2">
      <c r="A617" s="275"/>
      <c r="B617" s="202"/>
      <c r="C617" s="152"/>
    </row>
    <row r="618" spans="1:8" outlineLevel="2" x14ac:dyDescent="0.2">
      <c r="A618" s="110" t="s">
        <v>109</v>
      </c>
      <c r="B618" s="131" t="s">
        <v>1116</v>
      </c>
      <c r="C618" s="152"/>
    </row>
    <row r="619" spans="1:8" outlineLevel="2" x14ac:dyDescent="0.2">
      <c r="A619" s="110"/>
      <c r="B619" s="122"/>
      <c r="C619" s="152"/>
    </row>
    <row r="620" spans="1:8" outlineLevel="2" x14ac:dyDescent="0.2">
      <c r="A620" s="110" t="s">
        <v>111</v>
      </c>
      <c r="B620" s="122" t="s">
        <v>108</v>
      </c>
      <c r="C620" s="152"/>
    </row>
    <row r="621" spans="1:8" outlineLevel="2" x14ac:dyDescent="0.2">
      <c r="A621" s="110"/>
      <c r="B621" s="122"/>
      <c r="C621" s="152"/>
    </row>
    <row r="622" spans="1:8" outlineLevel="2" x14ac:dyDescent="0.2">
      <c r="A622" s="110" t="s">
        <v>32</v>
      </c>
      <c r="B622" s="125" t="s">
        <v>227</v>
      </c>
      <c r="C622" s="125"/>
      <c r="D622" s="125"/>
      <c r="E622" s="125"/>
      <c r="F622" s="125"/>
      <c r="G622" s="125"/>
    </row>
    <row r="623" spans="1:8" outlineLevel="2" x14ac:dyDescent="0.2">
      <c r="A623" s="110"/>
      <c r="B623" s="122"/>
      <c r="C623" s="152"/>
    </row>
    <row r="624" spans="1:8" s="123" customFormat="1" outlineLevel="2" x14ac:dyDescent="0.2">
      <c r="A624" s="110" t="s">
        <v>33</v>
      </c>
      <c r="B624" s="127" t="s">
        <v>194</v>
      </c>
    </row>
    <row r="625" spans="1:8" outlineLevel="2" x14ac:dyDescent="0.2">
      <c r="A625" s="110"/>
      <c r="B625" s="122"/>
      <c r="C625" s="152"/>
    </row>
    <row r="626" spans="1:8" outlineLevel="2" x14ac:dyDescent="0.2">
      <c r="A626" s="110" t="s">
        <v>138</v>
      </c>
      <c r="B626" s="131" t="s">
        <v>3133</v>
      </c>
      <c r="C626" s="152"/>
    </row>
    <row r="627" spans="1:8" s="123" customFormat="1" outlineLevel="2" x14ac:dyDescent="0.2">
      <c r="A627" s="126"/>
      <c r="B627" s="167"/>
    </row>
    <row r="628" spans="1:8" s="123" customFormat="1" outlineLevel="2" x14ac:dyDescent="0.2">
      <c r="A628" s="110" t="s">
        <v>40</v>
      </c>
      <c r="B628" s="122" t="s">
        <v>2988</v>
      </c>
    </row>
    <row r="629" spans="1:8" s="123" customFormat="1" outlineLevel="2" x14ac:dyDescent="0.2">
      <c r="A629" s="126"/>
    </row>
    <row r="630" spans="1:8" s="99" customFormat="1" x14ac:dyDescent="0.2">
      <c r="A630" s="161" t="s">
        <v>158</v>
      </c>
      <c r="B630" s="160" t="str">
        <f ca="1">CONCATENATE(VLOOKUP("*ID",C:D,2,FALSE),"C",COUNTIF(OFFSET(A$1,0,0,ROW(),1), "*conditie")*10)</f>
        <v>NPRE04C300</v>
      </c>
      <c r="C630" s="296" t="s">
        <v>3262</v>
      </c>
      <c r="D630" s="297"/>
      <c r="E630" s="297"/>
      <c r="F630" s="161" t="s">
        <v>141</v>
      </c>
      <c r="G630" s="161" t="s">
        <v>19</v>
      </c>
      <c r="H630" s="161" t="s">
        <v>197</v>
      </c>
    </row>
    <row r="631" spans="1:8" s="99" customFormat="1" outlineLevel="1" x14ac:dyDescent="0.2">
      <c r="A631" s="110"/>
      <c r="B631" s="118"/>
      <c r="C631" s="102"/>
    </row>
    <row r="632" spans="1:8" s="99" customFormat="1" outlineLevel="1" x14ac:dyDescent="0.2">
      <c r="A632" s="110" t="s">
        <v>55</v>
      </c>
      <c r="B632" s="122"/>
      <c r="C632" s="102"/>
    </row>
    <row r="633" spans="1:8" s="99" customFormat="1" outlineLevel="1" x14ac:dyDescent="0.2">
      <c r="A633" s="110"/>
      <c r="B633" s="118"/>
      <c r="C633" s="102"/>
    </row>
    <row r="634" spans="1:8" s="88" customFormat="1" outlineLevel="1" x14ac:dyDescent="0.2">
      <c r="A634" s="159" t="s">
        <v>159</v>
      </c>
      <c r="B634" s="159" t="str">
        <f ca="1">CONCATENATE(VLOOKUP("*ID",C:D,2,FALSE),"C",COUNTIF(OFFSET(A$1,0,0,ROW(),1), "*conditie")*10)&amp; "T" &amp;(COUNTIF(OFFSET(B$1,0,0,ROW()-1,1),CONCATENATE(VLOOKUP("*ID",C:D,2,FALSE),"C",COUNTIF(OFFSET(A$1,0,0,ROW(),1), "*conditie")*10)&amp; "T*") +1) * 10</f>
        <v>NPRE04C300T10</v>
      </c>
      <c r="C634" s="295" t="s">
        <v>478</v>
      </c>
      <c r="D634" s="295"/>
      <c r="E634" s="295"/>
      <c r="F634" s="159" t="s">
        <v>141</v>
      </c>
      <c r="G634" s="159" t="s">
        <v>19</v>
      </c>
      <c r="H634" s="159" t="s">
        <v>197</v>
      </c>
    </row>
    <row r="635" spans="1:8" outlineLevel="2" x14ac:dyDescent="0.2">
      <c r="A635" s="110"/>
      <c r="B635" s="122"/>
      <c r="C635" s="152"/>
    </row>
    <row r="636" spans="1:8" outlineLevel="2" x14ac:dyDescent="0.2">
      <c r="A636" s="110" t="s">
        <v>109</v>
      </c>
      <c r="B636" s="131" t="s">
        <v>1019</v>
      </c>
      <c r="C636" s="152"/>
    </row>
    <row r="637" spans="1:8" outlineLevel="2" x14ac:dyDescent="0.2">
      <c r="A637" s="110"/>
      <c r="B637" s="122"/>
      <c r="C637" s="152"/>
    </row>
    <row r="638" spans="1:8" outlineLevel="2" x14ac:dyDescent="0.2">
      <c r="A638" s="110" t="s">
        <v>111</v>
      </c>
      <c r="B638" s="122" t="s">
        <v>108</v>
      </c>
      <c r="C638" s="152"/>
    </row>
    <row r="639" spans="1:8" outlineLevel="2" x14ac:dyDescent="0.2">
      <c r="A639" s="110"/>
      <c r="B639" s="122"/>
      <c r="C639" s="152"/>
    </row>
    <row r="640" spans="1:8" outlineLevel="2" x14ac:dyDescent="0.2">
      <c r="A640" s="110" t="s">
        <v>32</v>
      </c>
      <c r="B640" s="125" t="s">
        <v>227</v>
      </c>
      <c r="C640" s="125"/>
      <c r="D640" s="125"/>
      <c r="E640" s="125"/>
      <c r="F640" s="125"/>
      <c r="G640" s="125"/>
    </row>
    <row r="641" spans="1:8" outlineLevel="2" x14ac:dyDescent="0.2">
      <c r="A641" s="110"/>
      <c r="B641" s="122"/>
      <c r="C641" s="152"/>
    </row>
    <row r="642" spans="1:8" outlineLevel="2" x14ac:dyDescent="0.2">
      <c r="A642" s="111" t="s">
        <v>33</v>
      </c>
      <c r="B642" s="122" t="s">
        <v>194</v>
      </c>
      <c r="C642" s="152"/>
    </row>
    <row r="643" spans="1:8" outlineLevel="2" x14ac:dyDescent="0.2">
      <c r="A643" s="110"/>
      <c r="B643" s="122"/>
      <c r="C643" s="152"/>
    </row>
    <row r="644" spans="1:8" outlineLevel="2" x14ac:dyDescent="0.2">
      <c r="A644" s="110" t="s">
        <v>138</v>
      </c>
      <c r="B644" s="199" t="s">
        <v>479</v>
      </c>
      <c r="C644" s="152"/>
    </row>
    <row r="645" spans="1:8" s="123" customFormat="1" outlineLevel="2" x14ac:dyDescent="0.2">
      <c r="A645" s="126"/>
      <c r="B645" s="167" t="s">
        <v>2212</v>
      </c>
    </row>
    <row r="646" spans="1:8" s="123" customFormat="1" outlineLevel="2" x14ac:dyDescent="0.2">
      <c r="A646" s="110" t="s">
        <v>40</v>
      </c>
      <c r="B646" s="129" t="s">
        <v>234</v>
      </c>
    </row>
    <row r="647" spans="1:8" s="123" customFormat="1" outlineLevel="2" x14ac:dyDescent="0.2">
      <c r="A647" s="126"/>
    </row>
    <row r="648" spans="1:8" s="88" customFormat="1" outlineLevel="1" x14ac:dyDescent="0.2">
      <c r="A648" s="159" t="s">
        <v>159</v>
      </c>
      <c r="B648" s="159" t="str">
        <f ca="1">CONCATENATE(VLOOKUP("*ID",C:D,2,FALSE),"C",COUNTIF(OFFSET(A$1,0,0,ROW(),1), "*conditie")*10)&amp; "T" &amp;(COUNTIF(OFFSET(B$1,0,0,ROW()-1,1),CONCATENATE(VLOOKUP("*ID",C:D,2,FALSE),"C",COUNTIF(OFFSET(A$1,0,0,ROW(),1), "*conditie")*10)&amp; "T*") +1) * 10</f>
        <v>NPRE04C300T20</v>
      </c>
      <c r="C648" s="295" t="s">
        <v>480</v>
      </c>
      <c r="D648" s="295"/>
      <c r="E648" s="295"/>
      <c r="F648" s="159" t="s">
        <v>141</v>
      </c>
      <c r="G648" s="159" t="s">
        <v>19</v>
      </c>
      <c r="H648" s="159" t="s">
        <v>197</v>
      </c>
    </row>
    <row r="649" spans="1:8" outlineLevel="2" x14ac:dyDescent="0.2">
      <c r="A649" s="110"/>
      <c r="B649" s="122"/>
      <c r="C649" s="152"/>
    </row>
    <row r="650" spans="1:8" outlineLevel="2" x14ac:dyDescent="0.2">
      <c r="A650" s="110" t="s">
        <v>109</v>
      </c>
      <c r="B650" s="131" t="s">
        <v>1019</v>
      </c>
      <c r="C650" s="152"/>
    </row>
    <row r="651" spans="1:8" outlineLevel="2" x14ac:dyDescent="0.2">
      <c r="A651" s="110"/>
      <c r="B651" s="122"/>
      <c r="C651" s="152"/>
    </row>
    <row r="652" spans="1:8" outlineLevel="2" x14ac:dyDescent="0.2">
      <c r="A652" s="110" t="s">
        <v>111</v>
      </c>
      <c r="B652" s="122" t="s">
        <v>108</v>
      </c>
      <c r="C652" s="152"/>
    </row>
    <row r="653" spans="1:8" outlineLevel="2" x14ac:dyDescent="0.2">
      <c r="A653" s="110"/>
      <c r="B653" s="122"/>
      <c r="C653" s="152"/>
    </row>
    <row r="654" spans="1:8" outlineLevel="2" x14ac:dyDescent="0.2">
      <c r="A654" s="110" t="s">
        <v>32</v>
      </c>
      <c r="B654" s="125" t="s">
        <v>227</v>
      </c>
      <c r="C654" s="125"/>
      <c r="D654" s="125"/>
      <c r="E654" s="125"/>
      <c r="F654" s="125"/>
      <c r="G654" s="125"/>
    </row>
    <row r="655" spans="1:8" outlineLevel="2" x14ac:dyDescent="0.2">
      <c r="A655" s="110"/>
      <c r="B655" s="122"/>
      <c r="C655" s="152"/>
    </row>
    <row r="656" spans="1:8" outlineLevel="2" x14ac:dyDescent="0.2">
      <c r="A656" s="111" t="s">
        <v>33</v>
      </c>
      <c r="B656" s="122" t="s">
        <v>194</v>
      </c>
      <c r="C656" s="152"/>
    </row>
    <row r="657" spans="1:8" outlineLevel="2" x14ac:dyDescent="0.2">
      <c r="A657" s="110"/>
      <c r="B657" s="122"/>
      <c r="C657" s="152"/>
    </row>
    <row r="658" spans="1:8" outlineLevel="2" x14ac:dyDescent="0.2">
      <c r="A658" s="110" t="s">
        <v>138</v>
      </c>
      <c r="B658" s="199" t="s">
        <v>479</v>
      </c>
      <c r="C658" s="152"/>
    </row>
    <row r="659" spans="1:8" s="123" customFormat="1" outlineLevel="2" x14ac:dyDescent="0.2">
      <c r="A659" s="126"/>
      <c r="B659" s="167" t="s">
        <v>2212</v>
      </c>
    </row>
    <row r="660" spans="1:8" s="123" customFormat="1" outlineLevel="2" x14ac:dyDescent="0.2">
      <c r="A660" s="110" t="s">
        <v>40</v>
      </c>
      <c r="B660" s="129" t="s">
        <v>234</v>
      </c>
    </row>
    <row r="661" spans="1:8" s="123" customFormat="1" outlineLevel="2" x14ac:dyDescent="0.2">
      <c r="A661" s="126"/>
    </row>
    <row r="662" spans="1:8" s="99" customFormat="1" x14ac:dyDescent="0.2">
      <c r="A662" s="161" t="s">
        <v>158</v>
      </c>
      <c r="B662" s="160" t="str">
        <f ca="1">CONCATENATE(VLOOKUP("*ID",C:D,2,FALSE),"C",COUNTIF(OFFSET(A$1,0,0,ROW(),1), "*conditie")*10)</f>
        <v>NPRE04C310</v>
      </c>
      <c r="C662" s="296" t="s">
        <v>1087</v>
      </c>
      <c r="D662" s="297"/>
      <c r="E662" s="297"/>
      <c r="F662" s="161" t="s">
        <v>141</v>
      </c>
      <c r="G662" s="161" t="s">
        <v>19</v>
      </c>
      <c r="H662" s="161" t="s">
        <v>197</v>
      </c>
    </row>
    <row r="663" spans="1:8" s="99" customFormat="1" outlineLevel="1" x14ac:dyDescent="0.2">
      <c r="A663" s="110"/>
      <c r="B663" s="118"/>
      <c r="C663" s="102"/>
    </row>
    <row r="664" spans="1:8" s="99" customFormat="1" outlineLevel="1" x14ac:dyDescent="0.2">
      <c r="A664" s="110" t="s">
        <v>55</v>
      </c>
      <c r="B664" s="122"/>
      <c r="C664" s="102"/>
    </row>
    <row r="665" spans="1:8" s="99" customFormat="1" outlineLevel="1" x14ac:dyDescent="0.2">
      <c r="A665" s="110"/>
      <c r="B665" s="118"/>
      <c r="C665" s="102"/>
    </row>
    <row r="666" spans="1:8" s="88" customFormat="1" outlineLevel="1" x14ac:dyDescent="0.2">
      <c r="A666" s="159" t="s">
        <v>159</v>
      </c>
      <c r="B666" s="159" t="str">
        <f ca="1">CONCATENATE(VLOOKUP("*ID",C:D,2,FALSE),"C",COUNTIF(OFFSET(A$1,0,0,ROW(),1), "*conditie")*10)&amp; "T" &amp;(COUNTIF(OFFSET(B$1,0,0,ROW()-1,1),CONCATENATE(VLOOKUP("*ID",C:D,2,FALSE),"C",COUNTIF(OFFSET(A$1,0,0,ROW(),1), "*conditie")*10)&amp; "T*") +1) * 10</f>
        <v>NPRE04C310T10</v>
      </c>
      <c r="C666" s="295" t="s">
        <v>1199</v>
      </c>
      <c r="D666" s="295"/>
      <c r="E666" s="295"/>
      <c r="F666" s="159" t="s">
        <v>141</v>
      </c>
      <c r="G666" s="159" t="s">
        <v>19</v>
      </c>
      <c r="H666" s="159" t="s">
        <v>197</v>
      </c>
    </row>
    <row r="667" spans="1:8" outlineLevel="2" x14ac:dyDescent="0.2">
      <c r="A667" s="275" t="s">
        <v>3127</v>
      </c>
      <c r="B667" s="202" t="s">
        <v>3126</v>
      </c>
      <c r="C667" s="152"/>
    </row>
    <row r="668" spans="1:8" outlineLevel="2" x14ac:dyDescent="0.2">
      <c r="A668" s="110" t="s">
        <v>109</v>
      </c>
      <c r="B668" s="131" t="s">
        <v>1019</v>
      </c>
      <c r="C668" s="152"/>
    </row>
    <row r="669" spans="1:8" outlineLevel="2" x14ac:dyDescent="0.2">
      <c r="A669" s="110"/>
      <c r="B669" s="122"/>
      <c r="C669" s="152"/>
    </row>
    <row r="670" spans="1:8" outlineLevel="2" x14ac:dyDescent="0.2">
      <c r="A670" s="110" t="s">
        <v>111</v>
      </c>
      <c r="B670" s="122" t="s">
        <v>108</v>
      </c>
      <c r="C670" s="152"/>
    </row>
    <row r="671" spans="1:8" outlineLevel="2" x14ac:dyDescent="0.2">
      <c r="A671" s="110"/>
      <c r="B671" s="122"/>
      <c r="C671" s="152"/>
    </row>
    <row r="672" spans="1:8" outlineLevel="2" x14ac:dyDescent="0.2">
      <c r="A672" s="110" t="s">
        <v>32</v>
      </c>
      <c r="B672" s="125" t="s">
        <v>227</v>
      </c>
      <c r="C672" s="125"/>
      <c r="D672" s="125"/>
      <c r="E672" s="125"/>
      <c r="F672" s="125"/>
      <c r="G672" s="125"/>
    </row>
    <row r="673" spans="1:8" outlineLevel="2" x14ac:dyDescent="0.2">
      <c r="A673" s="110"/>
      <c r="B673" s="122"/>
      <c r="C673" s="152"/>
    </row>
    <row r="674" spans="1:8" outlineLevel="2" x14ac:dyDescent="0.2">
      <c r="A674" s="111" t="s">
        <v>33</v>
      </c>
      <c r="B674" s="122" t="s">
        <v>194</v>
      </c>
      <c r="C674" s="152"/>
    </row>
    <row r="675" spans="1:8" outlineLevel="2" x14ac:dyDescent="0.2">
      <c r="A675" s="110"/>
      <c r="B675" s="122"/>
      <c r="C675" s="152"/>
    </row>
    <row r="676" spans="1:8" outlineLevel="2" x14ac:dyDescent="0.2">
      <c r="A676" s="110" t="s">
        <v>138</v>
      </c>
      <c r="B676" s="131" t="s">
        <v>2999</v>
      </c>
      <c r="C676" s="152"/>
    </row>
    <row r="677" spans="1:8" s="123" customFormat="1" outlineLevel="2" x14ac:dyDescent="0.2">
      <c r="A677" s="126"/>
    </row>
    <row r="678" spans="1:8" s="123" customFormat="1" outlineLevel="2" x14ac:dyDescent="0.2">
      <c r="A678" s="110" t="s">
        <v>40</v>
      </c>
      <c r="B678" s="129" t="s">
        <v>2708</v>
      </c>
    </row>
    <row r="679" spans="1:8" s="123" customFormat="1" outlineLevel="2" x14ac:dyDescent="0.2">
      <c r="A679" s="126"/>
      <c r="B679" s="221" t="s">
        <v>2707</v>
      </c>
    </row>
    <row r="680" spans="1:8" s="88" customFormat="1" outlineLevel="1" x14ac:dyDescent="0.2">
      <c r="A680" s="165" t="s">
        <v>159</v>
      </c>
      <c r="B680" s="165" t="str">
        <f ca="1">CONCATENATE(VLOOKUP("*ID",C:D,2,FALSE),"C",COUNTIF(OFFSET(A$1,0,0,ROW(),1), "*conditie")*10)&amp; "T" &amp;(COUNTIF(OFFSET(B$1,0,0,ROW()-1,1),CONCATENATE(VLOOKUP("*ID",C:D,2,FALSE),"C",COUNTIF(OFFSET(A$1,0,0,ROW(),1), "*conditie")*10)&amp; "T*") +1) * 10</f>
        <v>NPRE04C310T20</v>
      </c>
      <c r="C680" s="295" t="s">
        <v>1200</v>
      </c>
      <c r="D680" s="295"/>
      <c r="E680" s="295"/>
      <c r="F680" s="165" t="s">
        <v>141</v>
      </c>
      <c r="G680" s="165" t="s">
        <v>19</v>
      </c>
      <c r="H680" s="165" t="s">
        <v>197</v>
      </c>
    </row>
    <row r="681" spans="1:8" outlineLevel="2" x14ac:dyDescent="0.2">
      <c r="A681" s="110"/>
      <c r="B681" s="122"/>
      <c r="C681" s="152"/>
    </row>
    <row r="682" spans="1:8" outlineLevel="2" x14ac:dyDescent="0.2">
      <c r="A682" s="110" t="s">
        <v>109</v>
      </c>
      <c r="B682" s="131" t="s">
        <v>1019</v>
      </c>
      <c r="C682" s="152"/>
    </row>
    <row r="683" spans="1:8" outlineLevel="2" x14ac:dyDescent="0.2">
      <c r="A683" s="110"/>
      <c r="B683" s="122"/>
      <c r="C683" s="152"/>
    </row>
    <row r="684" spans="1:8" outlineLevel="2" x14ac:dyDescent="0.2">
      <c r="A684" s="110" t="s">
        <v>111</v>
      </c>
      <c r="B684" s="122" t="s">
        <v>108</v>
      </c>
      <c r="C684" s="152"/>
    </row>
    <row r="685" spans="1:8" outlineLevel="2" x14ac:dyDescent="0.2">
      <c r="A685" s="110"/>
      <c r="B685" s="122"/>
      <c r="C685" s="152"/>
    </row>
    <row r="686" spans="1:8" outlineLevel="2" x14ac:dyDescent="0.2">
      <c r="A686" s="110" t="s">
        <v>32</v>
      </c>
      <c r="B686" s="125" t="s">
        <v>227</v>
      </c>
      <c r="C686" s="125"/>
      <c r="D686" s="125"/>
      <c r="E686" s="125"/>
      <c r="F686" s="125"/>
      <c r="G686" s="125"/>
    </row>
    <row r="687" spans="1:8" outlineLevel="2" x14ac:dyDescent="0.2">
      <c r="A687" s="110"/>
      <c r="B687" s="122"/>
      <c r="C687" s="152"/>
    </row>
    <row r="688" spans="1:8" s="123" customFormat="1" outlineLevel="2" x14ac:dyDescent="0.2">
      <c r="A688" s="110" t="s">
        <v>33</v>
      </c>
      <c r="B688" s="127" t="s">
        <v>194</v>
      </c>
    </row>
    <row r="689" spans="1:8" outlineLevel="2" x14ac:dyDescent="0.2">
      <c r="A689" s="110"/>
      <c r="B689" s="122"/>
      <c r="C689" s="152"/>
    </row>
    <row r="690" spans="1:8" outlineLevel="2" x14ac:dyDescent="0.2">
      <c r="A690" s="110" t="s">
        <v>138</v>
      </c>
      <c r="B690" s="131" t="s">
        <v>2999</v>
      </c>
      <c r="C690" s="152"/>
    </row>
    <row r="691" spans="1:8" s="123" customFormat="1" outlineLevel="2" x14ac:dyDescent="0.2">
      <c r="A691" s="126"/>
    </row>
    <row r="692" spans="1:8" s="123" customFormat="1" outlineLevel="2" x14ac:dyDescent="0.2">
      <c r="A692" s="110" t="s">
        <v>40</v>
      </c>
      <c r="B692" s="129" t="s">
        <v>2708</v>
      </c>
    </row>
    <row r="693" spans="1:8" s="123" customFormat="1" outlineLevel="2" x14ac:dyDescent="0.2">
      <c r="A693" s="126"/>
      <c r="B693" s="221" t="s">
        <v>2709</v>
      </c>
    </row>
    <row r="694" spans="1:8" s="88" customFormat="1" outlineLevel="1" x14ac:dyDescent="0.2">
      <c r="A694" s="256" t="s">
        <v>159</v>
      </c>
      <c r="B694" s="256" t="str">
        <f ca="1">CONCATENATE(VLOOKUP("*ID",C:D,2,FALSE),"C",COUNTIF(OFFSET(A$1,0,0,ROW(),1), "*conditie")*10)&amp; "T" &amp;(COUNTIF(OFFSET(B$1,0,0,ROW()-1,1),CONCATENATE(VLOOKUP("*ID",C:D,2,FALSE),"C",COUNTIF(OFFSET(A$1,0,0,ROW(),1), "*conditie")*10)&amp; "T*") +1) * 10</f>
        <v>NPRE04C310T30</v>
      </c>
      <c r="C694" s="295" t="s">
        <v>3267</v>
      </c>
      <c r="D694" s="295"/>
      <c r="E694" s="295"/>
      <c r="F694" s="256" t="s">
        <v>141</v>
      </c>
      <c r="G694" s="256" t="s">
        <v>19</v>
      </c>
      <c r="H694" s="256" t="s">
        <v>197</v>
      </c>
    </row>
    <row r="695" spans="1:8" outlineLevel="2" x14ac:dyDescent="0.2">
      <c r="A695" s="275" t="s">
        <v>3127</v>
      </c>
      <c r="B695" s="202" t="s">
        <v>3126</v>
      </c>
      <c r="C695" s="152"/>
    </row>
    <row r="696" spans="1:8" outlineLevel="2" x14ac:dyDescent="0.2">
      <c r="A696" s="110" t="s">
        <v>109</v>
      </c>
      <c r="B696" s="131" t="s">
        <v>1019</v>
      </c>
      <c r="C696" s="152"/>
    </row>
    <row r="697" spans="1:8" outlineLevel="2" x14ac:dyDescent="0.2">
      <c r="A697" s="110"/>
      <c r="B697" s="122"/>
      <c r="C697" s="152"/>
    </row>
    <row r="698" spans="1:8" outlineLevel="2" x14ac:dyDescent="0.2">
      <c r="A698" s="110" t="s">
        <v>111</v>
      </c>
      <c r="B698" s="122" t="s">
        <v>108</v>
      </c>
      <c r="C698" s="152"/>
    </row>
    <row r="699" spans="1:8" outlineLevel="2" x14ac:dyDescent="0.2">
      <c r="A699" s="110"/>
      <c r="B699" s="122"/>
      <c r="C699" s="152"/>
    </row>
    <row r="700" spans="1:8" outlineLevel="2" x14ac:dyDescent="0.2">
      <c r="A700" s="110" t="s">
        <v>32</v>
      </c>
      <c r="B700" s="125" t="s">
        <v>227</v>
      </c>
      <c r="C700" s="125"/>
      <c r="D700" s="125"/>
      <c r="E700" s="125"/>
      <c r="F700" s="125"/>
      <c r="G700" s="125"/>
    </row>
    <row r="701" spans="1:8" outlineLevel="2" x14ac:dyDescent="0.2">
      <c r="A701" s="110"/>
      <c r="B701" s="122"/>
      <c r="C701" s="152"/>
    </row>
    <row r="702" spans="1:8" s="123" customFormat="1" outlineLevel="2" x14ac:dyDescent="0.2">
      <c r="A702" s="110" t="s">
        <v>33</v>
      </c>
      <c r="B702" s="127" t="s">
        <v>194</v>
      </c>
    </row>
    <row r="703" spans="1:8" outlineLevel="2" x14ac:dyDescent="0.2">
      <c r="A703" s="110"/>
      <c r="B703" s="122"/>
      <c r="C703" s="152"/>
    </row>
    <row r="704" spans="1:8" outlineLevel="2" x14ac:dyDescent="0.2">
      <c r="A704" s="110" t="s">
        <v>138</v>
      </c>
      <c r="B704" s="131" t="s">
        <v>2999</v>
      </c>
      <c r="C704" s="152"/>
    </row>
    <row r="705" spans="1:8" s="123" customFormat="1" outlineLevel="2" x14ac:dyDescent="0.2">
      <c r="A705" s="126"/>
      <c r="B705" s="167" t="s">
        <v>3125</v>
      </c>
    </row>
    <row r="706" spans="1:8" s="123" customFormat="1" outlineLevel="2" x14ac:dyDescent="0.2">
      <c r="A706" s="110" t="s">
        <v>40</v>
      </c>
      <c r="B706" s="129" t="s">
        <v>2708</v>
      </c>
    </row>
    <row r="707" spans="1:8" s="123" customFormat="1" outlineLevel="2" x14ac:dyDescent="0.2">
      <c r="A707" s="126"/>
      <c r="B707" s="221" t="s">
        <v>2709</v>
      </c>
    </row>
    <row r="708" spans="1:8" s="99" customFormat="1" x14ac:dyDescent="0.2">
      <c r="A708" s="161" t="s">
        <v>158</v>
      </c>
      <c r="B708" s="160" t="str">
        <f ca="1">CONCATENATE(VLOOKUP("*ID",C:D,2,FALSE),"C",COUNTIF(OFFSET(A$1,0,0,ROW(),1), "*conditie")*10)</f>
        <v>NPRE04C320</v>
      </c>
      <c r="C708" s="296" t="s">
        <v>486</v>
      </c>
      <c r="D708" s="297"/>
      <c r="E708" s="297"/>
      <c r="F708" s="161" t="s">
        <v>141</v>
      </c>
      <c r="G708" s="161" t="s">
        <v>19</v>
      </c>
      <c r="H708" s="161" t="s">
        <v>197</v>
      </c>
    </row>
    <row r="709" spans="1:8" s="99" customFormat="1" outlineLevel="1" x14ac:dyDescent="0.2">
      <c r="A709" s="110"/>
      <c r="B709" s="118"/>
      <c r="C709" s="102"/>
    </row>
    <row r="710" spans="1:8" s="99" customFormat="1" outlineLevel="1" x14ac:dyDescent="0.2">
      <c r="A710" s="110" t="s">
        <v>55</v>
      </c>
      <c r="B710" s="122"/>
      <c r="C710" s="102"/>
    </row>
    <row r="711" spans="1:8" s="99" customFormat="1" outlineLevel="1" x14ac:dyDescent="0.2">
      <c r="A711" s="110"/>
      <c r="B711" s="118"/>
      <c r="C711" s="102"/>
    </row>
    <row r="712" spans="1:8" s="88" customFormat="1" outlineLevel="1" x14ac:dyDescent="0.2">
      <c r="A712" s="159" t="s">
        <v>159</v>
      </c>
      <c r="B712" s="159" t="str">
        <f ca="1">CONCATENATE(VLOOKUP("*ID",C:D,2,FALSE),"C",COUNTIF(OFFSET(A$1,0,0,ROW(),1), "*conditie")*10)&amp; "T" &amp;(COUNTIF(OFFSET(B$1,0,0,ROW()-1,1),CONCATENATE(VLOOKUP("*ID",C:D,2,FALSE),"C",COUNTIF(OFFSET(A$1,0,0,ROW(),1), "*conditie")*10)&amp; "T*") +1) * 10</f>
        <v>NPRE04C320T10</v>
      </c>
      <c r="C712" s="295" t="s">
        <v>487</v>
      </c>
      <c r="D712" s="295"/>
      <c r="E712" s="295"/>
      <c r="F712" s="159" t="s">
        <v>141</v>
      </c>
      <c r="G712" s="159" t="s">
        <v>19</v>
      </c>
      <c r="H712" s="159" t="s">
        <v>197</v>
      </c>
    </row>
    <row r="713" spans="1:8" outlineLevel="2" x14ac:dyDescent="0.2">
      <c r="A713" s="110"/>
      <c r="B713" s="122"/>
      <c r="C713" s="152"/>
    </row>
    <row r="714" spans="1:8" outlineLevel="2" x14ac:dyDescent="0.2">
      <c r="A714" s="110" t="s">
        <v>109</v>
      </c>
      <c r="B714" s="131" t="s">
        <v>1088</v>
      </c>
      <c r="C714" s="152"/>
    </row>
    <row r="715" spans="1:8" outlineLevel="2" x14ac:dyDescent="0.2">
      <c r="A715" s="110"/>
      <c r="B715" s="122"/>
      <c r="C715" s="152"/>
    </row>
    <row r="716" spans="1:8" s="123" customFormat="1" outlineLevel="2" x14ac:dyDescent="0.2">
      <c r="A716" s="110" t="s">
        <v>111</v>
      </c>
      <c r="B716" s="127" t="s">
        <v>108</v>
      </c>
    </row>
    <row r="717" spans="1:8" outlineLevel="2" x14ac:dyDescent="0.2">
      <c r="A717" s="110"/>
      <c r="B717" s="122"/>
      <c r="C717" s="152"/>
    </row>
    <row r="718" spans="1:8" outlineLevel="2" x14ac:dyDescent="0.2">
      <c r="A718" s="110" t="s">
        <v>32</v>
      </c>
      <c r="B718" s="125" t="s">
        <v>227</v>
      </c>
      <c r="C718" s="125"/>
      <c r="D718" s="125"/>
      <c r="E718" s="125"/>
      <c r="F718" s="125"/>
      <c r="G718" s="125"/>
    </row>
    <row r="719" spans="1:8" outlineLevel="2" x14ac:dyDescent="0.2">
      <c r="A719" s="110"/>
      <c r="B719" s="122"/>
      <c r="C719" s="152"/>
    </row>
    <row r="720" spans="1:8" outlineLevel="2" x14ac:dyDescent="0.2">
      <c r="A720" s="111" t="s">
        <v>33</v>
      </c>
      <c r="B720" s="122" t="s">
        <v>194</v>
      </c>
      <c r="C720" s="152"/>
    </row>
    <row r="721" spans="1:8" outlineLevel="2" x14ac:dyDescent="0.2">
      <c r="A721" s="110"/>
      <c r="B721" s="122"/>
      <c r="C721" s="152"/>
    </row>
    <row r="722" spans="1:8" outlineLevel="2" x14ac:dyDescent="0.2">
      <c r="A722" s="110" t="s">
        <v>138</v>
      </c>
      <c r="B722" s="131" t="s">
        <v>489</v>
      </c>
      <c r="C722" s="152"/>
    </row>
    <row r="723" spans="1:8" s="123" customFormat="1" outlineLevel="2" x14ac:dyDescent="0.2">
      <c r="A723" s="126"/>
    </row>
    <row r="724" spans="1:8" s="123" customFormat="1" outlineLevel="2" x14ac:dyDescent="0.2">
      <c r="A724" s="110" t="s">
        <v>40</v>
      </c>
      <c r="B724" s="129" t="s">
        <v>2583</v>
      </c>
    </row>
    <row r="725" spans="1:8" s="123" customFormat="1" outlineLevel="2" x14ac:dyDescent="0.2">
      <c r="A725" s="126"/>
    </row>
    <row r="726" spans="1:8" s="88" customFormat="1" outlineLevel="1" x14ac:dyDescent="0.2">
      <c r="A726" s="159" t="s">
        <v>159</v>
      </c>
      <c r="B726" s="159" t="str">
        <f ca="1">CONCATENATE(VLOOKUP("*ID",C:D,2,FALSE),"C",COUNTIF(OFFSET(A$1,0,0,ROW(),1), "*conditie")*10)&amp; "T" &amp;(COUNTIF(OFFSET(B$1,0,0,ROW()-1,1),CONCATENATE(VLOOKUP("*ID",C:D,2,FALSE),"C",COUNTIF(OFFSET(A$1,0,0,ROW(),1), "*conditie")*10)&amp; "T*") +1) * 10</f>
        <v>NPRE04C320T20</v>
      </c>
      <c r="C726" s="295" t="s">
        <v>490</v>
      </c>
      <c r="D726" s="295"/>
      <c r="E726" s="295"/>
      <c r="F726" s="159" t="s">
        <v>141</v>
      </c>
      <c r="G726" s="159" t="s">
        <v>19</v>
      </c>
      <c r="H726" s="159" t="s">
        <v>197</v>
      </c>
    </row>
    <row r="727" spans="1:8" outlineLevel="2" x14ac:dyDescent="0.2">
      <c r="A727" s="110"/>
      <c r="B727" s="122"/>
      <c r="C727" s="152"/>
    </row>
    <row r="728" spans="1:8" outlineLevel="2" x14ac:dyDescent="0.2">
      <c r="A728" s="110" t="s">
        <v>109</v>
      </c>
      <c r="B728" s="131" t="s">
        <v>1089</v>
      </c>
      <c r="C728" s="152"/>
    </row>
    <row r="729" spans="1:8" outlineLevel="2" x14ac:dyDescent="0.2">
      <c r="A729" s="110"/>
      <c r="B729" s="122"/>
      <c r="C729" s="152"/>
    </row>
    <row r="730" spans="1:8" outlineLevel="2" x14ac:dyDescent="0.2">
      <c r="A730" s="110" t="s">
        <v>111</v>
      </c>
      <c r="B730" s="122" t="s">
        <v>108</v>
      </c>
      <c r="C730" s="152"/>
    </row>
    <row r="731" spans="1:8" outlineLevel="2" x14ac:dyDescent="0.2">
      <c r="A731" s="110"/>
      <c r="B731" s="122"/>
      <c r="C731" s="152"/>
    </row>
    <row r="732" spans="1:8" outlineLevel="2" x14ac:dyDescent="0.2">
      <c r="A732" s="110" t="s">
        <v>32</v>
      </c>
      <c r="B732" s="125" t="s">
        <v>227</v>
      </c>
      <c r="C732" s="125"/>
      <c r="D732" s="125"/>
      <c r="E732" s="125"/>
      <c r="F732" s="125"/>
      <c r="G732" s="125"/>
    </row>
    <row r="733" spans="1:8" outlineLevel="2" x14ac:dyDescent="0.2">
      <c r="A733" s="110"/>
      <c r="B733" s="122"/>
      <c r="C733" s="152"/>
    </row>
    <row r="734" spans="1:8" outlineLevel="2" x14ac:dyDescent="0.2">
      <c r="A734" s="111" t="s">
        <v>33</v>
      </c>
      <c r="B734" s="122" t="s">
        <v>194</v>
      </c>
      <c r="C734" s="152"/>
    </row>
    <row r="735" spans="1:8" outlineLevel="2" x14ac:dyDescent="0.2">
      <c r="A735" s="110"/>
      <c r="B735" s="122"/>
      <c r="C735" s="152"/>
    </row>
    <row r="736" spans="1:8" outlineLevel="2" x14ac:dyDescent="0.2">
      <c r="A736" s="110" t="s">
        <v>138</v>
      </c>
      <c r="B736" s="131" t="s">
        <v>489</v>
      </c>
      <c r="C736" s="152"/>
    </row>
    <row r="737" spans="1:8" s="123" customFormat="1" outlineLevel="2" x14ac:dyDescent="0.2">
      <c r="A737" s="126"/>
    </row>
    <row r="738" spans="1:8" s="123" customFormat="1" outlineLevel="2" x14ac:dyDescent="0.2">
      <c r="A738" s="110" t="s">
        <v>40</v>
      </c>
      <c r="B738" s="129" t="s">
        <v>2583</v>
      </c>
    </row>
    <row r="739" spans="1:8" s="123" customFormat="1" outlineLevel="2" x14ac:dyDescent="0.2">
      <c r="A739" s="126"/>
    </row>
    <row r="740" spans="1:8" s="99" customFormat="1" x14ac:dyDescent="0.2">
      <c r="A740" s="161" t="s">
        <v>158</v>
      </c>
      <c r="B740" s="160" t="str">
        <f ca="1">CONCATENATE(VLOOKUP("*ID",C:D,2,FALSE),"C",COUNTIF(OFFSET(A$1,0,0,ROW(),1), "*conditie")*10)</f>
        <v>NPRE04C330</v>
      </c>
      <c r="C740" s="296" t="s">
        <v>492</v>
      </c>
      <c r="D740" s="297"/>
      <c r="E740" s="297"/>
      <c r="F740" s="161" t="s">
        <v>141</v>
      </c>
      <c r="G740" s="161" t="s">
        <v>19</v>
      </c>
      <c r="H740" s="161" t="s">
        <v>197</v>
      </c>
    </row>
    <row r="741" spans="1:8" s="99" customFormat="1" outlineLevel="1" x14ac:dyDescent="0.2">
      <c r="A741" s="110"/>
      <c r="B741" s="118"/>
      <c r="C741" s="102"/>
    </row>
    <row r="742" spans="1:8" s="99" customFormat="1" outlineLevel="1" x14ac:dyDescent="0.2">
      <c r="A742" s="110" t="s">
        <v>55</v>
      </c>
      <c r="B742" s="122"/>
      <c r="C742" s="102"/>
    </row>
    <row r="743" spans="1:8" s="99" customFormat="1" outlineLevel="1" x14ac:dyDescent="0.2">
      <c r="A743" s="110"/>
      <c r="B743" s="118"/>
      <c r="C743" s="102"/>
    </row>
    <row r="744" spans="1:8" s="88" customFormat="1" outlineLevel="1" x14ac:dyDescent="0.2">
      <c r="A744" s="159" t="s">
        <v>159</v>
      </c>
      <c r="B744" s="159" t="str">
        <f ca="1">CONCATENATE(VLOOKUP("*ID",C:D,2,FALSE),"C",COUNTIF(OFFSET(A$1,0,0,ROW(),1), "*conditie")*10)&amp; "T" &amp;(COUNTIF(OFFSET(B$1,0,0,ROW()-1,1),CONCATENATE(VLOOKUP("*ID",C:D,2,FALSE),"C",COUNTIF(OFFSET(A$1,0,0,ROW(),1), "*conditie")*10)&amp; "T*") +1) * 10</f>
        <v>NPRE04C330T10</v>
      </c>
      <c r="C744" s="295" t="s">
        <v>493</v>
      </c>
      <c r="D744" s="295"/>
      <c r="E744" s="295"/>
      <c r="F744" s="159" t="s">
        <v>141</v>
      </c>
      <c r="G744" s="159" t="s">
        <v>19</v>
      </c>
      <c r="H744" s="159" t="s">
        <v>197</v>
      </c>
    </row>
    <row r="745" spans="1:8" outlineLevel="2" x14ac:dyDescent="0.2">
      <c r="A745" s="110"/>
      <c r="B745" s="122"/>
      <c r="C745" s="152"/>
    </row>
    <row r="746" spans="1:8" outlineLevel="2" x14ac:dyDescent="0.2">
      <c r="A746" s="110" t="s">
        <v>109</v>
      </c>
      <c r="B746" s="131" t="s">
        <v>1088</v>
      </c>
      <c r="C746" s="152"/>
    </row>
    <row r="747" spans="1:8" outlineLevel="2" x14ac:dyDescent="0.2">
      <c r="A747" s="110"/>
      <c r="B747" s="122"/>
      <c r="C747" s="152"/>
    </row>
    <row r="748" spans="1:8" outlineLevel="2" x14ac:dyDescent="0.2">
      <c r="A748" s="110" t="s">
        <v>111</v>
      </c>
      <c r="B748" s="122" t="s">
        <v>108</v>
      </c>
      <c r="C748" s="152"/>
    </row>
    <row r="749" spans="1:8" outlineLevel="2" x14ac:dyDescent="0.2">
      <c r="A749" s="110"/>
      <c r="B749" s="122"/>
      <c r="C749" s="152"/>
    </row>
    <row r="750" spans="1:8" outlineLevel="2" x14ac:dyDescent="0.2">
      <c r="A750" s="110" t="s">
        <v>32</v>
      </c>
      <c r="B750" s="125" t="s">
        <v>227</v>
      </c>
      <c r="C750" s="125"/>
      <c r="D750" s="125"/>
      <c r="E750" s="125"/>
      <c r="F750" s="125"/>
      <c r="G750" s="125"/>
    </row>
    <row r="751" spans="1:8" outlineLevel="2" x14ac:dyDescent="0.2">
      <c r="A751" s="110"/>
      <c r="B751" s="122"/>
      <c r="C751" s="152"/>
    </row>
    <row r="752" spans="1:8" outlineLevel="2" x14ac:dyDescent="0.2">
      <c r="A752" s="111" t="s">
        <v>33</v>
      </c>
      <c r="B752" s="122" t="s">
        <v>194</v>
      </c>
      <c r="C752" s="152"/>
    </row>
    <row r="753" spans="1:8" outlineLevel="2" x14ac:dyDescent="0.2">
      <c r="A753" s="110"/>
      <c r="B753" s="122"/>
      <c r="C753" s="152"/>
    </row>
    <row r="754" spans="1:8" outlineLevel="2" x14ac:dyDescent="0.2">
      <c r="A754" s="110" t="s">
        <v>138</v>
      </c>
      <c r="B754" s="131" t="s">
        <v>494</v>
      </c>
      <c r="C754" s="152"/>
    </row>
    <row r="755" spans="1:8" s="123" customFormat="1" outlineLevel="2" x14ac:dyDescent="0.2">
      <c r="A755" s="126"/>
    </row>
    <row r="756" spans="1:8" s="123" customFormat="1" outlineLevel="2" x14ac:dyDescent="0.2">
      <c r="A756" s="110" t="s">
        <v>40</v>
      </c>
      <c r="B756" s="127" t="s">
        <v>937</v>
      </c>
    </row>
    <row r="757" spans="1:8" s="123" customFormat="1" outlineLevel="2" x14ac:dyDescent="0.2">
      <c r="A757" s="126"/>
    </row>
    <row r="758" spans="1:8" s="88" customFormat="1" outlineLevel="1" x14ac:dyDescent="0.2">
      <c r="A758" s="159" t="s">
        <v>159</v>
      </c>
      <c r="B758" s="159" t="str">
        <f ca="1">CONCATENATE(VLOOKUP("*ID",C:D,2,FALSE),"C",COUNTIF(OFFSET(A$1,0,0,ROW(),1), "*conditie")*10)&amp; "T" &amp;(COUNTIF(OFFSET(B$1,0,0,ROW()-1,1),CONCATENATE(VLOOKUP("*ID",C:D,2,FALSE),"C",COUNTIF(OFFSET(A$1,0,0,ROW(),1), "*conditie")*10)&amp; "T*") +1) * 10</f>
        <v>NPRE04C330T20</v>
      </c>
      <c r="C758" s="295" t="s">
        <v>495</v>
      </c>
      <c r="D758" s="295"/>
      <c r="E758" s="295"/>
      <c r="F758" s="159" t="s">
        <v>141</v>
      </c>
      <c r="G758" s="159" t="s">
        <v>19</v>
      </c>
      <c r="H758" s="159" t="s">
        <v>197</v>
      </c>
    </row>
    <row r="759" spans="1:8" outlineLevel="2" x14ac:dyDescent="0.2">
      <c r="A759" s="110"/>
      <c r="B759" s="122"/>
      <c r="C759" s="152"/>
    </row>
    <row r="760" spans="1:8" outlineLevel="2" x14ac:dyDescent="0.2">
      <c r="A760" s="110" t="s">
        <v>109</v>
      </c>
      <c r="B760" s="131" t="s">
        <v>1214</v>
      </c>
      <c r="C760" s="152"/>
    </row>
    <row r="761" spans="1:8" outlineLevel="2" x14ac:dyDescent="0.2">
      <c r="A761" s="110"/>
      <c r="B761" s="122"/>
      <c r="C761" s="152"/>
    </row>
    <row r="762" spans="1:8" outlineLevel="2" x14ac:dyDescent="0.2">
      <c r="A762" s="110" t="s">
        <v>111</v>
      </c>
      <c r="B762" s="122" t="s">
        <v>108</v>
      </c>
      <c r="C762" s="152"/>
    </row>
    <row r="763" spans="1:8" outlineLevel="2" x14ac:dyDescent="0.2">
      <c r="A763" s="110"/>
      <c r="B763" s="122"/>
      <c r="C763" s="152"/>
    </row>
    <row r="764" spans="1:8" outlineLevel="2" x14ac:dyDescent="0.2">
      <c r="A764" s="110" t="s">
        <v>32</v>
      </c>
      <c r="B764" s="125" t="s">
        <v>227</v>
      </c>
      <c r="C764" s="125"/>
      <c r="D764" s="125"/>
      <c r="E764" s="125"/>
      <c r="F764" s="125"/>
      <c r="G764" s="125"/>
    </row>
    <row r="765" spans="1:8" outlineLevel="2" x14ac:dyDescent="0.2">
      <c r="A765" s="110"/>
      <c r="B765" s="122"/>
      <c r="C765" s="152"/>
    </row>
    <row r="766" spans="1:8" outlineLevel="2" x14ac:dyDescent="0.2">
      <c r="A766" s="111" t="s">
        <v>33</v>
      </c>
      <c r="B766" s="122" t="s">
        <v>194</v>
      </c>
      <c r="C766" s="152"/>
    </row>
    <row r="767" spans="1:8" outlineLevel="2" x14ac:dyDescent="0.2">
      <c r="A767" s="110"/>
      <c r="B767" s="122"/>
      <c r="C767" s="152"/>
    </row>
    <row r="768" spans="1:8" outlineLevel="2" x14ac:dyDescent="0.2">
      <c r="A768" s="110" t="s">
        <v>138</v>
      </c>
      <c r="B768" s="131" t="s">
        <v>494</v>
      </c>
      <c r="C768" s="152"/>
    </row>
    <row r="769" spans="1:8" s="123" customFormat="1" outlineLevel="2" x14ac:dyDescent="0.2">
      <c r="A769" s="126"/>
    </row>
    <row r="770" spans="1:8" s="123" customFormat="1" outlineLevel="2" x14ac:dyDescent="0.2">
      <c r="A770" s="110" t="s">
        <v>40</v>
      </c>
      <c r="B770" s="127" t="s">
        <v>938</v>
      </c>
    </row>
    <row r="771" spans="1:8" s="123" customFormat="1" outlineLevel="2" x14ac:dyDescent="0.2">
      <c r="A771" s="126"/>
    </row>
    <row r="772" spans="1:8" s="99" customFormat="1" x14ac:dyDescent="0.2">
      <c r="A772" s="161" t="s">
        <v>158</v>
      </c>
      <c r="B772" s="160" t="str">
        <f ca="1">CONCATENATE(VLOOKUP("*ID",C:D,2,FALSE),"C",COUNTIF(OFFSET(A$1,0,0,ROW(),1), "*conditie")*10)</f>
        <v>NPRE04C340</v>
      </c>
      <c r="C772" s="296" t="s">
        <v>1090</v>
      </c>
      <c r="D772" s="297"/>
      <c r="E772" s="297"/>
      <c r="F772" s="161" t="s">
        <v>141</v>
      </c>
      <c r="G772" s="161" t="s">
        <v>19</v>
      </c>
      <c r="H772" s="161" t="s">
        <v>197</v>
      </c>
    </row>
    <row r="773" spans="1:8" s="99" customFormat="1" outlineLevel="1" x14ac:dyDescent="0.2">
      <c r="A773" s="110"/>
      <c r="B773" s="118"/>
      <c r="C773" s="102"/>
    </row>
    <row r="774" spans="1:8" s="99" customFormat="1" outlineLevel="1" x14ac:dyDescent="0.2">
      <c r="A774" s="110" t="s">
        <v>55</v>
      </c>
      <c r="B774" s="129"/>
      <c r="C774" s="132"/>
    </row>
    <row r="775" spans="1:8" s="99" customFormat="1" outlineLevel="1" x14ac:dyDescent="0.2">
      <c r="A775" s="110"/>
      <c r="B775" s="118"/>
      <c r="C775" s="102"/>
    </row>
    <row r="776" spans="1:8" s="88" customFormat="1" outlineLevel="1" x14ac:dyDescent="0.2">
      <c r="A776" s="159" t="s">
        <v>159</v>
      </c>
      <c r="B776" s="159" t="str">
        <f ca="1">CONCATENATE(VLOOKUP("*ID",C:D,2,FALSE),"C",COUNTIF(OFFSET(A$1,0,0,ROW(),1), "*conditie")*10)&amp; "T" &amp;(COUNTIF(OFFSET(B$1,0,0,ROW()-1,1),CONCATENATE(VLOOKUP("*ID",C:D,2,FALSE),"C",COUNTIF(OFFSET(A$1,0,0,ROW(),1), "*conditie")*10)&amp; "T*") +1) * 10</f>
        <v>NPRE04C340T10</v>
      </c>
      <c r="C776" s="295" t="s">
        <v>1091</v>
      </c>
      <c r="D776" s="295"/>
      <c r="E776" s="295"/>
      <c r="F776" s="159" t="s">
        <v>141</v>
      </c>
      <c r="G776" s="159" t="s">
        <v>19</v>
      </c>
      <c r="H776" s="159" t="s">
        <v>197</v>
      </c>
    </row>
    <row r="777" spans="1:8" outlineLevel="2" x14ac:dyDescent="0.2">
      <c r="A777" s="110"/>
      <c r="B777" s="122"/>
      <c r="C777" s="152"/>
    </row>
    <row r="778" spans="1:8" outlineLevel="2" x14ac:dyDescent="0.2">
      <c r="A778" s="110" t="s">
        <v>109</v>
      </c>
      <c r="B778" s="122" t="s">
        <v>110</v>
      </c>
      <c r="C778" s="152"/>
    </row>
    <row r="779" spans="1:8" outlineLevel="2" x14ac:dyDescent="0.2">
      <c r="A779" s="110"/>
      <c r="B779" s="122"/>
      <c r="C779" s="152"/>
    </row>
    <row r="780" spans="1:8" s="123" customFormat="1" outlineLevel="2" x14ac:dyDescent="0.2">
      <c r="A780" s="110" t="s">
        <v>111</v>
      </c>
      <c r="B780" s="127" t="s">
        <v>1092</v>
      </c>
    </row>
    <row r="781" spans="1:8" outlineLevel="2" x14ac:dyDescent="0.2">
      <c r="A781" s="110"/>
      <c r="B781" s="122"/>
      <c r="C781" s="152"/>
    </row>
    <row r="782" spans="1:8" outlineLevel="2" x14ac:dyDescent="0.2">
      <c r="A782" s="110"/>
      <c r="B782" s="123"/>
      <c r="C782" s="123"/>
      <c r="D782" s="123"/>
      <c r="E782" s="124"/>
      <c r="F782" s="123"/>
      <c r="G782" s="123"/>
    </row>
    <row r="783" spans="1:8" outlineLevel="2" x14ac:dyDescent="0.2">
      <c r="A783" s="110" t="s">
        <v>32</v>
      </c>
      <c r="B783" s="125" t="s">
        <v>227</v>
      </c>
      <c r="C783" s="125"/>
      <c r="D783" s="125"/>
      <c r="E783" s="125"/>
      <c r="F783" s="125"/>
      <c r="G783" s="125"/>
    </row>
    <row r="784" spans="1:8" outlineLevel="2" x14ac:dyDescent="0.2">
      <c r="A784" s="110"/>
      <c r="B784" s="122"/>
      <c r="C784" s="152"/>
    </row>
    <row r="785" spans="1:8" outlineLevel="2" x14ac:dyDescent="0.2">
      <c r="A785" s="111" t="s">
        <v>33</v>
      </c>
      <c r="B785" s="122" t="s">
        <v>194</v>
      </c>
      <c r="C785" s="152"/>
    </row>
    <row r="786" spans="1:8" outlineLevel="2" x14ac:dyDescent="0.2">
      <c r="A786" s="110"/>
      <c r="B786" s="122"/>
      <c r="C786" s="152"/>
    </row>
    <row r="787" spans="1:8" outlineLevel="2" x14ac:dyDescent="0.2">
      <c r="A787" s="110" t="s">
        <v>138</v>
      </c>
      <c r="B787" s="131" t="s">
        <v>1093</v>
      </c>
      <c r="C787" s="152"/>
    </row>
    <row r="788" spans="1:8" s="123" customFormat="1" outlineLevel="2" x14ac:dyDescent="0.2">
      <c r="A788" s="126"/>
    </row>
    <row r="789" spans="1:8" s="123" customFormat="1" outlineLevel="2" x14ac:dyDescent="0.2">
      <c r="A789" s="110" t="s">
        <v>40</v>
      </c>
      <c r="B789" s="129" t="s">
        <v>2577</v>
      </c>
    </row>
    <row r="790" spans="1:8" s="123" customFormat="1" outlineLevel="2" x14ac:dyDescent="0.2">
      <c r="A790" s="126"/>
      <c r="B790" s="221" t="s">
        <v>2710</v>
      </c>
    </row>
    <row r="791" spans="1:8" s="88" customFormat="1" outlineLevel="1" x14ac:dyDescent="0.2">
      <c r="A791" s="159" t="s">
        <v>159</v>
      </c>
      <c r="B791" s="159" t="str">
        <f ca="1">CONCATENATE(VLOOKUP("*ID",C:D,2,FALSE),"C",COUNTIF(OFFSET(A$1,0,0,ROW(),1), "*conditie")*10)&amp; "T" &amp;(COUNTIF(OFFSET(B$1,0,0,ROW()-1,1),CONCATENATE(VLOOKUP("*ID",C:D,2,FALSE),"C",COUNTIF(OFFSET(A$1,0,0,ROW(),1), "*conditie")*10)&amp; "T*") +1) * 10</f>
        <v>NPRE04C340T20</v>
      </c>
      <c r="C791" s="295" t="s">
        <v>1215</v>
      </c>
      <c r="D791" s="295"/>
      <c r="E791" s="295"/>
      <c r="F791" s="159" t="s">
        <v>141</v>
      </c>
      <c r="G791" s="159" t="s">
        <v>19</v>
      </c>
      <c r="H791" s="159" t="s">
        <v>197</v>
      </c>
    </row>
    <row r="792" spans="1:8" outlineLevel="2" x14ac:dyDescent="0.2">
      <c r="A792" s="110"/>
      <c r="B792" s="122"/>
      <c r="C792" s="152"/>
    </row>
    <row r="793" spans="1:8" outlineLevel="2" x14ac:dyDescent="0.2">
      <c r="A793" s="110" t="s">
        <v>109</v>
      </c>
      <c r="B793" s="122" t="s">
        <v>110</v>
      </c>
      <c r="C793" s="152"/>
    </row>
    <row r="794" spans="1:8" outlineLevel="2" x14ac:dyDescent="0.2">
      <c r="A794" s="110"/>
      <c r="B794" s="122"/>
      <c r="C794" s="152"/>
    </row>
    <row r="795" spans="1:8" outlineLevel="2" x14ac:dyDescent="0.2">
      <c r="A795" s="110" t="s">
        <v>111</v>
      </c>
      <c r="B795" s="131" t="s">
        <v>1094</v>
      </c>
      <c r="C795" s="152"/>
    </row>
    <row r="796" spans="1:8" outlineLevel="2" x14ac:dyDescent="0.2">
      <c r="A796" s="110"/>
      <c r="B796" s="122"/>
      <c r="C796" s="152"/>
    </row>
    <row r="797" spans="1:8" outlineLevel="2" x14ac:dyDescent="0.2">
      <c r="A797" s="110"/>
      <c r="B797" s="123"/>
      <c r="C797" s="123"/>
      <c r="D797" s="123"/>
      <c r="E797" s="124"/>
      <c r="F797" s="123"/>
      <c r="G797" s="123"/>
    </row>
    <row r="798" spans="1:8" outlineLevel="2" x14ac:dyDescent="0.2">
      <c r="A798" s="110" t="s">
        <v>32</v>
      </c>
      <c r="B798" s="125" t="s">
        <v>227</v>
      </c>
      <c r="C798" s="125"/>
      <c r="D798" s="125"/>
      <c r="E798" s="125"/>
      <c r="F798" s="125"/>
      <c r="G798" s="125"/>
    </row>
    <row r="799" spans="1:8" outlineLevel="2" x14ac:dyDescent="0.2">
      <c r="A799" s="110"/>
      <c r="B799" s="122"/>
      <c r="C799" s="152"/>
    </row>
    <row r="800" spans="1:8" outlineLevel="2" x14ac:dyDescent="0.2">
      <c r="A800" s="111" t="s">
        <v>33</v>
      </c>
      <c r="B800" s="122" t="s">
        <v>194</v>
      </c>
      <c r="C800" s="152"/>
    </row>
    <row r="801" spans="1:8" outlineLevel="2" x14ac:dyDescent="0.2">
      <c r="A801" s="110"/>
      <c r="B801" s="122"/>
      <c r="C801" s="152"/>
    </row>
    <row r="802" spans="1:8" outlineLevel="2" x14ac:dyDescent="0.2">
      <c r="A802" s="110" t="s">
        <v>138</v>
      </c>
      <c r="B802" s="131" t="s">
        <v>1093</v>
      </c>
      <c r="C802" s="152"/>
    </row>
    <row r="803" spans="1:8" s="123" customFormat="1" outlineLevel="2" x14ac:dyDescent="0.2">
      <c r="A803" s="126"/>
    </row>
    <row r="804" spans="1:8" s="123" customFormat="1" outlineLevel="2" x14ac:dyDescent="0.2">
      <c r="A804" s="110" t="s">
        <v>40</v>
      </c>
      <c r="B804" s="129" t="s">
        <v>2577</v>
      </c>
    </row>
    <row r="805" spans="1:8" s="123" customFormat="1" outlineLevel="2" x14ac:dyDescent="0.2">
      <c r="A805" s="126"/>
    </row>
    <row r="806" spans="1:8" s="88" customFormat="1" outlineLevel="1" x14ac:dyDescent="0.2">
      <c r="A806" s="159" t="s">
        <v>159</v>
      </c>
      <c r="B806" s="159" t="str">
        <f ca="1">CONCATENATE(VLOOKUP("*ID",C:D,2,FALSE),"C",COUNTIF(OFFSET(A$1,0,0,ROW(),1), "*conditie")*10)&amp; "T" &amp;(COUNTIF(OFFSET(B$1,0,0,ROW()-1,1),CONCATENATE(VLOOKUP("*ID",C:D,2,FALSE),"C",COUNTIF(OFFSET(A$1,0,0,ROW(),1), "*conditie")*10)&amp; "T*") +1) * 10</f>
        <v>NPRE04C340T30</v>
      </c>
      <c r="C806" s="295" t="s">
        <v>1095</v>
      </c>
      <c r="D806" s="295"/>
      <c r="E806" s="295"/>
      <c r="F806" s="159" t="s">
        <v>141</v>
      </c>
      <c r="G806" s="159" t="s">
        <v>19</v>
      </c>
      <c r="H806" s="159" t="s">
        <v>197</v>
      </c>
    </row>
    <row r="807" spans="1:8" outlineLevel="2" x14ac:dyDescent="0.2">
      <c r="A807" s="110"/>
      <c r="B807" s="122"/>
      <c r="C807" s="152"/>
    </row>
    <row r="808" spans="1:8" outlineLevel="2" x14ac:dyDescent="0.2">
      <c r="A808" s="110" t="s">
        <v>109</v>
      </c>
      <c r="B808" s="131" t="s">
        <v>1096</v>
      </c>
      <c r="C808" s="152"/>
    </row>
    <row r="809" spans="1:8" outlineLevel="2" x14ac:dyDescent="0.2">
      <c r="A809" s="110"/>
      <c r="B809" s="122"/>
      <c r="C809" s="152"/>
    </row>
    <row r="810" spans="1:8" outlineLevel="2" x14ac:dyDescent="0.2">
      <c r="A810" s="110" t="s">
        <v>111</v>
      </c>
      <c r="B810" s="131" t="s">
        <v>1094</v>
      </c>
      <c r="C810" s="152"/>
    </row>
    <row r="811" spans="1:8" outlineLevel="2" x14ac:dyDescent="0.2">
      <c r="A811" s="110"/>
      <c r="B811" s="122"/>
      <c r="C811" s="152"/>
    </row>
    <row r="812" spans="1:8" outlineLevel="2" x14ac:dyDescent="0.2">
      <c r="A812" s="110"/>
      <c r="B812" s="123"/>
      <c r="C812" s="123"/>
      <c r="D812" s="123"/>
      <c r="E812" s="124"/>
      <c r="F812" s="123"/>
      <c r="G812" s="123"/>
    </row>
    <row r="813" spans="1:8" outlineLevel="2" x14ac:dyDescent="0.2">
      <c r="A813" s="110" t="s">
        <v>32</v>
      </c>
      <c r="B813" s="125" t="s">
        <v>227</v>
      </c>
      <c r="C813" s="125"/>
      <c r="D813" s="125"/>
      <c r="E813" s="125"/>
      <c r="F813" s="125"/>
      <c r="G813" s="125"/>
    </row>
    <row r="814" spans="1:8" outlineLevel="2" x14ac:dyDescent="0.2">
      <c r="A814" s="110"/>
      <c r="B814" s="122"/>
      <c r="C814" s="152"/>
    </row>
    <row r="815" spans="1:8" outlineLevel="2" x14ac:dyDescent="0.2">
      <c r="A815" s="111" t="s">
        <v>33</v>
      </c>
      <c r="B815" s="122" t="s">
        <v>194</v>
      </c>
      <c r="C815" s="152"/>
    </row>
    <row r="816" spans="1:8" outlineLevel="2" x14ac:dyDescent="0.2">
      <c r="A816" s="110"/>
      <c r="B816" s="122"/>
      <c r="C816" s="152"/>
    </row>
    <row r="817" spans="1:8" outlineLevel="2" x14ac:dyDescent="0.2">
      <c r="A817" s="110" t="s">
        <v>138</v>
      </c>
      <c r="B817" s="131" t="s">
        <v>2711</v>
      </c>
      <c r="C817" s="152"/>
    </row>
    <row r="818" spans="1:8" s="123" customFormat="1" outlineLevel="2" x14ac:dyDescent="0.2">
      <c r="A818" s="126"/>
    </row>
    <row r="819" spans="1:8" s="123" customFormat="1" outlineLevel="2" x14ac:dyDescent="0.2">
      <c r="A819" s="110" t="s">
        <v>40</v>
      </c>
      <c r="B819" s="129" t="s">
        <v>2580</v>
      </c>
    </row>
    <row r="820" spans="1:8" s="123" customFormat="1" outlineLevel="2" x14ac:dyDescent="0.2">
      <c r="A820" s="126"/>
    </row>
    <row r="821" spans="1:8" s="99" customFormat="1" x14ac:dyDescent="0.2">
      <c r="A821" s="161" t="s">
        <v>158</v>
      </c>
      <c r="B821" s="160" t="str">
        <f ca="1">CONCATENATE(VLOOKUP("*ID",C:D,2,FALSE),"C",COUNTIF(OFFSET(A$1,0,0,ROW(),1), "*conditie")*10)</f>
        <v>NPRE04C350</v>
      </c>
      <c r="C821" s="296" t="s">
        <v>1097</v>
      </c>
      <c r="D821" s="297"/>
      <c r="E821" s="297"/>
      <c r="F821" s="161" t="s">
        <v>141</v>
      </c>
      <c r="G821" s="161" t="s">
        <v>19</v>
      </c>
      <c r="H821" s="161" t="s">
        <v>197</v>
      </c>
    </row>
    <row r="822" spans="1:8" s="99" customFormat="1" outlineLevel="1" x14ac:dyDescent="0.2">
      <c r="A822" s="110"/>
      <c r="B822" s="118"/>
      <c r="C822" s="102"/>
    </row>
    <row r="823" spans="1:8" s="99" customFormat="1" outlineLevel="1" x14ac:dyDescent="0.2">
      <c r="A823" s="110" t="s">
        <v>55</v>
      </c>
      <c r="B823" s="129"/>
      <c r="C823" s="132"/>
    </row>
    <row r="824" spans="1:8" s="99" customFormat="1" outlineLevel="1" x14ac:dyDescent="0.2">
      <c r="A824" s="110"/>
      <c r="B824" s="118"/>
      <c r="C824" s="102"/>
    </row>
    <row r="825" spans="1:8" s="88" customFormat="1" outlineLevel="1" x14ac:dyDescent="0.2">
      <c r="A825" s="159" t="s">
        <v>159</v>
      </c>
      <c r="B825" s="159" t="str">
        <f ca="1">CONCATENATE(VLOOKUP("*ID",C:D,2,FALSE),"C",COUNTIF(OFFSET(A$1,0,0,ROW(),1), "*conditie")*10)&amp; "T" &amp;(COUNTIF(OFFSET(B$1,0,0,ROW()-1,1),CONCATENATE(VLOOKUP("*ID",C:D,2,FALSE),"C",COUNTIF(OFFSET(A$1,0,0,ROW(),1), "*conditie")*10)&amp; "T*") +1) * 10</f>
        <v>NPRE04C350T10</v>
      </c>
      <c r="C825" s="295" t="s">
        <v>1098</v>
      </c>
      <c r="D825" s="295"/>
      <c r="E825" s="295"/>
      <c r="F825" s="159" t="s">
        <v>141</v>
      </c>
      <c r="G825" s="159" t="s">
        <v>19</v>
      </c>
      <c r="H825" s="159" t="s">
        <v>197</v>
      </c>
    </row>
    <row r="826" spans="1:8" outlineLevel="2" x14ac:dyDescent="0.2">
      <c r="A826" s="110"/>
      <c r="B826" s="122"/>
      <c r="C826" s="152"/>
    </row>
    <row r="827" spans="1:8" outlineLevel="2" x14ac:dyDescent="0.2">
      <c r="A827" s="110" t="s">
        <v>109</v>
      </c>
      <c r="B827" s="122" t="s">
        <v>110</v>
      </c>
      <c r="C827" s="152"/>
    </row>
    <row r="828" spans="1:8" outlineLevel="2" x14ac:dyDescent="0.2">
      <c r="A828" s="110"/>
      <c r="B828" s="122"/>
      <c r="C828" s="152"/>
    </row>
    <row r="829" spans="1:8" outlineLevel="2" x14ac:dyDescent="0.2">
      <c r="A829" s="110" t="s">
        <v>111</v>
      </c>
      <c r="B829" s="131" t="s">
        <v>1099</v>
      </c>
      <c r="C829" s="152"/>
    </row>
    <row r="830" spans="1:8" outlineLevel="2" x14ac:dyDescent="0.2">
      <c r="A830" s="110"/>
      <c r="B830" s="122"/>
      <c r="C830" s="152"/>
    </row>
    <row r="831" spans="1:8" s="123" customFormat="1" outlineLevel="2" x14ac:dyDescent="0.2">
      <c r="A831" s="110"/>
      <c r="B831" s="127"/>
    </row>
    <row r="832" spans="1:8" outlineLevel="2" x14ac:dyDescent="0.2">
      <c r="A832" s="110" t="s">
        <v>32</v>
      </c>
      <c r="B832" s="125" t="s">
        <v>227</v>
      </c>
      <c r="C832" s="125"/>
      <c r="D832" s="125"/>
      <c r="E832" s="125"/>
      <c r="F832" s="125"/>
      <c r="G832" s="125"/>
    </row>
    <row r="833" spans="1:8" outlineLevel="2" x14ac:dyDescent="0.2">
      <c r="A833" s="110"/>
      <c r="B833" s="122"/>
      <c r="C833" s="152"/>
    </row>
    <row r="834" spans="1:8" outlineLevel="2" x14ac:dyDescent="0.2">
      <c r="A834" s="111" t="s">
        <v>33</v>
      </c>
      <c r="B834" s="122" t="s">
        <v>194</v>
      </c>
      <c r="C834" s="152"/>
    </row>
    <row r="835" spans="1:8" outlineLevel="2" x14ac:dyDescent="0.2">
      <c r="A835" s="110"/>
      <c r="B835" s="122"/>
      <c r="C835" s="152"/>
    </row>
    <row r="836" spans="1:8" outlineLevel="2" x14ac:dyDescent="0.2">
      <c r="A836" s="110" t="s">
        <v>138</v>
      </c>
      <c r="B836" s="131" t="s">
        <v>1100</v>
      </c>
      <c r="C836" s="152"/>
    </row>
    <row r="837" spans="1:8" s="123" customFormat="1" outlineLevel="2" x14ac:dyDescent="0.2">
      <c r="A837" s="126"/>
    </row>
    <row r="838" spans="1:8" s="123" customFormat="1" outlineLevel="2" x14ac:dyDescent="0.2">
      <c r="A838" s="110" t="s">
        <v>40</v>
      </c>
      <c r="B838" s="129" t="s">
        <v>2648</v>
      </c>
    </row>
    <row r="839" spans="1:8" s="123" customFormat="1" outlineLevel="2" x14ac:dyDescent="0.2">
      <c r="A839" s="126"/>
    </row>
    <row r="840" spans="1:8" s="88" customFormat="1" outlineLevel="1" x14ac:dyDescent="0.2">
      <c r="A840" s="159" t="s">
        <v>159</v>
      </c>
      <c r="B840" s="159" t="str">
        <f ca="1">CONCATENATE(VLOOKUP("*ID",C:D,2,FALSE),"C",COUNTIF(OFFSET(A$1,0,0,ROW(),1), "*conditie")*10)&amp; "T" &amp;(COUNTIF(OFFSET(B$1,0,0,ROW()-1,1),CONCATENATE(VLOOKUP("*ID",C:D,2,FALSE),"C",COUNTIF(OFFSET(A$1,0,0,ROW(),1), "*conditie")*10)&amp; "T*") +1) * 10</f>
        <v>NPRE04C350T20</v>
      </c>
      <c r="C840" s="295" t="s">
        <v>1101</v>
      </c>
      <c r="D840" s="295"/>
      <c r="E840" s="295"/>
      <c r="F840" s="159" t="s">
        <v>141</v>
      </c>
      <c r="G840" s="159" t="s">
        <v>19</v>
      </c>
      <c r="H840" s="159" t="s">
        <v>197</v>
      </c>
    </row>
    <row r="841" spans="1:8" outlineLevel="2" x14ac:dyDescent="0.2">
      <c r="A841" s="110"/>
      <c r="B841" s="122"/>
      <c r="C841" s="152"/>
    </row>
    <row r="842" spans="1:8" outlineLevel="2" x14ac:dyDescent="0.2">
      <c r="A842" s="110" t="s">
        <v>109</v>
      </c>
      <c r="B842" s="122" t="s">
        <v>110</v>
      </c>
      <c r="C842" s="152"/>
    </row>
    <row r="843" spans="1:8" outlineLevel="2" x14ac:dyDescent="0.2">
      <c r="A843" s="110"/>
      <c r="B843" s="122"/>
      <c r="C843" s="152"/>
    </row>
    <row r="844" spans="1:8" outlineLevel="2" x14ac:dyDescent="0.2">
      <c r="A844" s="110" t="s">
        <v>111</v>
      </c>
      <c r="B844" s="131" t="s">
        <v>1102</v>
      </c>
      <c r="C844" s="152"/>
    </row>
    <row r="845" spans="1:8" outlineLevel="2" x14ac:dyDescent="0.2">
      <c r="A845" s="110"/>
      <c r="B845" s="122"/>
      <c r="C845" s="152"/>
    </row>
    <row r="846" spans="1:8" s="123" customFormat="1" outlineLevel="2" x14ac:dyDescent="0.2">
      <c r="A846" s="110"/>
      <c r="B846" s="127"/>
    </row>
    <row r="847" spans="1:8" outlineLevel="2" x14ac:dyDescent="0.2">
      <c r="A847" s="110" t="s">
        <v>32</v>
      </c>
      <c r="B847" s="125" t="s">
        <v>227</v>
      </c>
      <c r="C847" s="125"/>
      <c r="D847" s="125"/>
      <c r="E847" s="125"/>
      <c r="F847" s="125"/>
      <c r="G847" s="125"/>
    </row>
    <row r="848" spans="1:8" outlineLevel="2" x14ac:dyDescent="0.2">
      <c r="A848" s="110"/>
      <c r="B848" s="122"/>
      <c r="C848" s="152"/>
    </row>
    <row r="849" spans="1:8" outlineLevel="2" x14ac:dyDescent="0.2">
      <c r="A849" s="111" t="s">
        <v>33</v>
      </c>
      <c r="B849" s="122" t="s">
        <v>194</v>
      </c>
      <c r="C849" s="152"/>
    </row>
    <row r="850" spans="1:8" outlineLevel="2" x14ac:dyDescent="0.2">
      <c r="A850" s="110"/>
      <c r="B850" s="122"/>
      <c r="C850" s="152"/>
    </row>
    <row r="851" spans="1:8" outlineLevel="2" x14ac:dyDescent="0.2">
      <c r="A851" s="110" t="s">
        <v>138</v>
      </c>
      <c r="B851" s="131" t="s">
        <v>1100</v>
      </c>
      <c r="C851" s="152"/>
    </row>
    <row r="852" spans="1:8" s="123" customFormat="1" outlineLevel="2" x14ac:dyDescent="0.2">
      <c r="A852" s="126"/>
    </row>
    <row r="853" spans="1:8" s="123" customFormat="1" outlineLevel="2" x14ac:dyDescent="0.2">
      <c r="A853" s="110" t="s">
        <v>40</v>
      </c>
      <c r="B853" s="129" t="s">
        <v>2648</v>
      </c>
    </row>
    <row r="854" spans="1:8" s="123" customFormat="1" outlineLevel="2" x14ac:dyDescent="0.2">
      <c r="A854" s="126"/>
    </row>
    <row r="855" spans="1:8" s="88" customFormat="1" outlineLevel="1" x14ac:dyDescent="0.2">
      <c r="A855" s="159" t="s">
        <v>159</v>
      </c>
      <c r="B855" s="159" t="str">
        <f ca="1">CONCATENATE(VLOOKUP("*ID",C:D,2,FALSE),"C",COUNTIF(OFFSET(A$1,0,0,ROW(),1), "*conditie")*10)&amp; "T" &amp;(COUNTIF(OFFSET(B$1,0,0,ROW()-1,1),CONCATENATE(VLOOKUP("*ID",C:D,2,FALSE),"C",COUNTIF(OFFSET(A$1,0,0,ROW(),1), "*conditie")*10)&amp; "T*") +1) * 10</f>
        <v>NPRE04C350T30</v>
      </c>
      <c r="C855" s="295" t="s">
        <v>1103</v>
      </c>
      <c r="D855" s="295"/>
      <c r="E855" s="295"/>
      <c r="F855" s="159" t="s">
        <v>141</v>
      </c>
      <c r="G855" s="159" t="s">
        <v>19</v>
      </c>
      <c r="H855" s="159" t="s">
        <v>197</v>
      </c>
    </row>
    <row r="856" spans="1:8" outlineLevel="2" x14ac:dyDescent="0.2">
      <c r="A856" s="110"/>
      <c r="B856" s="122"/>
      <c r="C856" s="152"/>
    </row>
    <row r="857" spans="1:8" outlineLevel="2" x14ac:dyDescent="0.2">
      <c r="A857" s="110" t="s">
        <v>109</v>
      </c>
      <c r="B857" s="131" t="s">
        <v>1096</v>
      </c>
      <c r="C857" s="152"/>
    </row>
    <row r="858" spans="1:8" outlineLevel="2" x14ac:dyDescent="0.2">
      <c r="A858" s="110"/>
      <c r="B858" s="122"/>
      <c r="C858" s="152"/>
    </row>
    <row r="859" spans="1:8" outlineLevel="2" x14ac:dyDescent="0.2">
      <c r="A859" s="110" t="s">
        <v>111</v>
      </c>
      <c r="B859" s="131" t="s">
        <v>1102</v>
      </c>
      <c r="C859" s="152"/>
    </row>
    <row r="860" spans="1:8" outlineLevel="2" x14ac:dyDescent="0.2">
      <c r="A860" s="110"/>
      <c r="B860" s="122"/>
      <c r="C860" s="152"/>
    </row>
    <row r="861" spans="1:8" outlineLevel="2" x14ac:dyDescent="0.2">
      <c r="A861" s="110"/>
      <c r="B861" s="123"/>
      <c r="C861" s="123"/>
      <c r="D861" s="123"/>
      <c r="E861" s="124"/>
      <c r="F861" s="123"/>
      <c r="G861" s="123"/>
    </row>
    <row r="862" spans="1:8" outlineLevel="2" x14ac:dyDescent="0.2">
      <c r="A862" s="110" t="s">
        <v>32</v>
      </c>
      <c r="B862" s="125" t="s">
        <v>227</v>
      </c>
      <c r="C862" s="125"/>
      <c r="D862" s="125"/>
      <c r="E862" s="125"/>
      <c r="F862" s="125"/>
      <c r="G862" s="125"/>
    </row>
    <row r="863" spans="1:8" outlineLevel="2" x14ac:dyDescent="0.2">
      <c r="A863" s="110"/>
      <c r="B863" s="122"/>
      <c r="C863" s="152"/>
    </row>
    <row r="864" spans="1:8" outlineLevel="2" x14ac:dyDescent="0.2">
      <c r="A864" s="111" t="s">
        <v>33</v>
      </c>
      <c r="B864" s="122" t="s">
        <v>194</v>
      </c>
      <c r="C864" s="152"/>
    </row>
    <row r="865" spans="1:8" outlineLevel="2" x14ac:dyDescent="0.2">
      <c r="A865" s="110"/>
      <c r="B865" s="122"/>
      <c r="C865" s="152"/>
    </row>
    <row r="866" spans="1:8" outlineLevel="2" x14ac:dyDescent="0.2">
      <c r="A866" s="110" t="s">
        <v>138</v>
      </c>
      <c r="B866" s="131" t="s">
        <v>2713</v>
      </c>
      <c r="C866" s="152"/>
    </row>
    <row r="867" spans="1:8" s="123" customFormat="1" outlineLevel="2" x14ac:dyDescent="0.2">
      <c r="A867" s="126"/>
    </row>
    <row r="868" spans="1:8" s="123" customFormat="1" outlineLevel="2" x14ac:dyDescent="0.2">
      <c r="A868" s="110" t="s">
        <v>40</v>
      </c>
      <c r="B868" s="129" t="s">
        <v>2712</v>
      </c>
    </row>
    <row r="869" spans="1:8" s="123" customFormat="1" outlineLevel="2" x14ac:dyDescent="0.2">
      <c r="A869" s="126"/>
    </row>
    <row r="870" spans="1:8" s="99" customFormat="1" x14ac:dyDescent="0.2">
      <c r="A870" s="161" t="s">
        <v>158</v>
      </c>
      <c r="B870" s="160" t="str">
        <f ca="1">CONCATENATE(VLOOKUP("*ID",C:D,2,FALSE),"C",COUNTIF(OFFSET(A$1,0,0,ROW(),1), "*conditie")*10)</f>
        <v>NPRE04C360</v>
      </c>
      <c r="C870" s="296" t="s">
        <v>1104</v>
      </c>
      <c r="D870" s="297"/>
      <c r="E870" s="297"/>
      <c r="F870" s="161" t="s">
        <v>141</v>
      </c>
      <c r="G870" s="161" t="s">
        <v>19</v>
      </c>
      <c r="H870" s="161" t="s">
        <v>197</v>
      </c>
    </row>
    <row r="871" spans="1:8" s="99" customFormat="1" outlineLevel="1" x14ac:dyDescent="0.2">
      <c r="A871" s="110"/>
      <c r="B871" s="118"/>
      <c r="C871" s="102"/>
    </row>
    <row r="872" spans="1:8" s="99" customFormat="1" outlineLevel="1" x14ac:dyDescent="0.2">
      <c r="A872" s="110" t="s">
        <v>55</v>
      </c>
      <c r="B872" s="129"/>
      <c r="C872" s="132"/>
    </row>
    <row r="873" spans="1:8" s="99" customFormat="1" outlineLevel="1" x14ac:dyDescent="0.2">
      <c r="A873" s="110"/>
      <c r="B873" s="118"/>
      <c r="C873" s="102"/>
    </row>
    <row r="874" spans="1:8" s="88" customFormat="1" outlineLevel="1" x14ac:dyDescent="0.2">
      <c r="A874" s="159" t="s">
        <v>159</v>
      </c>
      <c r="B874" s="159" t="str">
        <f ca="1">CONCATENATE(VLOOKUP("*ID",C:D,2,FALSE),"C",COUNTIF(OFFSET(A$1,0,0,ROW(),1), "*conditie")*10)&amp; "T" &amp;(COUNTIF(OFFSET(B$1,0,0,ROW()-1,1),CONCATENATE(VLOOKUP("*ID",C:D,2,FALSE),"C",COUNTIF(OFFSET(A$1,0,0,ROW(),1), "*conditie")*10)&amp; "T*") +1) * 10</f>
        <v>NPRE04C360T10</v>
      </c>
      <c r="C874" s="295" t="s">
        <v>1105</v>
      </c>
      <c r="D874" s="295"/>
      <c r="E874" s="295"/>
      <c r="F874" s="159" t="s">
        <v>141</v>
      </c>
      <c r="G874" s="159" t="s">
        <v>19</v>
      </c>
      <c r="H874" s="159" t="s">
        <v>197</v>
      </c>
    </row>
    <row r="875" spans="1:8" outlineLevel="2" x14ac:dyDescent="0.2">
      <c r="A875" s="110"/>
      <c r="B875" s="122"/>
      <c r="C875" s="152"/>
    </row>
    <row r="876" spans="1:8" outlineLevel="2" x14ac:dyDescent="0.2">
      <c r="A876" s="110" t="s">
        <v>109</v>
      </c>
      <c r="B876" s="131" t="s">
        <v>1106</v>
      </c>
      <c r="C876" s="152"/>
    </row>
    <row r="877" spans="1:8" outlineLevel="2" x14ac:dyDescent="0.2">
      <c r="A877" s="110"/>
      <c r="B877" s="122"/>
      <c r="C877" s="152"/>
    </row>
    <row r="878" spans="1:8" outlineLevel="2" x14ac:dyDescent="0.2">
      <c r="A878" s="110" t="s">
        <v>111</v>
      </c>
      <c r="B878" s="131"/>
      <c r="C878" s="152"/>
    </row>
    <row r="879" spans="1:8" outlineLevel="2" x14ac:dyDescent="0.2">
      <c r="A879" s="110"/>
      <c r="B879" s="122"/>
      <c r="C879" s="152"/>
    </row>
    <row r="880" spans="1:8" s="123" customFormat="1" outlineLevel="2" x14ac:dyDescent="0.2">
      <c r="A880" s="110"/>
      <c r="B880" s="127"/>
    </row>
    <row r="881" spans="1:8" outlineLevel="2" x14ac:dyDescent="0.2">
      <c r="A881" s="110" t="s">
        <v>32</v>
      </c>
      <c r="B881" s="125" t="s">
        <v>227</v>
      </c>
      <c r="C881" s="125"/>
      <c r="D881" s="125"/>
      <c r="E881" s="125"/>
      <c r="F881" s="125"/>
      <c r="G881" s="125"/>
    </row>
    <row r="882" spans="1:8" outlineLevel="2" x14ac:dyDescent="0.2">
      <c r="A882" s="110"/>
      <c r="B882" s="122"/>
      <c r="C882" s="152"/>
    </row>
    <row r="883" spans="1:8" outlineLevel="2" x14ac:dyDescent="0.2">
      <c r="A883" s="111" t="s">
        <v>33</v>
      </c>
      <c r="B883" s="122" t="s">
        <v>194</v>
      </c>
      <c r="C883" s="152"/>
    </row>
    <row r="884" spans="1:8" outlineLevel="2" x14ac:dyDescent="0.2">
      <c r="A884" s="110"/>
      <c r="B884" s="122"/>
      <c r="C884" s="152"/>
    </row>
    <row r="885" spans="1:8" outlineLevel="2" x14ac:dyDescent="0.2">
      <c r="A885" s="110" t="s">
        <v>138</v>
      </c>
      <c r="B885" s="131" t="s">
        <v>1107</v>
      </c>
      <c r="C885" s="152"/>
    </row>
    <row r="886" spans="1:8" s="123" customFormat="1" outlineLevel="2" x14ac:dyDescent="0.2">
      <c r="A886" s="126"/>
    </row>
    <row r="887" spans="1:8" s="123" customFormat="1" outlineLevel="2" x14ac:dyDescent="0.2">
      <c r="A887" s="110" t="s">
        <v>40</v>
      </c>
      <c r="B887" s="129" t="s">
        <v>234</v>
      </c>
    </row>
    <row r="888" spans="1:8" s="123" customFormat="1" outlineLevel="2" x14ac:dyDescent="0.2">
      <c r="A888" s="126"/>
    </row>
    <row r="889" spans="1:8" s="88" customFormat="1" outlineLevel="1" x14ac:dyDescent="0.2">
      <c r="A889" s="159" t="s">
        <v>159</v>
      </c>
      <c r="B889" s="159" t="str">
        <f ca="1">CONCATENATE(VLOOKUP("*ID",C:D,2,FALSE),"C",COUNTIF(OFFSET(A$1,0,0,ROW(),1), "*conditie")*10)&amp; "T" &amp;(COUNTIF(OFFSET(B$1,0,0,ROW()-1,1),CONCATENATE(VLOOKUP("*ID",C:D,2,FALSE),"C",COUNTIF(OFFSET(A$1,0,0,ROW(),1), "*conditie")*10)&amp; "T*") +1) * 10</f>
        <v>NPRE04C360T20</v>
      </c>
      <c r="C889" s="295" t="s">
        <v>1108</v>
      </c>
      <c r="D889" s="295"/>
      <c r="E889" s="295"/>
      <c r="F889" s="159" t="s">
        <v>141</v>
      </c>
      <c r="G889" s="159" t="s">
        <v>19</v>
      </c>
      <c r="H889" s="159" t="s">
        <v>197</v>
      </c>
    </row>
    <row r="890" spans="1:8" outlineLevel="2" x14ac:dyDescent="0.2">
      <c r="A890" s="110"/>
      <c r="B890" s="122"/>
      <c r="C890" s="152"/>
    </row>
    <row r="891" spans="1:8" outlineLevel="2" x14ac:dyDescent="0.2">
      <c r="A891" s="110" t="s">
        <v>109</v>
      </c>
      <c r="B891" s="131" t="s">
        <v>1109</v>
      </c>
      <c r="C891" s="152"/>
    </row>
    <row r="892" spans="1:8" outlineLevel="2" x14ac:dyDescent="0.2">
      <c r="A892" s="110"/>
      <c r="B892" s="122"/>
      <c r="C892" s="152"/>
    </row>
    <row r="893" spans="1:8" outlineLevel="2" x14ac:dyDescent="0.2">
      <c r="A893" s="110" t="s">
        <v>111</v>
      </c>
      <c r="B893" s="131"/>
      <c r="C893" s="152"/>
    </row>
    <row r="894" spans="1:8" outlineLevel="2" x14ac:dyDescent="0.2">
      <c r="A894" s="110"/>
      <c r="B894" s="122"/>
      <c r="C894" s="152"/>
    </row>
    <row r="895" spans="1:8" outlineLevel="2" x14ac:dyDescent="0.2">
      <c r="A895" s="110"/>
      <c r="B895" s="123"/>
      <c r="C895" s="123"/>
      <c r="D895" s="123"/>
      <c r="E895" s="124"/>
      <c r="F895" s="123"/>
      <c r="G895" s="123"/>
    </row>
    <row r="896" spans="1:8" outlineLevel="2" x14ac:dyDescent="0.2">
      <c r="A896" s="110" t="s">
        <v>32</v>
      </c>
      <c r="B896" s="125" t="s">
        <v>227</v>
      </c>
      <c r="C896" s="125"/>
      <c r="D896" s="125"/>
      <c r="E896" s="125"/>
      <c r="F896" s="125"/>
      <c r="G896" s="125"/>
    </row>
    <row r="897" spans="1:8" outlineLevel="2" x14ac:dyDescent="0.2">
      <c r="A897" s="110"/>
      <c r="B897" s="122"/>
      <c r="C897" s="152"/>
    </row>
    <row r="898" spans="1:8" outlineLevel="2" x14ac:dyDescent="0.2">
      <c r="A898" s="111" t="s">
        <v>33</v>
      </c>
      <c r="B898" s="122" t="s">
        <v>194</v>
      </c>
      <c r="C898" s="152"/>
    </row>
    <row r="899" spans="1:8" outlineLevel="2" x14ac:dyDescent="0.2">
      <c r="A899" s="110"/>
      <c r="B899" s="122"/>
      <c r="C899" s="152"/>
    </row>
    <row r="900" spans="1:8" outlineLevel="2" x14ac:dyDescent="0.2">
      <c r="A900" s="110" t="s">
        <v>138</v>
      </c>
      <c r="B900" s="131" t="s">
        <v>1107</v>
      </c>
      <c r="C900" s="152"/>
    </row>
    <row r="901" spans="1:8" s="123" customFormat="1" outlineLevel="2" x14ac:dyDescent="0.2">
      <c r="A901" s="126"/>
    </row>
    <row r="902" spans="1:8" s="123" customFormat="1" outlineLevel="2" x14ac:dyDescent="0.2">
      <c r="A902" s="110" t="s">
        <v>40</v>
      </c>
      <c r="B902" s="129" t="s">
        <v>234</v>
      </c>
    </row>
    <row r="903" spans="1:8" s="123" customFormat="1" outlineLevel="2" x14ac:dyDescent="0.2">
      <c r="A903" s="126"/>
    </row>
    <row r="904" spans="1:8" s="88" customFormat="1" outlineLevel="1" x14ac:dyDescent="0.2">
      <c r="A904" s="159" t="s">
        <v>159</v>
      </c>
      <c r="B904" s="159" t="str">
        <f ca="1">CONCATENATE(VLOOKUP("*ID",C:D,2,FALSE),"C",COUNTIF(OFFSET(A$1,0,0,ROW(),1), "*conditie")*10)&amp; "T" &amp;(COUNTIF(OFFSET(B$1,0,0,ROW()-1,1),CONCATENATE(VLOOKUP("*ID",C:D,2,FALSE),"C",COUNTIF(OFFSET(A$1,0,0,ROW(),1), "*conditie")*10)&amp; "T*") +1) * 10</f>
        <v>NPRE04C360T30</v>
      </c>
      <c r="C904" s="295" t="s">
        <v>1110</v>
      </c>
      <c r="D904" s="295"/>
      <c r="E904" s="295"/>
      <c r="F904" s="159" t="s">
        <v>141</v>
      </c>
      <c r="G904" s="159" t="s">
        <v>19</v>
      </c>
      <c r="H904" s="159" t="s">
        <v>197</v>
      </c>
    </row>
    <row r="905" spans="1:8" outlineLevel="2" x14ac:dyDescent="0.2">
      <c r="A905" s="110"/>
      <c r="B905" s="122"/>
      <c r="C905" s="152"/>
    </row>
    <row r="906" spans="1:8" outlineLevel="2" x14ac:dyDescent="0.2">
      <c r="A906" s="110" t="s">
        <v>109</v>
      </c>
      <c r="B906" s="131" t="s">
        <v>1111</v>
      </c>
      <c r="C906" s="152"/>
    </row>
    <row r="907" spans="1:8" outlineLevel="2" x14ac:dyDescent="0.2">
      <c r="A907" s="110"/>
      <c r="B907" s="122"/>
      <c r="C907" s="152"/>
    </row>
    <row r="908" spans="1:8" outlineLevel="2" x14ac:dyDescent="0.2">
      <c r="A908" s="110" t="s">
        <v>111</v>
      </c>
      <c r="B908" s="131"/>
      <c r="C908" s="152"/>
    </row>
    <row r="909" spans="1:8" outlineLevel="2" x14ac:dyDescent="0.2">
      <c r="A909" s="110"/>
      <c r="B909" s="122"/>
      <c r="C909" s="152"/>
    </row>
    <row r="910" spans="1:8" s="123" customFormat="1" outlineLevel="2" x14ac:dyDescent="0.2">
      <c r="A910" s="110"/>
      <c r="B910" s="127"/>
    </row>
    <row r="911" spans="1:8" outlineLevel="2" x14ac:dyDescent="0.2">
      <c r="A911" s="110" t="s">
        <v>32</v>
      </c>
      <c r="B911" s="125" t="s">
        <v>227</v>
      </c>
      <c r="C911" s="125"/>
      <c r="D911" s="125"/>
      <c r="E911" s="125"/>
      <c r="F911" s="125"/>
      <c r="G911" s="125"/>
    </row>
    <row r="912" spans="1:8" outlineLevel="2" x14ac:dyDescent="0.2">
      <c r="A912" s="110"/>
      <c r="B912" s="122"/>
      <c r="C912" s="152"/>
    </row>
    <row r="913" spans="1:8" outlineLevel="2" x14ac:dyDescent="0.2">
      <c r="A913" s="111" t="s">
        <v>33</v>
      </c>
      <c r="B913" s="122" t="s">
        <v>194</v>
      </c>
      <c r="C913" s="152"/>
    </row>
    <row r="914" spans="1:8" outlineLevel="2" x14ac:dyDescent="0.2">
      <c r="A914" s="110"/>
      <c r="B914" s="122"/>
      <c r="C914" s="152"/>
    </row>
    <row r="915" spans="1:8" outlineLevel="2" x14ac:dyDescent="0.2">
      <c r="A915" s="110" t="s">
        <v>138</v>
      </c>
      <c r="B915" s="131" t="s">
        <v>234</v>
      </c>
      <c r="C915" s="152"/>
    </row>
    <row r="916" spans="1:8" s="123" customFormat="1" outlineLevel="2" x14ac:dyDescent="0.2">
      <c r="A916" s="126"/>
    </row>
    <row r="917" spans="1:8" s="123" customFormat="1" outlineLevel="2" x14ac:dyDescent="0.2">
      <c r="A917" s="110" t="s">
        <v>40</v>
      </c>
      <c r="B917" s="129" t="s">
        <v>234</v>
      </c>
    </row>
    <row r="918" spans="1:8" s="123" customFormat="1" outlineLevel="2" x14ac:dyDescent="0.2">
      <c r="A918" s="126"/>
    </row>
    <row r="919" spans="1:8" s="88" customFormat="1" outlineLevel="1" x14ac:dyDescent="0.2">
      <c r="A919" s="168" t="s">
        <v>159</v>
      </c>
      <c r="B919" s="168" t="str">
        <f ca="1">CONCATENATE(VLOOKUP("*ID",C:D,2,FALSE),"C",COUNTIF(OFFSET(A$1,0,0,ROW(),1), "*conditie")*10)&amp; "T" &amp;(COUNTIF(OFFSET(B$1,0,0,ROW()-1,1),CONCATENATE(VLOOKUP("*ID",C:D,2,FALSE),"C",COUNTIF(OFFSET(A$1,0,0,ROW(),1), "*conditie")*10)&amp; "T*") +1) * 10</f>
        <v>NPRE04C360T40</v>
      </c>
      <c r="C919" s="295" t="s">
        <v>1216</v>
      </c>
      <c r="D919" s="295"/>
      <c r="E919" s="295"/>
      <c r="F919" s="168" t="s">
        <v>141</v>
      </c>
      <c r="G919" s="168" t="s">
        <v>19</v>
      </c>
      <c r="H919" s="168" t="s">
        <v>197</v>
      </c>
    </row>
    <row r="920" spans="1:8" outlineLevel="2" x14ac:dyDescent="0.2">
      <c r="A920" s="110"/>
      <c r="B920" s="122"/>
      <c r="C920" s="152"/>
    </row>
    <row r="921" spans="1:8" outlineLevel="2" x14ac:dyDescent="0.2">
      <c r="A921" s="110" t="s">
        <v>109</v>
      </c>
      <c r="B921" s="131" t="s">
        <v>1217</v>
      </c>
      <c r="C921" s="152"/>
    </row>
    <row r="922" spans="1:8" outlineLevel="2" x14ac:dyDescent="0.2">
      <c r="A922" s="110"/>
      <c r="B922" s="122"/>
      <c r="C922" s="152"/>
    </row>
    <row r="923" spans="1:8" outlineLevel="2" x14ac:dyDescent="0.2">
      <c r="A923" s="110" t="s">
        <v>111</v>
      </c>
      <c r="B923" s="131"/>
      <c r="C923" s="152"/>
    </row>
    <row r="924" spans="1:8" outlineLevel="2" x14ac:dyDescent="0.2">
      <c r="A924" s="110"/>
      <c r="B924" s="122"/>
      <c r="C924" s="152"/>
    </row>
    <row r="925" spans="1:8" outlineLevel="2" x14ac:dyDescent="0.2">
      <c r="A925" s="110"/>
      <c r="B925" s="123"/>
      <c r="C925" s="123"/>
      <c r="D925" s="123"/>
      <c r="E925" s="124"/>
      <c r="F925" s="123"/>
      <c r="G925" s="123"/>
    </row>
    <row r="926" spans="1:8" outlineLevel="2" x14ac:dyDescent="0.2">
      <c r="A926" s="110" t="s">
        <v>32</v>
      </c>
      <c r="B926" s="125" t="s">
        <v>227</v>
      </c>
      <c r="C926" s="125"/>
      <c r="D926" s="125"/>
      <c r="E926" s="125"/>
      <c r="F926" s="125"/>
      <c r="G926" s="125"/>
    </row>
    <row r="927" spans="1:8" outlineLevel="2" x14ac:dyDescent="0.2">
      <c r="A927" s="110"/>
      <c r="B927" s="122"/>
      <c r="C927" s="152"/>
    </row>
    <row r="928" spans="1:8" outlineLevel="2" x14ac:dyDescent="0.2">
      <c r="A928" s="111" t="s">
        <v>33</v>
      </c>
      <c r="B928" s="122" t="s">
        <v>194</v>
      </c>
      <c r="C928" s="152"/>
    </row>
    <row r="929" spans="1:8" s="123" customFormat="1" outlineLevel="2" x14ac:dyDescent="0.2">
      <c r="A929" s="110"/>
      <c r="B929" s="127"/>
    </row>
    <row r="930" spans="1:8" outlineLevel="2" x14ac:dyDescent="0.2">
      <c r="A930" s="110" t="s">
        <v>138</v>
      </c>
      <c r="B930" s="131" t="s">
        <v>1107</v>
      </c>
      <c r="C930" s="152"/>
    </row>
    <row r="931" spans="1:8" s="123" customFormat="1" outlineLevel="2" x14ac:dyDescent="0.2">
      <c r="A931" s="126"/>
    </row>
    <row r="932" spans="1:8" s="123" customFormat="1" outlineLevel="2" x14ac:dyDescent="0.2">
      <c r="A932" s="110" t="s">
        <v>40</v>
      </c>
      <c r="B932" s="129" t="s">
        <v>234</v>
      </c>
    </row>
    <row r="933" spans="1:8" s="123" customFormat="1" outlineLevel="2" x14ac:dyDescent="0.2">
      <c r="A933" s="126"/>
    </row>
    <row r="934" spans="1:8" s="88" customFormat="1" outlineLevel="1" x14ac:dyDescent="0.2">
      <c r="A934" s="168" t="s">
        <v>159</v>
      </c>
      <c r="B934" s="168" t="str">
        <f ca="1">CONCATENATE(VLOOKUP("*ID",C:D,2,FALSE),"C",COUNTIF(OFFSET(A$1,0,0,ROW(),1), "*conditie")*10)&amp; "T" &amp;(COUNTIF(OFFSET(B$1,0,0,ROW()-1,1),CONCATENATE(VLOOKUP("*ID",C:D,2,FALSE),"C",COUNTIF(OFFSET(A$1,0,0,ROW(),1), "*conditie")*10)&amp; "T*") +1) * 10</f>
        <v>NPRE04C360T50</v>
      </c>
      <c r="C934" s="295" t="s">
        <v>1218</v>
      </c>
      <c r="D934" s="295"/>
      <c r="E934" s="295"/>
      <c r="F934" s="168" t="s">
        <v>141</v>
      </c>
      <c r="G934" s="168" t="s">
        <v>19</v>
      </c>
      <c r="H934" s="168" t="s">
        <v>197</v>
      </c>
    </row>
    <row r="935" spans="1:8" outlineLevel="2" x14ac:dyDescent="0.2">
      <c r="A935" s="110"/>
      <c r="B935" s="122"/>
      <c r="C935" s="152"/>
    </row>
    <row r="936" spans="1:8" outlineLevel="2" x14ac:dyDescent="0.2">
      <c r="A936" s="110" t="s">
        <v>109</v>
      </c>
      <c r="B936" s="131" t="s">
        <v>1219</v>
      </c>
      <c r="C936" s="152"/>
    </row>
    <row r="937" spans="1:8" outlineLevel="2" x14ac:dyDescent="0.2">
      <c r="A937" s="110"/>
      <c r="B937" s="122"/>
      <c r="C937" s="152"/>
    </row>
    <row r="938" spans="1:8" outlineLevel="2" x14ac:dyDescent="0.2">
      <c r="A938" s="110" t="s">
        <v>111</v>
      </c>
      <c r="B938" s="131"/>
      <c r="C938" s="152"/>
    </row>
    <row r="939" spans="1:8" outlineLevel="2" x14ac:dyDescent="0.2">
      <c r="A939" s="110"/>
      <c r="B939" s="122"/>
      <c r="C939" s="152"/>
    </row>
    <row r="940" spans="1:8" outlineLevel="2" x14ac:dyDescent="0.2">
      <c r="A940" s="110"/>
      <c r="B940" s="123"/>
      <c r="C940" s="123"/>
      <c r="D940" s="123"/>
      <c r="E940" s="124"/>
      <c r="F940" s="123"/>
      <c r="G940" s="123"/>
    </row>
    <row r="941" spans="1:8" outlineLevel="2" x14ac:dyDescent="0.2">
      <c r="A941" s="110" t="s">
        <v>32</v>
      </c>
      <c r="B941" s="125" t="s">
        <v>227</v>
      </c>
      <c r="C941" s="125"/>
      <c r="D941" s="125"/>
      <c r="E941" s="125"/>
      <c r="F941" s="125"/>
      <c r="G941" s="125"/>
    </row>
    <row r="942" spans="1:8" outlineLevel="2" x14ac:dyDescent="0.2">
      <c r="A942" s="110"/>
      <c r="B942" s="122"/>
      <c r="C942" s="152"/>
    </row>
    <row r="943" spans="1:8" outlineLevel="2" x14ac:dyDescent="0.2">
      <c r="A943" s="111" t="s">
        <v>33</v>
      </c>
      <c r="B943" s="122" t="s">
        <v>194</v>
      </c>
      <c r="C943" s="152"/>
    </row>
    <row r="944" spans="1:8" outlineLevel="2" x14ac:dyDescent="0.2">
      <c r="A944" s="110"/>
      <c r="B944" s="122"/>
      <c r="C944" s="152"/>
    </row>
    <row r="945" spans="1:8" outlineLevel="2" x14ac:dyDescent="0.2">
      <c r="A945" s="110" t="s">
        <v>138</v>
      </c>
      <c r="B945" s="131" t="s">
        <v>1107</v>
      </c>
      <c r="C945" s="152"/>
    </row>
    <row r="946" spans="1:8" s="123" customFormat="1" outlineLevel="2" x14ac:dyDescent="0.2">
      <c r="A946" s="126"/>
    </row>
    <row r="947" spans="1:8" s="123" customFormat="1" outlineLevel="2" x14ac:dyDescent="0.2">
      <c r="A947" s="110" t="s">
        <v>40</v>
      </c>
      <c r="B947" s="129" t="s">
        <v>234</v>
      </c>
    </row>
    <row r="948" spans="1:8" s="123" customFormat="1" outlineLevel="2" x14ac:dyDescent="0.2">
      <c r="A948" s="126"/>
    </row>
    <row r="949" spans="1:8" s="99" customFormat="1" x14ac:dyDescent="0.2">
      <c r="A949" s="161" t="s">
        <v>158</v>
      </c>
      <c r="B949" s="160" t="str">
        <f ca="1">CONCATENATE(VLOOKUP("*ID",C:D,2,FALSE),"C",COUNTIF(OFFSET(A$1,0,0,ROW(),1), "*conditie")*10)</f>
        <v>NPRE04C370</v>
      </c>
      <c r="C949" s="296" t="s">
        <v>1112</v>
      </c>
      <c r="D949" s="297"/>
      <c r="E949" s="297"/>
      <c r="F949" s="161" t="s">
        <v>141</v>
      </c>
      <c r="G949" s="161" t="s">
        <v>19</v>
      </c>
      <c r="H949" s="161" t="s">
        <v>197</v>
      </c>
    </row>
    <row r="950" spans="1:8" s="99" customFormat="1" outlineLevel="1" x14ac:dyDescent="0.2">
      <c r="A950" s="110"/>
      <c r="B950" s="118"/>
      <c r="C950" s="102"/>
    </row>
    <row r="951" spans="1:8" s="99" customFormat="1" outlineLevel="1" x14ac:dyDescent="0.2">
      <c r="A951" s="110" t="s">
        <v>55</v>
      </c>
      <c r="B951" s="129"/>
      <c r="C951" s="132"/>
    </row>
    <row r="952" spans="1:8" s="99" customFormat="1" outlineLevel="1" x14ac:dyDescent="0.2">
      <c r="A952" s="110"/>
      <c r="B952" s="118"/>
      <c r="C952" s="102"/>
    </row>
    <row r="953" spans="1:8" s="88" customFormat="1" outlineLevel="1" x14ac:dyDescent="0.2">
      <c r="A953" s="159" t="s">
        <v>159</v>
      </c>
      <c r="B953" s="159" t="str">
        <f ca="1">CONCATENATE(VLOOKUP("*ID",C:D,2,FALSE),"C",COUNTIF(OFFSET(A$1,0,0,ROW(),1), "*conditie")*10)&amp; "T" &amp;(COUNTIF(OFFSET(B$1,0,0,ROW()-1,1),CONCATENATE(VLOOKUP("*ID",C:D,2,FALSE),"C",COUNTIF(OFFSET(A$1,0,0,ROW(),1), "*conditie")*10)&amp; "T*") +1) * 10</f>
        <v>NPRE04C370T10</v>
      </c>
      <c r="C953" s="295" t="s">
        <v>1114</v>
      </c>
      <c r="D953" s="295"/>
      <c r="E953" s="295"/>
      <c r="F953" s="159" t="s">
        <v>141</v>
      </c>
      <c r="G953" s="159" t="s">
        <v>19</v>
      </c>
      <c r="H953" s="159" t="s">
        <v>197</v>
      </c>
    </row>
    <row r="954" spans="1:8" outlineLevel="2" x14ac:dyDescent="0.2">
      <c r="A954" s="110"/>
      <c r="B954" s="122"/>
      <c r="C954" s="152"/>
    </row>
    <row r="955" spans="1:8" outlineLevel="2" x14ac:dyDescent="0.2">
      <c r="A955" s="110" t="s">
        <v>109</v>
      </c>
      <c r="B955" s="131" t="s">
        <v>1019</v>
      </c>
      <c r="C955" s="152"/>
    </row>
    <row r="956" spans="1:8" outlineLevel="2" x14ac:dyDescent="0.2">
      <c r="A956" s="110"/>
      <c r="B956" s="122"/>
      <c r="C956" s="152"/>
    </row>
    <row r="957" spans="1:8" outlineLevel="2" x14ac:dyDescent="0.2">
      <c r="A957" s="110" t="s">
        <v>111</v>
      </c>
      <c r="B957" s="131"/>
      <c r="C957" s="152"/>
    </row>
    <row r="958" spans="1:8" outlineLevel="2" x14ac:dyDescent="0.2">
      <c r="A958" s="110"/>
      <c r="B958" s="122"/>
      <c r="C958" s="152"/>
    </row>
    <row r="959" spans="1:8" outlineLevel="2" x14ac:dyDescent="0.2">
      <c r="A959" s="110"/>
      <c r="B959" s="123"/>
      <c r="C959" s="123"/>
      <c r="D959" s="123"/>
      <c r="E959" s="124"/>
      <c r="F959" s="123"/>
      <c r="G959" s="123"/>
    </row>
    <row r="960" spans="1:8" outlineLevel="2" x14ac:dyDescent="0.2">
      <c r="A960" s="110" t="s">
        <v>32</v>
      </c>
      <c r="B960" s="125" t="s">
        <v>227</v>
      </c>
      <c r="C960" s="125"/>
      <c r="D960" s="125"/>
      <c r="E960" s="125"/>
      <c r="F960" s="125"/>
      <c r="G960" s="125"/>
    </row>
    <row r="961" spans="1:8" outlineLevel="2" x14ac:dyDescent="0.2">
      <c r="A961" s="110"/>
      <c r="B961" s="122"/>
      <c r="C961" s="152"/>
    </row>
    <row r="962" spans="1:8" outlineLevel="2" x14ac:dyDescent="0.2">
      <c r="A962" s="111" t="s">
        <v>33</v>
      </c>
      <c r="B962" s="122" t="s">
        <v>194</v>
      </c>
      <c r="C962" s="152"/>
    </row>
    <row r="963" spans="1:8" outlineLevel="2" x14ac:dyDescent="0.2">
      <c r="A963" s="110"/>
      <c r="B963" s="122"/>
      <c r="C963" s="152"/>
    </row>
    <row r="964" spans="1:8" outlineLevel="2" x14ac:dyDescent="0.2">
      <c r="A964" s="110" t="s">
        <v>138</v>
      </c>
      <c r="B964" s="131" t="s">
        <v>1113</v>
      </c>
      <c r="C964" s="152"/>
    </row>
    <row r="965" spans="1:8" s="123" customFormat="1" outlineLevel="2" x14ac:dyDescent="0.2">
      <c r="A965" s="126"/>
    </row>
    <row r="966" spans="1:8" s="123" customFormat="1" outlineLevel="2" x14ac:dyDescent="0.2">
      <c r="A966" s="110" t="s">
        <v>40</v>
      </c>
      <c r="B966" s="129" t="s">
        <v>2714</v>
      </c>
    </row>
    <row r="967" spans="1:8" s="123" customFormat="1" outlineLevel="2" x14ac:dyDescent="0.2">
      <c r="A967" s="126"/>
    </row>
    <row r="968" spans="1:8" s="88" customFormat="1" outlineLevel="1" x14ac:dyDescent="0.2">
      <c r="A968" s="159" t="s">
        <v>159</v>
      </c>
      <c r="B968" s="159" t="str">
        <f ca="1">CONCATENATE(VLOOKUP("*ID",C:D,2,FALSE),"C",COUNTIF(OFFSET(A$1,0,0,ROW(),1), "*conditie")*10)&amp; "T" &amp;(COUNTIF(OFFSET(B$1,0,0,ROW()-1,1),CONCATENATE(VLOOKUP("*ID",C:D,2,FALSE),"C",COUNTIF(OFFSET(A$1,0,0,ROW(),1), "*conditie")*10)&amp; "T*") +1) * 10</f>
        <v>NPRE04C370T20</v>
      </c>
      <c r="C968" s="295" t="s">
        <v>1115</v>
      </c>
      <c r="D968" s="295"/>
      <c r="E968" s="295"/>
      <c r="F968" s="159" t="s">
        <v>141</v>
      </c>
      <c r="G968" s="159" t="s">
        <v>19</v>
      </c>
      <c r="H968" s="159" t="s">
        <v>197</v>
      </c>
    </row>
    <row r="969" spans="1:8" outlineLevel="2" x14ac:dyDescent="0.2">
      <c r="A969" s="110"/>
      <c r="B969" s="122"/>
      <c r="C969" s="152"/>
    </row>
    <row r="970" spans="1:8" outlineLevel="2" x14ac:dyDescent="0.2">
      <c r="A970" s="110" t="s">
        <v>109</v>
      </c>
      <c r="B970" s="131" t="s">
        <v>1116</v>
      </c>
      <c r="C970" s="152"/>
    </row>
    <row r="971" spans="1:8" outlineLevel="2" x14ac:dyDescent="0.2">
      <c r="A971" s="110"/>
      <c r="B971" s="122"/>
      <c r="C971" s="152"/>
    </row>
    <row r="972" spans="1:8" outlineLevel="2" x14ac:dyDescent="0.2">
      <c r="A972" s="110" t="s">
        <v>111</v>
      </c>
      <c r="B972" s="131"/>
      <c r="C972" s="152"/>
    </row>
    <row r="973" spans="1:8" outlineLevel="2" x14ac:dyDescent="0.2">
      <c r="A973" s="110"/>
      <c r="B973" s="122"/>
      <c r="C973" s="152"/>
    </row>
    <row r="974" spans="1:8" outlineLevel="2" x14ac:dyDescent="0.2">
      <c r="A974" s="110"/>
      <c r="B974" s="123"/>
      <c r="C974" s="123"/>
      <c r="D974" s="123"/>
      <c r="E974" s="124"/>
      <c r="F974" s="123"/>
      <c r="G974" s="123"/>
    </row>
    <row r="975" spans="1:8" outlineLevel="2" x14ac:dyDescent="0.2">
      <c r="A975" s="110" t="s">
        <v>32</v>
      </c>
      <c r="B975" s="125" t="s">
        <v>227</v>
      </c>
      <c r="C975" s="125"/>
      <c r="D975" s="125"/>
      <c r="E975" s="125"/>
      <c r="F975" s="125"/>
      <c r="G975" s="125"/>
    </row>
    <row r="976" spans="1:8" outlineLevel="2" x14ac:dyDescent="0.2">
      <c r="A976" s="110"/>
      <c r="B976" s="122"/>
      <c r="C976" s="152"/>
    </row>
    <row r="977" spans="1:8" outlineLevel="2" x14ac:dyDescent="0.2">
      <c r="A977" s="111" t="s">
        <v>33</v>
      </c>
      <c r="B977" s="122" t="s">
        <v>194</v>
      </c>
      <c r="C977" s="152"/>
    </row>
    <row r="978" spans="1:8" outlineLevel="2" x14ac:dyDescent="0.2">
      <c r="A978" s="110"/>
      <c r="B978" s="122"/>
      <c r="C978" s="152"/>
    </row>
    <row r="979" spans="1:8" outlineLevel="2" x14ac:dyDescent="0.2">
      <c r="A979" s="110" t="s">
        <v>138</v>
      </c>
      <c r="B979" s="131" t="s">
        <v>1113</v>
      </c>
      <c r="C979" s="152"/>
    </row>
    <row r="980" spans="1:8" s="123" customFormat="1" outlineLevel="2" x14ac:dyDescent="0.2">
      <c r="A980" s="126"/>
    </row>
    <row r="981" spans="1:8" s="123" customFormat="1" outlineLevel="2" x14ac:dyDescent="0.2">
      <c r="A981" s="110" t="s">
        <v>40</v>
      </c>
      <c r="B981" s="129" t="s">
        <v>2714</v>
      </c>
    </row>
    <row r="982" spans="1:8" s="123" customFormat="1" outlineLevel="2" x14ac:dyDescent="0.2">
      <c r="A982" s="126"/>
    </row>
    <row r="983" spans="1:8" s="88" customFormat="1" outlineLevel="1" x14ac:dyDescent="0.2">
      <c r="A983" s="168" t="s">
        <v>159</v>
      </c>
      <c r="B983" s="168" t="str">
        <f ca="1">CONCATENATE(VLOOKUP("*ID",C:D,2,FALSE),"C",COUNTIF(OFFSET(A$1,0,0,ROW(),1), "*conditie")*10)&amp; "T" &amp;(COUNTIF(OFFSET(B$1,0,0,ROW()-1,1),CONCATENATE(VLOOKUP("*ID",C:D,2,FALSE),"C",COUNTIF(OFFSET(A$1,0,0,ROW(),1), "*conditie")*10)&amp; "T*") +1) * 10</f>
        <v>NPRE04C370T30</v>
      </c>
      <c r="C983" s="295" t="s">
        <v>1220</v>
      </c>
      <c r="D983" s="295"/>
      <c r="E983" s="295"/>
      <c r="F983" s="168" t="s">
        <v>141</v>
      </c>
      <c r="G983" s="168" t="s">
        <v>19</v>
      </c>
      <c r="H983" s="168" t="s">
        <v>197</v>
      </c>
    </row>
    <row r="984" spans="1:8" outlineLevel="2" x14ac:dyDescent="0.2">
      <c r="A984" s="110"/>
      <c r="B984" s="122"/>
      <c r="C984" s="152"/>
    </row>
    <row r="985" spans="1:8" outlineLevel="2" x14ac:dyDescent="0.2">
      <c r="A985" s="110" t="s">
        <v>109</v>
      </c>
      <c r="B985" s="131" t="s">
        <v>1221</v>
      </c>
      <c r="C985" s="152"/>
    </row>
    <row r="986" spans="1:8" outlineLevel="2" x14ac:dyDescent="0.2">
      <c r="A986" s="110"/>
      <c r="B986" s="122"/>
      <c r="C986" s="152"/>
    </row>
    <row r="987" spans="1:8" outlineLevel="2" x14ac:dyDescent="0.2">
      <c r="A987" s="110" t="s">
        <v>111</v>
      </c>
      <c r="B987" s="131"/>
      <c r="C987" s="152"/>
    </row>
    <row r="988" spans="1:8" outlineLevel="2" x14ac:dyDescent="0.2">
      <c r="A988" s="110"/>
      <c r="B988" s="122"/>
      <c r="C988" s="152"/>
    </row>
    <row r="989" spans="1:8" s="123" customFormat="1" outlineLevel="2" x14ac:dyDescent="0.2">
      <c r="A989" s="110"/>
      <c r="B989" s="127"/>
    </row>
    <row r="990" spans="1:8" outlineLevel="2" x14ac:dyDescent="0.2">
      <c r="A990" s="110" t="s">
        <v>32</v>
      </c>
      <c r="B990" s="125" t="s">
        <v>227</v>
      </c>
      <c r="C990" s="125"/>
      <c r="D990" s="125"/>
      <c r="E990" s="125"/>
      <c r="F990" s="125"/>
      <c r="G990" s="125"/>
    </row>
    <row r="991" spans="1:8" outlineLevel="2" x14ac:dyDescent="0.2">
      <c r="A991" s="110"/>
      <c r="B991" s="122"/>
      <c r="C991" s="152"/>
    </row>
    <row r="992" spans="1:8" outlineLevel="2" x14ac:dyDescent="0.2">
      <c r="A992" s="111" t="s">
        <v>33</v>
      </c>
      <c r="B992" s="122" t="s">
        <v>194</v>
      </c>
      <c r="C992" s="152"/>
    </row>
    <row r="993" spans="1:8" outlineLevel="2" x14ac:dyDescent="0.2">
      <c r="A993" s="110"/>
      <c r="B993" s="122"/>
      <c r="C993" s="152"/>
    </row>
    <row r="994" spans="1:8" outlineLevel="2" x14ac:dyDescent="0.2">
      <c r="A994" s="110" t="s">
        <v>138</v>
      </c>
      <c r="B994" s="131" t="s">
        <v>1113</v>
      </c>
      <c r="C994" s="152"/>
    </row>
    <row r="995" spans="1:8" s="123" customFormat="1" outlineLevel="2" x14ac:dyDescent="0.2">
      <c r="A995" s="126"/>
    </row>
    <row r="996" spans="1:8" s="123" customFormat="1" outlineLevel="2" x14ac:dyDescent="0.2">
      <c r="A996" s="110" t="s">
        <v>40</v>
      </c>
      <c r="B996" s="129" t="s">
        <v>2715</v>
      </c>
    </row>
    <row r="997" spans="1:8" s="123" customFormat="1" outlineLevel="2" x14ac:dyDescent="0.2">
      <c r="A997" s="126"/>
    </row>
    <row r="998" spans="1:8" s="99" customFormat="1" x14ac:dyDescent="0.2">
      <c r="A998" s="163" t="s">
        <v>158</v>
      </c>
      <c r="B998" s="162" t="str">
        <f ca="1">CONCATENATE(VLOOKUP("*ID",C:D,2,FALSE),"C",COUNTIF(OFFSET(A$1,0,0,ROW(),1), "*conditie")*10)</f>
        <v>NPRE04C380</v>
      </c>
      <c r="C998" s="296" t="s">
        <v>1117</v>
      </c>
      <c r="D998" s="297"/>
      <c r="E998" s="297"/>
      <c r="F998" s="163" t="s">
        <v>141</v>
      </c>
      <c r="G998" s="163" t="s">
        <v>19</v>
      </c>
      <c r="H998" s="163" t="s">
        <v>197</v>
      </c>
    </row>
    <row r="999" spans="1:8" s="99" customFormat="1" outlineLevel="1" x14ac:dyDescent="0.2">
      <c r="A999" s="110"/>
      <c r="B999" s="118"/>
      <c r="C999" s="102"/>
    </row>
    <row r="1000" spans="1:8" s="99" customFormat="1" outlineLevel="1" x14ac:dyDescent="0.2">
      <c r="A1000" s="110" t="s">
        <v>55</v>
      </c>
      <c r="B1000" s="129"/>
      <c r="C1000" s="132"/>
    </row>
    <row r="1001" spans="1:8" s="99" customFormat="1" outlineLevel="1" x14ac:dyDescent="0.2">
      <c r="A1001" s="110"/>
      <c r="B1001" s="118"/>
      <c r="C1001" s="102"/>
    </row>
    <row r="1002" spans="1:8" s="88" customFormat="1" outlineLevel="1" x14ac:dyDescent="0.2">
      <c r="A1002" s="164" t="s">
        <v>159</v>
      </c>
      <c r="B1002" s="164" t="str">
        <f ca="1">CONCATENATE(VLOOKUP("*ID",C:D,2,FALSE),"C",COUNTIF(OFFSET(A$1,0,0,ROW(),1), "*conditie")*10)&amp; "T" &amp;(COUNTIF(OFFSET(B$1,0,0,ROW()-1,1),CONCATENATE(VLOOKUP("*ID",C:D,2,FALSE),"C",COUNTIF(OFFSET(A$1,0,0,ROW(),1), "*conditie")*10)&amp; "T*") +1) * 10</f>
        <v>NPRE04C380T10</v>
      </c>
      <c r="C1002" s="295" t="s">
        <v>1119</v>
      </c>
      <c r="D1002" s="295"/>
      <c r="E1002" s="295"/>
      <c r="F1002" s="164" t="s">
        <v>141</v>
      </c>
      <c r="G1002" s="164" t="s">
        <v>19</v>
      </c>
      <c r="H1002" s="164" t="s">
        <v>197</v>
      </c>
    </row>
    <row r="1003" spans="1:8" outlineLevel="2" x14ac:dyDescent="0.2">
      <c r="A1003" s="110"/>
      <c r="B1003" s="122"/>
      <c r="C1003" s="152"/>
    </row>
    <row r="1004" spans="1:8" outlineLevel="2" x14ac:dyDescent="0.2">
      <c r="A1004" s="110" t="s">
        <v>109</v>
      </c>
      <c r="B1004" s="131" t="s">
        <v>1019</v>
      </c>
      <c r="C1004" s="152"/>
    </row>
    <row r="1005" spans="1:8" outlineLevel="2" x14ac:dyDescent="0.2">
      <c r="A1005" s="110"/>
      <c r="B1005" s="122"/>
      <c r="C1005" s="152"/>
    </row>
    <row r="1006" spans="1:8" outlineLevel="2" x14ac:dyDescent="0.2">
      <c r="A1006" s="110" t="s">
        <v>111</v>
      </c>
      <c r="B1006" s="131"/>
      <c r="C1006" s="152"/>
    </row>
    <row r="1007" spans="1:8" outlineLevel="2" x14ac:dyDescent="0.2">
      <c r="A1007" s="110"/>
      <c r="B1007" s="122"/>
      <c r="C1007" s="152"/>
    </row>
    <row r="1008" spans="1:8" outlineLevel="2" x14ac:dyDescent="0.2">
      <c r="A1008" s="110"/>
      <c r="B1008" s="123"/>
      <c r="C1008" s="123"/>
      <c r="D1008" s="123"/>
      <c r="E1008" s="124"/>
      <c r="F1008" s="123"/>
      <c r="G1008" s="123"/>
    </row>
    <row r="1009" spans="1:8" outlineLevel="2" x14ac:dyDescent="0.2">
      <c r="A1009" s="110" t="s">
        <v>32</v>
      </c>
      <c r="B1009" s="125" t="s">
        <v>227</v>
      </c>
      <c r="C1009" s="125"/>
      <c r="D1009" s="125"/>
      <c r="E1009" s="125"/>
      <c r="F1009" s="125"/>
      <c r="G1009" s="125"/>
    </row>
    <row r="1010" spans="1:8" outlineLevel="2" x14ac:dyDescent="0.2">
      <c r="A1010" s="110"/>
      <c r="B1010" s="122"/>
      <c r="C1010" s="152"/>
    </row>
    <row r="1011" spans="1:8" outlineLevel="2" x14ac:dyDescent="0.2">
      <c r="A1011" s="111" t="s">
        <v>33</v>
      </c>
      <c r="B1011" s="122" t="s">
        <v>194</v>
      </c>
      <c r="C1011" s="152"/>
    </row>
    <row r="1012" spans="1:8" outlineLevel="2" x14ac:dyDescent="0.2">
      <c r="A1012" s="110"/>
      <c r="B1012" s="122"/>
      <c r="C1012" s="152"/>
    </row>
    <row r="1013" spans="1:8" outlineLevel="2" x14ac:dyDescent="0.2">
      <c r="A1013" s="110" t="s">
        <v>138</v>
      </c>
      <c r="B1013" s="131" t="s">
        <v>1118</v>
      </c>
      <c r="C1013" s="152"/>
    </row>
    <row r="1014" spans="1:8" s="123" customFormat="1" outlineLevel="2" x14ac:dyDescent="0.2">
      <c r="A1014" s="126"/>
    </row>
    <row r="1015" spans="1:8" s="123" customFormat="1" outlineLevel="2" x14ac:dyDescent="0.2">
      <c r="A1015" s="110" t="s">
        <v>40</v>
      </c>
      <c r="B1015" s="129" t="s">
        <v>234</v>
      </c>
    </row>
    <row r="1016" spans="1:8" s="123" customFormat="1" outlineLevel="2" x14ac:dyDescent="0.2">
      <c r="A1016" s="126"/>
    </row>
    <row r="1017" spans="1:8" s="88" customFormat="1" outlineLevel="1" x14ac:dyDescent="0.2">
      <c r="A1017" s="164" t="s">
        <v>159</v>
      </c>
      <c r="B1017" s="164" t="str">
        <f ca="1">CONCATENATE(VLOOKUP("*ID",C:D,2,FALSE),"C",COUNTIF(OFFSET(A$1,0,0,ROW(),1), "*conditie")*10)&amp; "T" &amp;(COUNTIF(OFFSET(B$1,0,0,ROW()-1,1),CONCATENATE(VLOOKUP("*ID",C:D,2,FALSE),"C",COUNTIF(OFFSET(A$1,0,0,ROW(),1), "*conditie")*10)&amp; "T*") +1) * 10</f>
        <v>NPRE04C380T20</v>
      </c>
      <c r="C1017" s="295" t="s">
        <v>1120</v>
      </c>
      <c r="D1017" s="295"/>
      <c r="E1017" s="295"/>
      <c r="F1017" s="164" t="s">
        <v>141</v>
      </c>
      <c r="G1017" s="164" t="s">
        <v>19</v>
      </c>
      <c r="H1017" s="164" t="s">
        <v>197</v>
      </c>
    </row>
    <row r="1018" spans="1:8" outlineLevel="2" x14ac:dyDescent="0.2">
      <c r="A1018" s="110"/>
      <c r="B1018" s="122"/>
      <c r="C1018" s="152"/>
    </row>
    <row r="1019" spans="1:8" outlineLevel="2" x14ac:dyDescent="0.2">
      <c r="A1019" s="110" t="s">
        <v>109</v>
      </c>
      <c r="B1019" s="131" t="s">
        <v>1116</v>
      </c>
      <c r="C1019" s="152"/>
    </row>
    <row r="1020" spans="1:8" outlineLevel="2" x14ac:dyDescent="0.2">
      <c r="A1020" s="110"/>
      <c r="B1020" s="122"/>
      <c r="C1020" s="152"/>
    </row>
    <row r="1021" spans="1:8" outlineLevel="2" x14ac:dyDescent="0.2">
      <c r="A1021" s="110" t="s">
        <v>111</v>
      </c>
      <c r="B1021" s="131"/>
      <c r="C1021" s="152"/>
    </row>
    <row r="1022" spans="1:8" outlineLevel="2" x14ac:dyDescent="0.2">
      <c r="A1022" s="110"/>
      <c r="B1022" s="122"/>
      <c r="C1022" s="152"/>
    </row>
    <row r="1023" spans="1:8" outlineLevel="2" x14ac:dyDescent="0.2">
      <c r="A1023" s="110"/>
      <c r="B1023" s="123"/>
      <c r="C1023" s="123"/>
      <c r="D1023" s="123"/>
      <c r="E1023" s="124"/>
      <c r="F1023" s="123"/>
      <c r="G1023" s="123"/>
    </row>
    <row r="1024" spans="1:8" outlineLevel="2" x14ac:dyDescent="0.2">
      <c r="A1024" s="110" t="s">
        <v>32</v>
      </c>
      <c r="B1024" s="125" t="s">
        <v>227</v>
      </c>
      <c r="C1024" s="125"/>
      <c r="D1024" s="125"/>
      <c r="E1024" s="125"/>
      <c r="F1024" s="125"/>
      <c r="G1024" s="125"/>
    </row>
    <row r="1025" spans="1:8" outlineLevel="2" x14ac:dyDescent="0.2">
      <c r="A1025" s="110"/>
      <c r="B1025" s="122"/>
      <c r="C1025" s="152"/>
    </row>
    <row r="1026" spans="1:8" outlineLevel="2" x14ac:dyDescent="0.2">
      <c r="A1026" s="111" t="s">
        <v>33</v>
      </c>
      <c r="B1026" s="122" t="s">
        <v>194</v>
      </c>
      <c r="C1026" s="152"/>
    </row>
    <row r="1027" spans="1:8" outlineLevel="2" x14ac:dyDescent="0.2">
      <c r="A1027" s="110"/>
      <c r="B1027" s="122"/>
      <c r="C1027" s="152"/>
    </row>
    <row r="1028" spans="1:8" outlineLevel="2" x14ac:dyDescent="0.2">
      <c r="A1028" s="110" t="s">
        <v>138</v>
      </c>
      <c r="B1028" s="131" t="s">
        <v>1118</v>
      </c>
      <c r="C1028" s="152"/>
    </row>
    <row r="1029" spans="1:8" s="123" customFormat="1" outlineLevel="2" x14ac:dyDescent="0.2">
      <c r="A1029" s="126"/>
    </row>
    <row r="1030" spans="1:8" s="123" customFormat="1" outlineLevel="2" x14ac:dyDescent="0.2">
      <c r="A1030" s="110" t="s">
        <v>40</v>
      </c>
      <c r="B1030" s="129" t="s">
        <v>234</v>
      </c>
    </row>
    <row r="1031" spans="1:8" s="123" customFormat="1" outlineLevel="2" x14ac:dyDescent="0.2">
      <c r="A1031" s="126"/>
    </row>
    <row r="1032" spans="1:8" s="88" customFormat="1" outlineLevel="1" x14ac:dyDescent="0.2">
      <c r="A1032" s="168" t="s">
        <v>159</v>
      </c>
      <c r="B1032" s="168" t="str">
        <f ca="1">CONCATENATE(VLOOKUP("*ID",C:D,2,FALSE),"C",COUNTIF(OFFSET(A$1,0,0,ROW(),1), "*conditie")*10)&amp; "T" &amp;(COUNTIF(OFFSET(B$1,0,0,ROW()-1,1),CONCATENATE(VLOOKUP("*ID",C:D,2,FALSE),"C",COUNTIF(OFFSET(A$1,0,0,ROW(),1), "*conditie")*10)&amp; "T*") +1) * 10</f>
        <v>NPRE04C380T30</v>
      </c>
      <c r="C1032" s="295" t="s">
        <v>1222</v>
      </c>
      <c r="D1032" s="295"/>
      <c r="E1032" s="295"/>
      <c r="F1032" s="168" t="s">
        <v>141</v>
      </c>
      <c r="G1032" s="168" t="s">
        <v>19</v>
      </c>
      <c r="H1032" s="168" t="s">
        <v>197</v>
      </c>
    </row>
    <row r="1033" spans="1:8" outlineLevel="2" x14ac:dyDescent="0.2">
      <c r="A1033" s="110"/>
      <c r="B1033" s="122"/>
      <c r="C1033" s="152"/>
    </row>
    <row r="1034" spans="1:8" outlineLevel="2" x14ac:dyDescent="0.2">
      <c r="A1034" s="110" t="s">
        <v>109</v>
      </c>
      <c r="B1034" s="131" t="s">
        <v>1223</v>
      </c>
      <c r="C1034" s="152"/>
    </row>
    <row r="1035" spans="1:8" outlineLevel="2" x14ac:dyDescent="0.2">
      <c r="A1035" s="110"/>
      <c r="B1035" s="122"/>
      <c r="C1035" s="152"/>
    </row>
    <row r="1036" spans="1:8" outlineLevel="2" x14ac:dyDescent="0.2">
      <c r="A1036" s="110" t="s">
        <v>111</v>
      </c>
      <c r="B1036" s="131"/>
      <c r="C1036" s="152"/>
    </row>
    <row r="1037" spans="1:8" outlineLevel="2" x14ac:dyDescent="0.2">
      <c r="A1037" s="110"/>
      <c r="B1037" s="122"/>
      <c r="C1037" s="152"/>
    </row>
    <row r="1038" spans="1:8" outlineLevel="2" x14ac:dyDescent="0.2">
      <c r="A1038" s="110"/>
      <c r="B1038" s="123"/>
      <c r="C1038" s="123"/>
      <c r="D1038" s="123"/>
      <c r="E1038" s="124"/>
      <c r="F1038" s="123"/>
      <c r="G1038" s="123"/>
    </row>
    <row r="1039" spans="1:8" outlineLevel="2" x14ac:dyDescent="0.2">
      <c r="A1039" s="110" t="s">
        <v>32</v>
      </c>
      <c r="B1039" s="125" t="s">
        <v>227</v>
      </c>
      <c r="C1039" s="125"/>
      <c r="D1039" s="125"/>
      <c r="E1039" s="125"/>
      <c r="F1039" s="125"/>
      <c r="G1039" s="125"/>
    </row>
    <row r="1040" spans="1:8" outlineLevel="2" x14ac:dyDescent="0.2">
      <c r="A1040" s="110"/>
      <c r="B1040" s="122"/>
      <c r="C1040" s="152"/>
    </row>
    <row r="1041" spans="1:8" outlineLevel="2" x14ac:dyDescent="0.2">
      <c r="A1041" s="111" t="s">
        <v>33</v>
      </c>
      <c r="B1041" s="122" t="s">
        <v>194</v>
      </c>
      <c r="C1041" s="152"/>
    </row>
    <row r="1042" spans="1:8" outlineLevel="2" x14ac:dyDescent="0.2">
      <c r="A1042" s="110"/>
      <c r="B1042" s="122"/>
      <c r="C1042" s="152"/>
    </row>
    <row r="1043" spans="1:8" outlineLevel="2" x14ac:dyDescent="0.2">
      <c r="A1043" s="110" t="s">
        <v>138</v>
      </c>
      <c r="B1043" s="131" t="s">
        <v>1118</v>
      </c>
      <c r="C1043" s="152"/>
    </row>
    <row r="1044" spans="1:8" s="123" customFormat="1" outlineLevel="2" x14ac:dyDescent="0.2">
      <c r="A1044" s="126"/>
    </row>
    <row r="1045" spans="1:8" s="123" customFormat="1" outlineLevel="2" x14ac:dyDescent="0.2">
      <c r="A1045" s="110" t="s">
        <v>40</v>
      </c>
      <c r="B1045" s="129" t="s">
        <v>234</v>
      </c>
    </row>
    <row r="1046" spans="1:8" s="123" customFormat="1" outlineLevel="2" x14ac:dyDescent="0.2">
      <c r="A1046" s="126"/>
    </row>
    <row r="1047" spans="1:8" s="99" customFormat="1" x14ac:dyDescent="0.2">
      <c r="A1047" s="163" t="s">
        <v>158</v>
      </c>
      <c r="B1047" s="162" t="str">
        <f ca="1">CONCATENATE(VLOOKUP("*ID",C:D,2,FALSE),"C",COUNTIF(OFFSET(A$1,0,0,ROW(),1), "*conditie")*10)</f>
        <v>NPRE04C390</v>
      </c>
      <c r="C1047" s="296" t="s">
        <v>1121</v>
      </c>
      <c r="D1047" s="297"/>
      <c r="E1047" s="297"/>
      <c r="F1047" s="163" t="s">
        <v>141</v>
      </c>
      <c r="G1047" s="163" t="s">
        <v>19</v>
      </c>
      <c r="H1047" s="163" t="s">
        <v>197</v>
      </c>
    </row>
    <row r="1048" spans="1:8" s="99" customFormat="1" outlineLevel="1" x14ac:dyDescent="0.2">
      <c r="A1048" s="110"/>
      <c r="B1048" s="118"/>
      <c r="C1048" s="102"/>
    </row>
    <row r="1049" spans="1:8" s="99" customFormat="1" outlineLevel="1" x14ac:dyDescent="0.2">
      <c r="A1049" s="110" t="s">
        <v>55</v>
      </c>
      <c r="B1049" s="129"/>
      <c r="C1049" s="132"/>
    </row>
    <row r="1050" spans="1:8" s="99" customFormat="1" outlineLevel="1" x14ac:dyDescent="0.2">
      <c r="A1050" s="110"/>
      <c r="B1050" s="118"/>
      <c r="C1050" s="102"/>
    </row>
    <row r="1051" spans="1:8" s="88" customFormat="1" outlineLevel="1" x14ac:dyDescent="0.2">
      <c r="A1051" s="164" t="s">
        <v>159</v>
      </c>
      <c r="B1051" s="164" t="str">
        <f ca="1">CONCATENATE(VLOOKUP("*ID",C:D,2,FALSE),"C",COUNTIF(OFFSET(A$1,0,0,ROW(),1), "*conditie")*10)&amp; "T" &amp;(COUNTIF(OFFSET(B$1,0,0,ROW()-1,1),CONCATENATE(VLOOKUP("*ID",C:D,2,FALSE),"C",COUNTIF(OFFSET(A$1,0,0,ROW(),1), "*conditie")*10)&amp; "T*") +1) * 10</f>
        <v>NPRE04C390T10</v>
      </c>
      <c r="C1051" s="295" t="s">
        <v>1123</v>
      </c>
      <c r="D1051" s="295"/>
      <c r="E1051" s="295"/>
      <c r="F1051" s="164" t="s">
        <v>141</v>
      </c>
      <c r="G1051" s="164" t="s">
        <v>19</v>
      </c>
      <c r="H1051" s="164" t="s">
        <v>197</v>
      </c>
    </row>
    <row r="1052" spans="1:8" outlineLevel="2" x14ac:dyDescent="0.2">
      <c r="A1052" s="110"/>
      <c r="B1052" s="122"/>
      <c r="C1052" s="152"/>
    </row>
    <row r="1053" spans="1:8" outlineLevel="2" x14ac:dyDescent="0.2">
      <c r="A1053" s="110" t="s">
        <v>109</v>
      </c>
      <c r="B1053" s="131" t="s">
        <v>1019</v>
      </c>
      <c r="C1053" s="152"/>
    </row>
    <row r="1054" spans="1:8" outlineLevel="2" x14ac:dyDescent="0.2">
      <c r="A1054" s="110"/>
      <c r="B1054" s="122"/>
      <c r="C1054" s="152"/>
    </row>
    <row r="1055" spans="1:8" outlineLevel="2" x14ac:dyDescent="0.2">
      <c r="A1055" s="110" t="s">
        <v>111</v>
      </c>
      <c r="B1055" s="131"/>
      <c r="C1055" s="152"/>
    </row>
    <row r="1056" spans="1:8" outlineLevel="2" x14ac:dyDescent="0.2">
      <c r="A1056" s="110"/>
      <c r="B1056" s="122"/>
      <c r="C1056" s="152"/>
    </row>
    <row r="1057" spans="1:8" s="123" customFormat="1" outlineLevel="2" x14ac:dyDescent="0.2">
      <c r="A1057" s="110"/>
      <c r="B1057" s="127"/>
    </row>
    <row r="1058" spans="1:8" outlineLevel="2" x14ac:dyDescent="0.2">
      <c r="A1058" s="110" t="s">
        <v>32</v>
      </c>
      <c r="B1058" s="125" t="s">
        <v>227</v>
      </c>
      <c r="C1058" s="125"/>
      <c r="D1058" s="125"/>
      <c r="E1058" s="125"/>
      <c r="F1058" s="125"/>
      <c r="G1058" s="125"/>
    </row>
    <row r="1059" spans="1:8" outlineLevel="2" x14ac:dyDescent="0.2">
      <c r="A1059" s="110"/>
      <c r="B1059" s="122"/>
      <c r="C1059" s="152"/>
    </row>
    <row r="1060" spans="1:8" outlineLevel="2" x14ac:dyDescent="0.2">
      <c r="A1060" s="111" t="s">
        <v>33</v>
      </c>
      <c r="B1060" s="122" t="s">
        <v>194</v>
      </c>
      <c r="C1060" s="152"/>
    </row>
    <row r="1061" spans="1:8" outlineLevel="2" x14ac:dyDescent="0.2">
      <c r="A1061" s="110"/>
      <c r="B1061" s="122"/>
      <c r="C1061" s="152"/>
    </row>
    <row r="1062" spans="1:8" outlineLevel="2" x14ac:dyDescent="0.2">
      <c r="A1062" s="110" t="s">
        <v>138</v>
      </c>
      <c r="B1062" s="131" t="s">
        <v>1122</v>
      </c>
      <c r="C1062" s="152"/>
    </row>
    <row r="1063" spans="1:8" s="123" customFormat="1" outlineLevel="2" x14ac:dyDescent="0.2">
      <c r="A1063" s="126"/>
    </row>
    <row r="1064" spans="1:8" s="123" customFormat="1" outlineLevel="2" x14ac:dyDescent="0.2">
      <c r="A1064" s="110" t="s">
        <v>40</v>
      </c>
      <c r="B1064" s="129" t="s">
        <v>234</v>
      </c>
    </row>
    <row r="1065" spans="1:8" s="123" customFormat="1" outlineLevel="2" x14ac:dyDescent="0.2">
      <c r="A1065" s="126"/>
    </row>
    <row r="1066" spans="1:8" s="88" customFormat="1" outlineLevel="1" x14ac:dyDescent="0.2">
      <c r="A1066" s="164" t="s">
        <v>159</v>
      </c>
      <c r="B1066" s="164" t="str">
        <f ca="1">CONCATENATE(VLOOKUP("*ID",C:D,2,FALSE),"C",COUNTIF(OFFSET(A$1,0,0,ROW(),1), "*conditie")*10)&amp; "T" &amp;(COUNTIF(OFFSET(B$1,0,0,ROW()-1,1),CONCATENATE(VLOOKUP("*ID",C:D,2,FALSE),"C",COUNTIF(OFFSET(A$1,0,0,ROW(),1), "*conditie")*10)&amp; "T*") +1) * 10</f>
        <v>NPRE04C390T20</v>
      </c>
      <c r="C1066" s="295" t="s">
        <v>1124</v>
      </c>
      <c r="D1066" s="295"/>
      <c r="E1066" s="295"/>
      <c r="F1066" s="164" t="s">
        <v>141</v>
      </c>
      <c r="G1066" s="164" t="s">
        <v>19</v>
      </c>
      <c r="H1066" s="164" t="s">
        <v>197</v>
      </c>
    </row>
    <row r="1067" spans="1:8" outlineLevel="2" x14ac:dyDescent="0.2">
      <c r="A1067" s="110"/>
      <c r="B1067" s="122"/>
      <c r="C1067" s="152"/>
    </row>
    <row r="1068" spans="1:8" ht="38.25" outlineLevel="2" x14ac:dyDescent="0.2">
      <c r="A1068" s="110" t="s">
        <v>109</v>
      </c>
      <c r="B1068" s="131" t="s">
        <v>1019</v>
      </c>
      <c r="C1068" s="232" t="s">
        <v>3260</v>
      </c>
    </row>
    <row r="1069" spans="1:8" outlineLevel="2" x14ac:dyDescent="0.2">
      <c r="A1069" s="110"/>
      <c r="B1069" s="122"/>
      <c r="C1069" s="152"/>
    </row>
    <row r="1070" spans="1:8" outlineLevel="2" x14ac:dyDescent="0.2">
      <c r="A1070" s="110" t="s">
        <v>111</v>
      </c>
      <c r="B1070" s="131"/>
      <c r="C1070" s="152"/>
    </row>
    <row r="1071" spans="1:8" outlineLevel="2" x14ac:dyDescent="0.2">
      <c r="A1071" s="110"/>
      <c r="B1071" s="122"/>
      <c r="C1071" s="152"/>
    </row>
    <row r="1072" spans="1:8" outlineLevel="2" x14ac:dyDescent="0.2">
      <c r="A1072" s="110"/>
      <c r="B1072" s="123"/>
      <c r="C1072" s="123"/>
      <c r="D1072" s="123"/>
      <c r="E1072" s="124"/>
      <c r="F1072" s="123"/>
      <c r="G1072" s="123"/>
    </row>
    <row r="1073" spans="1:8" outlineLevel="2" x14ac:dyDescent="0.2">
      <c r="A1073" s="110" t="s">
        <v>32</v>
      </c>
      <c r="B1073" s="125" t="s">
        <v>227</v>
      </c>
      <c r="C1073" s="125"/>
      <c r="D1073" s="125"/>
      <c r="E1073" s="125"/>
      <c r="F1073" s="125"/>
      <c r="G1073" s="125"/>
    </row>
    <row r="1074" spans="1:8" outlineLevel="2" x14ac:dyDescent="0.2">
      <c r="A1074" s="110"/>
      <c r="B1074" s="122"/>
      <c r="C1074" s="152"/>
    </row>
    <row r="1075" spans="1:8" outlineLevel="2" x14ac:dyDescent="0.2">
      <c r="A1075" s="111" t="s">
        <v>33</v>
      </c>
      <c r="B1075" s="122" t="s">
        <v>194</v>
      </c>
      <c r="C1075" s="152"/>
    </row>
    <row r="1076" spans="1:8" outlineLevel="2" x14ac:dyDescent="0.2">
      <c r="A1076" s="110"/>
      <c r="B1076" s="122"/>
      <c r="C1076" s="152"/>
    </row>
    <row r="1077" spans="1:8" outlineLevel="2" x14ac:dyDescent="0.2">
      <c r="A1077" s="110" t="s">
        <v>138</v>
      </c>
      <c r="B1077" s="131" t="s">
        <v>1122</v>
      </c>
      <c r="C1077" s="152"/>
    </row>
    <row r="1078" spans="1:8" s="123" customFormat="1" outlineLevel="2" x14ac:dyDescent="0.2">
      <c r="A1078" s="126"/>
    </row>
    <row r="1079" spans="1:8" s="123" customFormat="1" outlineLevel="2" x14ac:dyDescent="0.2">
      <c r="A1079" s="110" t="s">
        <v>40</v>
      </c>
      <c r="B1079" s="129" t="s">
        <v>2706</v>
      </c>
    </row>
    <row r="1080" spans="1:8" s="123" customFormat="1" outlineLevel="2" x14ac:dyDescent="0.2">
      <c r="A1080" s="126"/>
      <c r="B1080" s="221" t="s">
        <v>2708</v>
      </c>
    </row>
    <row r="1081" spans="1:8" s="88" customFormat="1" outlineLevel="1" x14ac:dyDescent="0.2">
      <c r="A1081" s="164" t="s">
        <v>159</v>
      </c>
      <c r="B1081" s="164" t="str">
        <f ca="1">CONCATENATE(VLOOKUP("*ID",C:D,2,FALSE),"C",COUNTIF(OFFSET(A$1,0,0,ROW(),1), "*conditie")*10)&amp; "T" &amp;(COUNTIF(OFFSET(B$1,0,0,ROW()-1,1),CONCATENATE(VLOOKUP("*ID",C:D,2,FALSE),"C",COUNTIF(OFFSET(A$1,0,0,ROW(),1), "*conditie")*10)&amp; "T*") +1) * 10</f>
        <v>NPRE04C390T30</v>
      </c>
      <c r="C1081" s="295" t="s">
        <v>1125</v>
      </c>
      <c r="D1081" s="295"/>
      <c r="E1081" s="295"/>
      <c r="F1081" s="164" t="s">
        <v>141</v>
      </c>
      <c r="G1081" s="164" t="s">
        <v>19</v>
      </c>
      <c r="H1081" s="164" t="s">
        <v>197</v>
      </c>
    </row>
    <row r="1082" spans="1:8" outlineLevel="2" x14ac:dyDescent="0.2">
      <c r="A1082" s="110"/>
      <c r="B1082" s="122"/>
      <c r="C1082" s="152"/>
    </row>
    <row r="1083" spans="1:8" outlineLevel="2" x14ac:dyDescent="0.2">
      <c r="A1083" s="110" t="s">
        <v>109</v>
      </c>
      <c r="B1083" s="131" t="s">
        <v>1116</v>
      </c>
      <c r="C1083" s="152"/>
    </row>
    <row r="1084" spans="1:8" outlineLevel="2" x14ac:dyDescent="0.2">
      <c r="A1084" s="110"/>
      <c r="B1084" s="122"/>
      <c r="C1084" s="152"/>
    </row>
    <row r="1085" spans="1:8" outlineLevel="2" x14ac:dyDescent="0.2">
      <c r="A1085" s="110" t="s">
        <v>111</v>
      </c>
      <c r="B1085" s="131"/>
      <c r="C1085" s="152"/>
    </row>
    <row r="1086" spans="1:8" outlineLevel="2" x14ac:dyDescent="0.2">
      <c r="A1086" s="110"/>
      <c r="B1086" s="122"/>
      <c r="C1086" s="152"/>
    </row>
    <row r="1087" spans="1:8" outlineLevel="2" x14ac:dyDescent="0.2">
      <c r="A1087" s="110"/>
      <c r="B1087" s="123"/>
      <c r="C1087" s="123"/>
      <c r="D1087" s="123"/>
      <c r="E1087" s="124"/>
      <c r="F1087" s="123"/>
      <c r="G1087" s="123"/>
    </row>
    <row r="1088" spans="1:8" outlineLevel="2" x14ac:dyDescent="0.2">
      <c r="A1088" s="110" t="s">
        <v>32</v>
      </c>
      <c r="B1088" s="125" t="s">
        <v>227</v>
      </c>
      <c r="C1088" s="125"/>
      <c r="D1088" s="125"/>
      <c r="E1088" s="125"/>
      <c r="F1088" s="125"/>
      <c r="G1088" s="125"/>
    </row>
    <row r="1089" spans="1:8" outlineLevel="2" x14ac:dyDescent="0.2">
      <c r="A1089" s="110"/>
      <c r="B1089" s="122"/>
      <c r="C1089" s="152"/>
    </row>
    <row r="1090" spans="1:8" outlineLevel="2" x14ac:dyDescent="0.2">
      <c r="A1090" s="111" t="s">
        <v>33</v>
      </c>
      <c r="B1090" s="122" t="s">
        <v>194</v>
      </c>
      <c r="C1090" s="152"/>
    </row>
    <row r="1091" spans="1:8" outlineLevel="2" x14ac:dyDescent="0.2">
      <c r="A1091" s="110"/>
      <c r="B1091" s="122"/>
      <c r="C1091" s="152"/>
    </row>
    <row r="1092" spans="1:8" outlineLevel="2" x14ac:dyDescent="0.2">
      <c r="A1092" s="110" t="s">
        <v>138</v>
      </c>
      <c r="B1092" s="131" t="s">
        <v>1122</v>
      </c>
      <c r="C1092" s="152"/>
    </row>
    <row r="1093" spans="1:8" s="123" customFormat="1" outlineLevel="2" x14ac:dyDescent="0.2">
      <c r="A1093" s="126"/>
    </row>
    <row r="1094" spans="1:8" s="123" customFormat="1" outlineLevel="2" x14ac:dyDescent="0.2">
      <c r="A1094" s="110" t="s">
        <v>40</v>
      </c>
      <c r="B1094" s="129" t="s">
        <v>2716</v>
      </c>
    </row>
    <row r="1095" spans="1:8" s="123" customFormat="1" outlineLevel="2" x14ac:dyDescent="0.2">
      <c r="A1095" s="126"/>
    </row>
    <row r="1096" spans="1:8" s="88" customFormat="1" outlineLevel="1" x14ac:dyDescent="0.2">
      <c r="A1096" s="164" t="s">
        <v>159</v>
      </c>
      <c r="B1096" s="164" t="str">
        <f ca="1">CONCATENATE(VLOOKUP("*ID",C:D,2,FALSE),"C",COUNTIF(OFFSET(A$1,0,0,ROW(),1), "*conditie")*10)&amp; "T" &amp;(COUNTIF(OFFSET(B$1,0,0,ROW()-1,1),CONCATENATE(VLOOKUP("*ID",C:D,2,FALSE),"C",COUNTIF(OFFSET(A$1,0,0,ROW(),1), "*conditie")*10)&amp; "T*") +1) * 10</f>
        <v>NPRE04C390T40</v>
      </c>
      <c r="C1096" s="295" t="s">
        <v>1126</v>
      </c>
      <c r="D1096" s="295"/>
      <c r="E1096" s="295"/>
      <c r="F1096" s="164" t="s">
        <v>141</v>
      </c>
      <c r="G1096" s="164" t="s">
        <v>19</v>
      </c>
      <c r="H1096" s="164" t="s">
        <v>197</v>
      </c>
    </row>
    <row r="1097" spans="1:8" outlineLevel="2" x14ac:dyDescent="0.2">
      <c r="A1097" s="110"/>
      <c r="B1097" s="122"/>
      <c r="C1097" s="152"/>
    </row>
    <row r="1098" spans="1:8" outlineLevel="2" x14ac:dyDescent="0.2">
      <c r="A1098" s="110" t="s">
        <v>109</v>
      </c>
      <c r="B1098" s="131" t="s">
        <v>1116</v>
      </c>
      <c r="C1098" s="152"/>
    </row>
    <row r="1099" spans="1:8" outlineLevel="2" x14ac:dyDescent="0.2">
      <c r="A1099" s="110"/>
      <c r="B1099" s="122"/>
      <c r="C1099" s="152"/>
    </row>
    <row r="1100" spans="1:8" outlineLevel="2" x14ac:dyDescent="0.2">
      <c r="A1100" s="110" t="s">
        <v>111</v>
      </c>
      <c r="B1100" s="131"/>
      <c r="C1100" s="152"/>
    </row>
    <row r="1101" spans="1:8" outlineLevel="2" x14ac:dyDescent="0.2">
      <c r="A1101" s="110"/>
      <c r="B1101" s="122"/>
      <c r="C1101" s="152"/>
    </row>
    <row r="1102" spans="1:8" outlineLevel="2" x14ac:dyDescent="0.2">
      <c r="A1102" s="110"/>
      <c r="B1102" s="123"/>
      <c r="C1102" s="123"/>
      <c r="D1102" s="123"/>
      <c r="E1102" s="124"/>
      <c r="F1102" s="123"/>
      <c r="G1102" s="123"/>
    </row>
    <row r="1103" spans="1:8" outlineLevel="2" x14ac:dyDescent="0.2">
      <c r="A1103" s="110" t="s">
        <v>32</v>
      </c>
      <c r="B1103" s="125" t="s">
        <v>227</v>
      </c>
      <c r="C1103" s="125"/>
      <c r="D1103" s="125"/>
      <c r="E1103" s="125"/>
      <c r="F1103" s="125"/>
      <c r="G1103" s="125"/>
    </row>
    <row r="1104" spans="1:8" outlineLevel="2" x14ac:dyDescent="0.2">
      <c r="A1104" s="110"/>
      <c r="B1104" s="122"/>
      <c r="C1104" s="152"/>
    </row>
    <row r="1105" spans="1:8" outlineLevel="2" x14ac:dyDescent="0.2">
      <c r="A1105" s="111" t="s">
        <v>33</v>
      </c>
      <c r="B1105" s="122" t="s">
        <v>194</v>
      </c>
      <c r="C1105" s="152"/>
    </row>
    <row r="1106" spans="1:8" s="123" customFormat="1" outlineLevel="2" x14ac:dyDescent="0.2">
      <c r="A1106" s="110"/>
      <c r="B1106" s="127"/>
    </row>
    <row r="1107" spans="1:8" outlineLevel="2" x14ac:dyDescent="0.2">
      <c r="A1107" s="110" t="s">
        <v>138</v>
      </c>
      <c r="B1107" s="131" t="s">
        <v>1122</v>
      </c>
      <c r="C1107" s="152"/>
    </row>
    <row r="1108" spans="1:8" s="123" customFormat="1" outlineLevel="2" x14ac:dyDescent="0.2">
      <c r="A1108" s="126"/>
    </row>
    <row r="1109" spans="1:8" s="123" customFormat="1" outlineLevel="2" x14ac:dyDescent="0.2">
      <c r="A1109" s="110" t="s">
        <v>40</v>
      </c>
      <c r="B1109" s="129" t="s">
        <v>2716</v>
      </c>
    </row>
    <row r="1110" spans="1:8" s="123" customFormat="1" outlineLevel="2" x14ac:dyDescent="0.2">
      <c r="A1110" s="126"/>
      <c r="B1110" s="221" t="s">
        <v>2708</v>
      </c>
    </row>
    <row r="1111" spans="1:8" s="99" customFormat="1" x14ac:dyDescent="0.2">
      <c r="A1111" s="161" t="s">
        <v>158</v>
      </c>
      <c r="B1111" s="160" t="str">
        <f ca="1">CONCATENATE(VLOOKUP("*ID",C:D,2,FALSE),"C",COUNTIF(OFFSET(A$1,0,0,ROW(),1), "*conditie")*10)</f>
        <v>NPRE04C400</v>
      </c>
      <c r="C1111" s="296" t="s">
        <v>1129</v>
      </c>
      <c r="D1111" s="297"/>
      <c r="E1111" s="297"/>
      <c r="F1111" s="161" t="s">
        <v>141</v>
      </c>
      <c r="G1111" s="161" t="s">
        <v>19</v>
      </c>
      <c r="H1111" s="161" t="s">
        <v>197</v>
      </c>
    </row>
    <row r="1112" spans="1:8" s="99" customFormat="1" outlineLevel="1" x14ac:dyDescent="0.2">
      <c r="A1112" s="110"/>
      <c r="B1112" s="118"/>
      <c r="C1112" s="102"/>
    </row>
    <row r="1113" spans="1:8" s="99" customFormat="1" outlineLevel="1" x14ac:dyDescent="0.2">
      <c r="A1113" s="110" t="s">
        <v>55</v>
      </c>
      <c r="B1113" s="129"/>
      <c r="C1113" s="132"/>
    </row>
    <row r="1114" spans="1:8" s="99" customFormat="1" outlineLevel="1" x14ac:dyDescent="0.2">
      <c r="A1114" s="110"/>
      <c r="B1114" s="118"/>
      <c r="C1114" s="102"/>
    </row>
    <row r="1115" spans="1:8" s="88" customFormat="1" outlineLevel="1" x14ac:dyDescent="0.2">
      <c r="A1115" s="159" t="s">
        <v>159</v>
      </c>
      <c r="B1115" s="159" t="str">
        <f ca="1">CONCATENATE(VLOOKUP("*ID",C:D,2,FALSE),"C",COUNTIF(OFFSET(A$1,0,0,ROW(),1), "*conditie")*10)&amp; "T" &amp;(COUNTIF(OFFSET(B$1,0,0,ROW()-1,1),CONCATENATE(VLOOKUP("*ID",C:D,2,FALSE),"C",COUNTIF(OFFSET(A$1,0,0,ROW(),1), "*conditie")*10)&amp; "T*") +1) * 10</f>
        <v>NPRE04C400T10</v>
      </c>
      <c r="C1115" s="295" t="s">
        <v>1127</v>
      </c>
      <c r="D1115" s="295"/>
      <c r="E1115" s="295"/>
      <c r="F1115" s="159" t="s">
        <v>141</v>
      </c>
      <c r="G1115" s="159" t="s">
        <v>19</v>
      </c>
      <c r="H1115" s="159" t="s">
        <v>197</v>
      </c>
    </row>
    <row r="1116" spans="1:8" outlineLevel="2" x14ac:dyDescent="0.2">
      <c r="A1116" s="110"/>
      <c r="B1116" s="122"/>
      <c r="C1116" s="152"/>
    </row>
    <row r="1117" spans="1:8" outlineLevel="2" x14ac:dyDescent="0.2">
      <c r="A1117" s="110" t="s">
        <v>109</v>
      </c>
      <c r="B1117" s="131"/>
      <c r="C1117" s="152"/>
    </row>
    <row r="1118" spans="1:8" outlineLevel="2" x14ac:dyDescent="0.2">
      <c r="A1118" s="110"/>
      <c r="B1118" s="122"/>
      <c r="C1118" s="152"/>
    </row>
    <row r="1119" spans="1:8" outlineLevel="2" x14ac:dyDescent="0.2">
      <c r="A1119" s="110" t="s">
        <v>111</v>
      </c>
      <c r="B1119" s="131" t="s">
        <v>1128</v>
      </c>
      <c r="C1119" s="152"/>
    </row>
    <row r="1120" spans="1:8" outlineLevel="2" x14ac:dyDescent="0.2">
      <c r="A1120" s="110"/>
      <c r="B1120" s="122"/>
      <c r="C1120" s="152"/>
    </row>
    <row r="1121" spans="1:8" outlineLevel="2" x14ac:dyDescent="0.2">
      <c r="A1121" s="110"/>
      <c r="B1121" s="123"/>
      <c r="C1121" s="123"/>
      <c r="D1121" s="123"/>
      <c r="E1121" s="124"/>
      <c r="F1121" s="123"/>
      <c r="G1121" s="123"/>
    </row>
    <row r="1122" spans="1:8" outlineLevel="2" x14ac:dyDescent="0.2">
      <c r="A1122" s="110" t="s">
        <v>32</v>
      </c>
      <c r="B1122" s="125" t="s">
        <v>227</v>
      </c>
      <c r="C1122" s="125"/>
      <c r="D1122" s="125"/>
      <c r="E1122" s="125"/>
      <c r="F1122" s="125"/>
      <c r="G1122" s="125"/>
    </row>
    <row r="1123" spans="1:8" outlineLevel="2" x14ac:dyDescent="0.2">
      <c r="A1123" s="110"/>
      <c r="B1123" s="122"/>
      <c r="C1123" s="152"/>
    </row>
    <row r="1124" spans="1:8" outlineLevel="2" x14ac:dyDescent="0.2">
      <c r="A1124" s="111" t="s">
        <v>33</v>
      </c>
      <c r="B1124" s="122" t="s">
        <v>194</v>
      </c>
      <c r="C1124" s="152"/>
    </row>
    <row r="1125" spans="1:8" outlineLevel="2" x14ac:dyDescent="0.2">
      <c r="A1125" s="110"/>
      <c r="B1125" s="122"/>
      <c r="C1125" s="152"/>
    </row>
    <row r="1126" spans="1:8" outlineLevel="2" x14ac:dyDescent="0.2">
      <c r="A1126" s="110" t="s">
        <v>138</v>
      </c>
      <c r="B1126" s="131" t="s">
        <v>1130</v>
      </c>
      <c r="C1126" s="152"/>
    </row>
    <row r="1127" spans="1:8" s="123" customFormat="1" outlineLevel="2" x14ac:dyDescent="0.2">
      <c r="A1127" s="126"/>
      <c r="B1127" s="200" t="s">
        <v>2139</v>
      </c>
    </row>
    <row r="1128" spans="1:8" s="123" customFormat="1" outlineLevel="2" x14ac:dyDescent="0.2">
      <c r="A1128" s="110" t="s">
        <v>40</v>
      </c>
      <c r="B1128" s="129" t="s">
        <v>2654</v>
      </c>
    </row>
    <row r="1129" spans="1:8" s="123" customFormat="1" outlineLevel="2" x14ac:dyDescent="0.2">
      <c r="A1129" s="126"/>
    </row>
    <row r="1130" spans="1:8" s="99" customFormat="1" x14ac:dyDescent="0.2">
      <c r="A1130" s="163" t="s">
        <v>158</v>
      </c>
      <c r="B1130" s="162" t="str">
        <f ca="1">CONCATENATE(VLOOKUP("*ID",C:D,2,FALSE),"C",COUNTIF(OFFSET(A$1,0,0,ROW(),1), "*conditie")*10)</f>
        <v>NPRE04C410</v>
      </c>
      <c r="C1130" s="296" t="s">
        <v>2718</v>
      </c>
      <c r="D1130" s="297"/>
      <c r="E1130" s="297"/>
      <c r="F1130" s="163" t="s">
        <v>141</v>
      </c>
      <c r="G1130" s="163" t="s">
        <v>19</v>
      </c>
      <c r="H1130" s="163" t="s">
        <v>197</v>
      </c>
    </row>
    <row r="1131" spans="1:8" s="99" customFormat="1" outlineLevel="1" x14ac:dyDescent="0.2">
      <c r="A1131" s="110"/>
      <c r="B1131" s="118"/>
      <c r="C1131" s="102"/>
    </row>
    <row r="1132" spans="1:8" s="99" customFormat="1" outlineLevel="1" x14ac:dyDescent="0.2">
      <c r="A1132" s="110" t="s">
        <v>55</v>
      </c>
      <c r="B1132" s="129"/>
      <c r="C1132" s="132"/>
    </row>
    <row r="1133" spans="1:8" s="99" customFormat="1" outlineLevel="1" x14ac:dyDescent="0.2">
      <c r="A1133" s="110"/>
      <c r="B1133" s="118"/>
      <c r="C1133" s="102"/>
    </row>
    <row r="1134" spans="1:8" s="88" customFormat="1" outlineLevel="1" x14ac:dyDescent="0.2">
      <c r="A1134" s="164" t="s">
        <v>159</v>
      </c>
      <c r="B1134" s="164" t="str">
        <f ca="1">CONCATENATE(VLOOKUP("*ID",C:D,2,FALSE),"C",COUNTIF(OFFSET(A$1,0,0,ROW(),1), "*conditie")*10)&amp; "T" &amp;(COUNTIF(OFFSET(B$1,0,0,ROW()-1,1),CONCATENATE(VLOOKUP("*ID",C:D,2,FALSE),"C",COUNTIF(OFFSET(A$1,0,0,ROW(),1), "*conditie")*10)&amp; "T*") +1) * 10</f>
        <v>NPRE04C410T10</v>
      </c>
      <c r="C1134" s="295" t="s">
        <v>1132</v>
      </c>
      <c r="D1134" s="295"/>
      <c r="E1134" s="295"/>
      <c r="F1134" s="164" t="s">
        <v>141</v>
      </c>
      <c r="G1134" s="164" t="s">
        <v>19</v>
      </c>
      <c r="H1134" s="164" t="s">
        <v>197</v>
      </c>
    </row>
    <row r="1135" spans="1:8" outlineLevel="2" x14ac:dyDescent="0.2">
      <c r="A1135" s="110"/>
      <c r="B1135" s="122"/>
      <c r="C1135" s="152"/>
    </row>
    <row r="1136" spans="1:8" s="123" customFormat="1" outlineLevel="2" x14ac:dyDescent="0.2">
      <c r="A1136" s="110" t="s">
        <v>109</v>
      </c>
      <c r="B1136" s="127" t="s">
        <v>1019</v>
      </c>
    </row>
    <row r="1137" spans="1:8" outlineLevel="2" x14ac:dyDescent="0.2">
      <c r="A1137" s="110"/>
      <c r="B1137" s="122"/>
      <c r="C1137" s="152"/>
    </row>
    <row r="1138" spans="1:8" outlineLevel="2" x14ac:dyDescent="0.2">
      <c r="A1138" s="110" t="s">
        <v>111</v>
      </c>
      <c r="B1138" s="131"/>
      <c r="C1138" s="152"/>
    </row>
    <row r="1139" spans="1:8" outlineLevel="2" x14ac:dyDescent="0.2">
      <c r="A1139" s="110"/>
      <c r="B1139" s="122"/>
      <c r="C1139" s="152"/>
    </row>
    <row r="1140" spans="1:8" outlineLevel="2" x14ac:dyDescent="0.2">
      <c r="A1140" s="110" t="s">
        <v>32</v>
      </c>
      <c r="B1140" s="125" t="s">
        <v>227</v>
      </c>
      <c r="C1140" s="125"/>
      <c r="D1140" s="125"/>
      <c r="E1140" s="125"/>
      <c r="F1140" s="125"/>
      <c r="G1140" s="125"/>
    </row>
    <row r="1141" spans="1:8" outlineLevel="2" x14ac:dyDescent="0.2">
      <c r="A1141" s="110"/>
      <c r="B1141" s="122"/>
      <c r="C1141" s="152"/>
    </row>
    <row r="1142" spans="1:8" outlineLevel="2" x14ac:dyDescent="0.2">
      <c r="A1142" s="111" t="s">
        <v>33</v>
      </c>
      <c r="B1142" s="122" t="s">
        <v>194</v>
      </c>
      <c r="C1142" s="152"/>
    </row>
    <row r="1143" spans="1:8" outlineLevel="2" x14ac:dyDescent="0.2">
      <c r="A1143" s="110"/>
      <c r="B1143" s="122"/>
      <c r="C1143" s="152"/>
    </row>
    <row r="1144" spans="1:8" outlineLevel="2" x14ac:dyDescent="0.2">
      <c r="A1144" s="110" t="s">
        <v>138</v>
      </c>
      <c r="B1144" s="131" t="s">
        <v>2719</v>
      </c>
      <c r="C1144" s="152"/>
    </row>
    <row r="1145" spans="1:8" s="123" customFormat="1" outlineLevel="2" x14ac:dyDescent="0.2">
      <c r="A1145" s="126"/>
    </row>
    <row r="1146" spans="1:8" s="123" customFormat="1" outlineLevel="2" x14ac:dyDescent="0.2">
      <c r="A1146" s="110" t="s">
        <v>40</v>
      </c>
      <c r="B1146" s="129" t="s">
        <v>2717</v>
      </c>
    </row>
    <row r="1147" spans="1:8" s="123" customFormat="1" outlineLevel="2" x14ac:dyDescent="0.2">
      <c r="A1147" s="126"/>
    </row>
    <row r="1148" spans="1:8" s="99" customFormat="1" x14ac:dyDescent="0.2">
      <c r="A1148" s="163" t="s">
        <v>158</v>
      </c>
      <c r="B1148" s="162" t="str">
        <f ca="1">CONCATENATE(VLOOKUP("*ID",C:D,2,FALSE),"C",COUNTIF(OFFSET(A$1,0,0,ROW(),1), "*conditie")*10)</f>
        <v>NPRE04C420</v>
      </c>
      <c r="C1148" s="296" t="s">
        <v>1134</v>
      </c>
      <c r="D1148" s="297"/>
      <c r="E1148" s="297"/>
      <c r="F1148" s="163" t="s">
        <v>141</v>
      </c>
      <c r="G1148" s="163" t="s">
        <v>19</v>
      </c>
      <c r="H1148" s="163" t="s">
        <v>197</v>
      </c>
    </row>
    <row r="1149" spans="1:8" s="99" customFormat="1" outlineLevel="1" x14ac:dyDescent="0.2">
      <c r="A1149" s="110"/>
      <c r="B1149" s="118"/>
      <c r="C1149" s="102"/>
    </row>
    <row r="1150" spans="1:8" s="99" customFormat="1" outlineLevel="1" x14ac:dyDescent="0.2">
      <c r="A1150" s="110" t="s">
        <v>55</v>
      </c>
      <c r="B1150" s="129"/>
      <c r="C1150" s="132"/>
    </row>
    <row r="1151" spans="1:8" s="99" customFormat="1" outlineLevel="1" x14ac:dyDescent="0.2">
      <c r="A1151" s="110"/>
      <c r="B1151" s="118"/>
      <c r="C1151" s="102"/>
    </row>
    <row r="1152" spans="1:8" s="88" customFormat="1" outlineLevel="1" x14ac:dyDescent="0.2">
      <c r="A1152" s="164" t="s">
        <v>159</v>
      </c>
      <c r="B1152" s="164" t="str">
        <f ca="1">CONCATENATE(VLOOKUP("*ID",C:D,2,FALSE),"C",COUNTIF(OFFSET(A$1,0,0,ROW(),1), "*conditie")*10)&amp; "T" &amp;(COUNTIF(OFFSET(B$1,0,0,ROW()-1,1),CONCATENATE(VLOOKUP("*ID",C:D,2,FALSE),"C",COUNTIF(OFFSET(A$1,0,0,ROW(),1), "*conditie")*10)&amp; "T*") +1) * 10</f>
        <v>NPRE04C420T10</v>
      </c>
      <c r="C1152" s="295" t="s">
        <v>1135</v>
      </c>
      <c r="D1152" s="295"/>
      <c r="E1152" s="295"/>
      <c r="F1152" s="164" t="s">
        <v>141</v>
      </c>
      <c r="G1152" s="164" t="s">
        <v>19</v>
      </c>
      <c r="H1152" s="164" t="s">
        <v>197</v>
      </c>
    </row>
    <row r="1153" spans="1:8" outlineLevel="2" x14ac:dyDescent="0.2">
      <c r="A1153" s="110"/>
      <c r="B1153" s="122"/>
      <c r="C1153" s="152"/>
    </row>
    <row r="1154" spans="1:8" outlineLevel="2" x14ac:dyDescent="0.2">
      <c r="A1154" s="110" t="s">
        <v>109</v>
      </c>
      <c r="B1154" s="131" t="s">
        <v>1019</v>
      </c>
      <c r="C1154" s="152"/>
    </row>
    <row r="1155" spans="1:8" outlineLevel="2" x14ac:dyDescent="0.2">
      <c r="A1155" s="110"/>
      <c r="B1155" s="122"/>
      <c r="C1155" s="152"/>
    </row>
    <row r="1156" spans="1:8" outlineLevel="2" x14ac:dyDescent="0.2">
      <c r="A1156" s="110" t="s">
        <v>111</v>
      </c>
      <c r="B1156" s="131"/>
      <c r="C1156" s="152"/>
    </row>
    <row r="1157" spans="1:8" outlineLevel="2" x14ac:dyDescent="0.2">
      <c r="A1157" s="110"/>
      <c r="B1157" s="122"/>
      <c r="C1157" s="152"/>
    </row>
    <row r="1158" spans="1:8" outlineLevel="2" x14ac:dyDescent="0.2">
      <c r="A1158" s="110"/>
      <c r="B1158" s="123"/>
      <c r="C1158" s="123"/>
      <c r="D1158" s="123"/>
      <c r="E1158" s="124"/>
      <c r="F1158" s="123"/>
      <c r="G1158" s="123"/>
    </row>
    <row r="1159" spans="1:8" outlineLevel="2" x14ac:dyDescent="0.2">
      <c r="A1159" s="110" t="s">
        <v>32</v>
      </c>
      <c r="B1159" s="125" t="s">
        <v>227</v>
      </c>
      <c r="C1159" s="125"/>
      <c r="D1159" s="125"/>
      <c r="E1159" s="125"/>
      <c r="F1159" s="125"/>
      <c r="G1159" s="125"/>
    </row>
    <row r="1160" spans="1:8" outlineLevel="2" x14ac:dyDescent="0.2">
      <c r="A1160" s="110"/>
      <c r="B1160" s="122"/>
      <c r="C1160" s="152"/>
    </row>
    <row r="1161" spans="1:8" outlineLevel="2" x14ac:dyDescent="0.2">
      <c r="A1161" s="111" t="s">
        <v>33</v>
      </c>
      <c r="B1161" s="122" t="s">
        <v>194</v>
      </c>
      <c r="C1161" s="152"/>
    </row>
    <row r="1162" spans="1:8" outlineLevel="2" x14ac:dyDescent="0.2">
      <c r="A1162" s="110"/>
      <c r="B1162" s="122"/>
      <c r="C1162" s="152"/>
    </row>
    <row r="1163" spans="1:8" outlineLevel="2" x14ac:dyDescent="0.2">
      <c r="A1163" s="110" t="s">
        <v>138</v>
      </c>
      <c r="B1163" s="131" t="s">
        <v>1136</v>
      </c>
      <c r="C1163" s="152"/>
    </row>
    <row r="1164" spans="1:8" s="123" customFormat="1" outlineLevel="2" x14ac:dyDescent="0.2">
      <c r="A1164" s="126"/>
      <c r="B1164" s="200" t="s">
        <v>2140</v>
      </c>
      <c r="D1164" s="200" t="s">
        <v>2720</v>
      </c>
    </row>
    <row r="1165" spans="1:8" s="123" customFormat="1" outlineLevel="2" x14ac:dyDescent="0.2">
      <c r="A1165" s="110" t="s">
        <v>40</v>
      </c>
      <c r="B1165" s="127"/>
    </row>
    <row r="1166" spans="1:8" s="123" customFormat="1" outlineLevel="2" x14ac:dyDescent="0.2">
      <c r="A1166" s="126"/>
    </row>
    <row r="1167" spans="1:8" s="99" customFormat="1" x14ac:dyDescent="0.2">
      <c r="A1167" s="163" t="s">
        <v>158</v>
      </c>
      <c r="B1167" s="162" t="str">
        <f ca="1">CONCATENATE(VLOOKUP("*ID",C:D,2,FALSE),"C",COUNTIF(OFFSET(A$1,0,0,ROW(),1), "*conditie")*10)</f>
        <v>NPRE04C430</v>
      </c>
      <c r="C1167" s="296" t="s">
        <v>2723</v>
      </c>
      <c r="D1167" s="297"/>
      <c r="E1167" s="297"/>
      <c r="F1167" s="163" t="s">
        <v>141</v>
      </c>
      <c r="G1167" s="163" t="s">
        <v>19</v>
      </c>
      <c r="H1167" s="163" t="s">
        <v>197</v>
      </c>
    </row>
    <row r="1168" spans="1:8" s="99" customFormat="1" outlineLevel="1" x14ac:dyDescent="0.2">
      <c r="A1168" s="110"/>
      <c r="B1168" s="118"/>
      <c r="C1168" s="102"/>
    </row>
    <row r="1169" spans="1:8" s="99" customFormat="1" outlineLevel="1" x14ac:dyDescent="0.2">
      <c r="A1169" s="110" t="s">
        <v>55</v>
      </c>
      <c r="B1169" s="129"/>
      <c r="C1169" s="132"/>
    </row>
    <row r="1170" spans="1:8" s="99" customFormat="1" outlineLevel="1" x14ac:dyDescent="0.2">
      <c r="A1170" s="110"/>
      <c r="B1170" s="118"/>
      <c r="C1170" s="102"/>
    </row>
    <row r="1171" spans="1:8" s="88" customFormat="1" outlineLevel="1" x14ac:dyDescent="0.2">
      <c r="A1171" s="164" t="s">
        <v>159</v>
      </c>
      <c r="B1171" s="164" t="str">
        <f ca="1">CONCATENATE(VLOOKUP("*ID",C:D,2,FALSE),"C",COUNTIF(OFFSET(A$1,0,0,ROW(),1), "*conditie")*10)&amp; "T" &amp;(COUNTIF(OFFSET(B$1,0,0,ROW()-1,1),CONCATENATE(VLOOKUP("*ID",C:D,2,FALSE),"C",COUNTIF(OFFSET(A$1,0,0,ROW(),1), "*conditie")*10)&amp; "T*") +1) * 10</f>
        <v>NPRE04C430T10</v>
      </c>
      <c r="C1171" s="295" t="s">
        <v>1138</v>
      </c>
      <c r="D1171" s="295"/>
      <c r="E1171" s="295"/>
      <c r="F1171" s="164" t="s">
        <v>141</v>
      </c>
      <c r="G1171" s="164" t="s">
        <v>19</v>
      </c>
      <c r="H1171" s="164" t="s">
        <v>197</v>
      </c>
    </row>
    <row r="1172" spans="1:8" outlineLevel="2" x14ac:dyDescent="0.2">
      <c r="A1172" s="110"/>
      <c r="B1172" s="122"/>
      <c r="C1172" s="152"/>
    </row>
    <row r="1173" spans="1:8" outlineLevel="2" x14ac:dyDescent="0.2">
      <c r="A1173" s="110" t="s">
        <v>109</v>
      </c>
      <c r="B1173" s="131" t="s">
        <v>1019</v>
      </c>
      <c r="C1173" s="152"/>
    </row>
    <row r="1174" spans="1:8" outlineLevel="2" x14ac:dyDescent="0.2">
      <c r="A1174" s="110"/>
      <c r="B1174" s="122"/>
      <c r="C1174" s="152"/>
    </row>
    <row r="1175" spans="1:8" outlineLevel="2" x14ac:dyDescent="0.2">
      <c r="A1175" s="110" t="s">
        <v>111</v>
      </c>
      <c r="B1175" s="131"/>
      <c r="C1175" s="152"/>
    </row>
    <row r="1176" spans="1:8" outlineLevel="2" x14ac:dyDescent="0.2">
      <c r="A1176" s="110"/>
      <c r="B1176" s="122"/>
      <c r="C1176" s="152"/>
    </row>
    <row r="1177" spans="1:8" outlineLevel="2" x14ac:dyDescent="0.2">
      <c r="A1177" s="110"/>
      <c r="B1177" s="123"/>
      <c r="C1177" s="123"/>
      <c r="D1177" s="123"/>
      <c r="E1177" s="124"/>
      <c r="F1177" s="123"/>
      <c r="G1177" s="123"/>
    </row>
    <row r="1178" spans="1:8" outlineLevel="2" x14ac:dyDescent="0.2">
      <c r="A1178" s="110" t="s">
        <v>32</v>
      </c>
      <c r="B1178" s="125" t="s">
        <v>227</v>
      </c>
      <c r="C1178" s="125"/>
      <c r="D1178" s="125"/>
      <c r="E1178" s="125"/>
      <c r="F1178" s="125"/>
      <c r="G1178" s="125"/>
    </row>
    <row r="1179" spans="1:8" outlineLevel="2" x14ac:dyDescent="0.2">
      <c r="A1179" s="110"/>
      <c r="B1179" s="122"/>
      <c r="C1179" s="152"/>
    </row>
    <row r="1180" spans="1:8" outlineLevel="2" x14ac:dyDescent="0.2">
      <c r="A1180" s="111" t="s">
        <v>33</v>
      </c>
      <c r="B1180" s="122" t="s">
        <v>194</v>
      </c>
      <c r="C1180" s="152"/>
    </row>
    <row r="1181" spans="1:8" outlineLevel="2" x14ac:dyDescent="0.2">
      <c r="A1181" s="110"/>
      <c r="B1181" s="122"/>
      <c r="C1181" s="152"/>
    </row>
    <row r="1182" spans="1:8" outlineLevel="2" x14ac:dyDescent="0.2">
      <c r="A1182" s="110" t="s">
        <v>138</v>
      </c>
      <c r="B1182" s="131" t="s">
        <v>2722</v>
      </c>
      <c r="C1182" s="152"/>
    </row>
    <row r="1183" spans="1:8" s="123" customFormat="1" outlineLevel="2" x14ac:dyDescent="0.2">
      <c r="A1183" s="126"/>
    </row>
    <row r="1184" spans="1:8" s="123" customFormat="1" outlineLevel="2" x14ac:dyDescent="0.2">
      <c r="A1184" s="110" t="s">
        <v>40</v>
      </c>
      <c r="B1184" s="129" t="s">
        <v>2721</v>
      </c>
    </row>
    <row r="1185" spans="1:8" s="123" customFormat="1" outlineLevel="2" x14ac:dyDescent="0.2">
      <c r="A1185" s="126"/>
    </row>
    <row r="1186" spans="1:8" s="99" customFormat="1" x14ac:dyDescent="0.2">
      <c r="A1186" s="163" t="s">
        <v>158</v>
      </c>
      <c r="B1186" s="162" t="str">
        <f ca="1">CONCATENATE(VLOOKUP("*ID",C:D,2,FALSE),"C",COUNTIF(OFFSET(A$1,0,0,ROW(),1), "*conditie")*10)</f>
        <v>NPRE04C440</v>
      </c>
      <c r="C1186" s="296" t="s">
        <v>1140</v>
      </c>
      <c r="D1186" s="297"/>
      <c r="E1186" s="297"/>
      <c r="F1186" s="163" t="s">
        <v>141</v>
      </c>
      <c r="G1186" s="163" t="s">
        <v>19</v>
      </c>
      <c r="H1186" s="163" t="s">
        <v>197</v>
      </c>
    </row>
    <row r="1187" spans="1:8" s="99" customFormat="1" outlineLevel="1" x14ac:dyDescent="0.2">
      <c r="A1187" s="110"/>
      <c r="B1187" s="118"/>
      <c r="C1187" s="102"/>
    </row>
    <row r="1188" spans="1:8" s="123" customFormat="1" outlineLevel="2" x14ac:dyDescent="0.2">
      <c r="A1188" s="110" t="s">
        <v>55</v>
      </c>
      <c r="B1188" s="127"/>
    </row>
    <row r="1189" spans="1:8" s="99" customFormat="1" outlineLevel="1" x14ac:dyDescent="0.2">
      <c r="A1189" s="110"/>
      <c r="B1189" s="118"/>
      <c r="C1189" s="102"/>
    </row>
    <row r="1190" spans="1:8" s="88" customFormat="1" outlineLevel="1" x14ac:dyDescent="0.2">
      <c r="A1190" s="164" t="s">
        <v>159</v>
      </c>
      <c r="B1190" s="164" t="str">
        <f ca="1">CONCATENATE(VLOOKUP("*ID",C:D,2,FALSE),"C",COUNTIF(OFFSET(A$1,0,0,ROW(),1), "*conditie")*10)&amp; "T" &amp;(COUNTIF(OFFSET(B$1,0,0,ROW()-1,1),CONCATENATE(VLOOKUP("*ID",C:D,2,FALSE),"C",COUNTIF(OFFSET(A$1,0,0,ROW(),1), "*conditie")*10)&amp; "T*") +1) * 10</f>
        <v>NPRE04C440T10</v>
      </c>
      <c r="C1190" s="295" t="s">
        <v>1141</v>
      </c>
      <c r="D1190" s="295"/>
      <c r="E1190" s="295"/>
      <c r="F1190" s="164" t="s">
        <v>141</v>
      </c>
      <c r="G1190" s="164" t="s">
        <v>19</v>
      </c>
      <c r="H1190" s="164" t="s">
        <v>197</v>
      </c>
    </row>
    <row r="1191" spans="1:8" outlineLevel="2" x14ac:dyDescent="0.2">
      <c r="A1191" s="110"/>
      <c r="B1191" s="122"/>
      <c r="C1191" s="152"/>
    </row>
    <row r="1192" spans="1:8" outlineLevel="2" x14ac:dyDescent="0.2">
      <c r="A1192" s="110" t="s">
        <v>109</v>
      </c>
      <c r="B1192" s="131" t="s">
        <v>1019</v>
      </c>
      <c r="C1192" s="152"/>
    </row>
    <row r="1193" spans="1:8" outlineLevel="2" x14ac:dyDescent="0.2">
      <c r="A1193" s="110"/>
      <c r="B1193" s="122"/>
      <c r="C1193" s="152"/>
    </row>
    <row r="1194" spans="1:8" outlineLevel="2" x14ac:dyDescent="0.2">
      <c r="A1194" s="110" t="s">
        <v>111</v>
      </c>
      <c r="B1194" s="131"/>
      <c r="C1194" s="152"/>
    </row>
    <row r="1195" spans="1:8" outlineLevel="2" x14ac:dyDescent="0.2">
      <c r="A1195" s="110"/>
      <c r="B1195" s="123"/>
      <c r="C1195" s="123"/>
      <c r="D1195" s="123"/>
      <c r="E1195" s="124"/>
      <c r="F1195" s="123"/>
      <c r="G1195" s="123"/>
    </row>
    <row r="1196" spans="1:8" outlineLevel="2" x14ac:dyDescent="0.2">
      <c r="A1196" s="110" t="s">
        <v>32</v>
      </c>
      <c r="B1196" s="125" t="s">
        <v>227</v>
      </c>
      <c r="C1196" s="125"/>
      <c r="D1196" s="125"/>
      <c r="E1196" s="125"/>
      <c r="F1196" s="125"/>
      <c r="G1196" s="125"/>
    </row>
    <row r="1197" spans="1:8" outlineLevel="2" x14ac:dyDescent="0.2">
      <c r="A1197" s="110"/>
      <c r="B1197" s="122"/>
      <c r="C1197" s="152"/>
    </row>
    <row r="1198" spans="1:8" outlineLevel="2" x14ac:dyDescent="0.2">
      <c r="A1198" s="111" t="s">
        <v>33</v>
      </c>
      <c r="B1198" s="122" t="s">
        <v>194</v>
      </c>
      <c r="C1198" s="152"/>
    </row>
    <row r="1199" spans="1:8" outlineLevel="2" x14ac:dyDescent="0.2">
      <c r="A1199" s="110"/>
      <c r="B1199" s="122"/>
      <c r="C1199" s="152"/>
    </row>
    <row r="1200" spans="1:8" outlineLevel="2" x14ac:dyDescent="0.2">
      <c r="A1200" s="110" t="s">
        <v>138</v>
      </c>
      <c r="B1200" s="131" t="s">
        <v>2549</v>
      </c>
      <c r="C1200" s="152"/>
    </row>
    <row r="1201" spans="1:8" s="123" customFormat="1" outlineLevel="2" x14ac:dyDescent="0.2">
      <c r="A1201" s="126"/>
      <c r="B1201" s="200"/>
    </row>
    <row r="1202" spans="1:8" s="123" customFormat="1" outlineLevel="2" x14ac:dyDescent="0.2">
      <c r="A1202" s="110" t="s">
        <v>40</v>
      </c>
      <c r="B1202" s="129" t="s">
        <v>2671</v>
      </c>
    </row>
    <row r="1203" spans="1:8" s="123" customFormat="1" outlineLevel="2" x14ac:dyDescent="0.2">
      <c r="A1203" s="126"/>
    </row>
    <row r="1204" spans="1:8" s="99" customFormat="1" x14ac:dyDescent="0.2">
      <c r="A1204" s="163" t="s">
        <v>158</v>
      </c>
      <c r="B1204" s="162" t="str">
        <f ca="1">CONCATENATE(VLOOKUP("*ID",C:D,2,FALSE),"C",COUNTIF(OFFSET(A$1,0,0,ROW(),1), "*conditie")*10)</f>
        <v>NPRE04C450</v>
      </c>
      <c r="C1204" s="296" t="s">
        <v>1143</v>
      </c>
      <c r="D1204" s="297"/>
      <c r="E1204" s="297"/>
      <c r="F1204" s="163" t="s">
        <v>141</v>
      </c>
      <c r="G1204" s="163" t="s">
        <v>19</v>
      </c>
      <c r="H1204" s="163" t="s">
        <v>197</v>
      </c>
    </row>
    <row r="1205" spans="1:8" s="99" customFormat="1" outlineLevel="1" x14ac:dyDescent="0.2">
      <c r="A1205" s="110"/>
      <c r="B1205" s="118"/>
      <c r="C1205" s="102"/>
    </row>
    <row r="1206" spans="1:8" s="99" customFormat="1" outlineLevel="1" x14ac:dyDescent="0.2">
      <c r="A1206" s="110" t="s">
        <v>55</v>
      </c>
      <c r="B1206" s="129"/>
      <c r="C1206" s="132"/>
    </row>
    <row r="1207" spans="1:8" s="99" customFormat="1" outlineLevel="1" x14ac:dyDescent="0.2">
      <c r="A1207" s="110"/>
      <c r="B1207" s="118"/>
      <c r="C1207" s="102"/>
    </row>
    <row r="1208" spans="1:8" s="88" customFormat="1" outlineLevel="1" x14ac:dyDescent="0.2">
      <c r="A1208" s="164" t="s">
        <v>159</v>
      </c>
      <c r="B1208" s="164" t="str">
        <f ca="1">CONCATENATE(VLOOKUP("*ID",C:D,2,FALSE),"C",COUNTIF(OFFSET(A$1,0,0,ROW(),1), "*conditie")*10)&amp; "T" &amp;(COUNTIF(OFFSET(B$1,0,0,ROW()-1,1),CONCATENATE(VLOOKUP("*ID",C:D,2,FALSE),"C",COUNTIF(OFFSET(A$1,0,0,ROW(),1), "*conditie")*10)&amp; "T*") +1) * 10</f>
        <v>NPRE04C450T10</v>
      </c>
      <c r="C1208" s="295" t="s">
        <v>1144</v>
      </c>
      <c r="D1208" s="295"/>
      <c r="E1208" s="295"/>
      <c r="F1208" s="164" t="s">
        <v>141</v>
      </c>
      <c r="G1208" s="164" t="s">
        <v>19</v>
      </c>
      <c r="H1208" s="164" t="s">
        <v>197</v>
      </c>
    </row>
    <row r="1209" spans="1:8" outlineLevel="2" x14ac:dyDescent="0.2">
      <c r="A1209" s="110"/>
      <c r="B1209" s="122"/>
      <c r="C1209" s="152"/>
    </row>
    <row r="1210" spans="1:8" outlineLevel="2" x14ac:dyDescent="0.2">
      <c r="A1210" s="110" t="s">
        <v>109</v>
      </c>
      <c r="B1210" s="131" t="s">
        <v>1019</v>
      </c>
      <c r="C1210" s="152"/>
    </row>
    <row r="1211" spans="1:8" outlineLevel="2" x14ac:dyDescent="0.2">
      <c r="A1211" s="110"/>
      <c r="B1211" s="122"/>
      <c r="C1211" s="152"/>
    </row>
    <row r="1212" spans="1:8" outlineLevel="2" x14ac:dyDescent="0.2">
      <c r="A1212" s="110" t="s">
        <v>111</v>
      </c>
      <c r="B1212" s="131"/>
      <c r="C1212" s="152"/>
    </row>
    <row r="1213" spans="1:8" outlineLevel="2" x14ac:dyDescent="0.2">
      <c r="A1213" s="110"/>
      <c r="B1213" s="123"/>
      <c r="C1213" s="123"/>
      <c r="D1213" s="123"/>
      <c r="E1213" s="124"/>
      <c r="F1213" s="123"/>
      <c r="G1213" s="123"/>
    </row>
    <row r="1214" spans="1:8" outlineLevel="2" x14ac:dyDescent="0.2">
      <c r="A1214" s="110" t="s">
        <v>32</v>
      </c>
      <c r="B1214" s="125" t="s">
        <v>227</v>
      </c>
      <c r="C1214" s="125"/>
      <c r="D1214" s="125"/>
      <c r="E1214" s="125"/>
      <c r="F1214" s="125"/>
      <c r="G1214" s="125"/>
    </row>
    <row r="1215" spans="1:8" outlineLevel="2" x14ac:dyDescent="0.2">
      <c r="A1215" s="110"/>
      <c r="B1215" s="122"/>
      <c r="C1215" s="152"/>
    </row>
    <row r="1216" spans="1:8" outlineLevel="2" x14ac:dyDescent="0.2">
      <c r="A1216" s="111" t="s">
        <v>33</v>
      </c>
      <c r="B1216" s="122" t="s">
        <v>194</v>
      </c>
      <c r="C1216" s="152"/>
    </row>
    <row r="1217" spans="1:8" outlineLevel="2" x14ac:dyDescent="0.2">
      <c r="A1217" s="110"/>
      <c r="B1217" s="122"/>
      <c r="C1217" s="152"/>
    </row>
    <row r="1218" spans="1:8" outlineLevel="2" x14ac:dyDescent="0.2">
      <c r="A1218" s="110" t="s">
        <v>138</v>
      </c>
      <c r="B1218" s="131" t="s">
        <v>2549</v>
      </c>
      <c r="C1218" s="152"/>
    </row>
    <row r="1219" spans="1:8" s="123" customFormat="1" outlineLevel="2" x14ac:dyDescent="0.2">
      <c r="A1219" s="126"/>
      <c r="B1219" s="200"/>
    </row>
    <row r="1220" spans="1:8" s="123" customFormat="1" outlineLevel="2" x14ac:dyDescent="0.2">
      <c r="A1220" s="110" t="s">
        <v>40</v>
      </c>
      <c r="B1220" s="129" t="s">
        <v>2671</v>
      </c>
    </row>
    <row r="1221" spans="1:8" s="123" customFormat="1" outlineLevel="2" x14ac:dyDescent="0.2">
      <c r="A1221" s="126"/>
    </row>
    <row r="1222" spans="1:8" s="99" customFormat="1" x14ac:dyDescent="0.2">
      <c r="A1222" s="161" t="s">
        <v>158</v>
      </c>
      <c r="B1222" s="160" t="str">
        <f ca="1">CONCATENATE(VLOOKUP("*ID",C:D,2,FALSE),"C",COUNTIF(OFFSET(A$1,0,0,ROW(),1), "*conditie")*10)</f>
        <v>NPRE04C460</v>
      </c>
      <c r="C1222" s="296" t="s">
        <v>348</v>
      </c>
      <c r="D1222" s="297"/>
      <c r="E1222" s="297"/>
      <c r="F1222" s="161" t="s">
        <v>141</v>
      </c>
      <c r="G1222" s="161" t="s">
        <v>19</v>
      </c>
      <c r="H1222" s="161" t="s">
        <v>197</v>
      </c>
    </row>
    <row r="1223" spans="1:8" s="99" customFormat="1" outlineLevel="1" x14ac:dyDescent="0.2">
      <c r="A1223" s="110"/>
      <c r="B1223" s="118"/>
      <c r="C1223" s="102"/>
    </row>
    <row r="1224" spans="1:8" s="99" customFormat="1" outlineLevel="1" x14ac:dyDescent="0.2">
      <c r="A1224" s="110" t="s">
        <v>55</v>
      </c>
      <c r="B1224" s="129"/>
      <c r="C1224" s="132"/>
    </row>
    <row r="1225" spans="1:8" s="99" customFormat="1" outlineLevel="1" x14ac:dyDescent="0.2">
      <c r="A1225" s="110"/>
      <c r="B1225" s="118"/>
      <c r="C1225" s="102"/>
    </row>
    <row r="1226" spans="1:8" s="123" customFormat="1" outlineLevel="2" x14ac:dyDescent="0.2">
      <c r="A1226" s="110" t="s">
        <v>159</v>
      </c>
      <c r="B1226" s="127" t="str">
        <f ca="1">CONCATENATE(VLOOKUP("*ID",C:D,2,FALSE),"C",COUNTIF(OFFSET(A$1,0,0,ROW(),1), "*conditie")*10)&amp; "T" &amp;(COUNTIF(OFFSET(B$1,0,0,ROW()-1,1),CONCATENATE(VLOOKUP("*ID",C:D,2,FALSE),"C",COUNTIF(OFFSET(A$1,0,0,ROW(),1), "*conditie")*10)&amp; "T*") +1) * 10</f>
        <v>NPRE04C460T10</v>
      </c>
      <c r="C1226" s="123" t="s">
        <v>349</v>
      </c>
      <c r="F1226" s="123" t="s">
        <v>141</v>
      </c>
      <c r="G1226" s="123" t="s">
        <v>19</v>
      </c>
      <c r="H1226" s="123" t="s">
        <v>197</v>
      </c>
    </row>
    <row r="1227" spans="1:8" outlineLevel="2" x14ac:dyDescent="0.2">
      <c r="A1227" s="110"/>
      <c r="B1227" s="122"/>
      <c r="C1227" s="152"/>
    </row>
    <row r="1228" spans="1:8" outlineLevel="2" x14ac:dyDescent="0.2">
      <c r="A1228" s="110" t="s">
        <v>109</v>
      </c>
      <c r="B1228" s="131" t="s">
        <v>1146</v>
      </c>
      <c r="C1228" s="152"/>
    </row>
    <row r="1229" spans="1:8" outlineLevel="2" x14ac:dyDescent="0.2">
      <c r="A1229" s="110"/>
      <c r="B1229" s="122"/>
      <c r="C1229" s="152"/>
    </row>
    <row r="1230" spans="1:8" outlineLevel="2" x14ac:dyDescent="0.2">
      <c r="A1230" s="110" t="s">
        <v>111</v>
      </c>
      <c r="B1230" s="131" t="s">
        <v>1147</v>
      </c>
      <c r="C1230" s="152"/>
    </row>
    <row r="1231" spans="1:8" outlineLevel="2" x14ac:dyDescent="0.2">
      <c r="A1231" s="110"/>
      <c r="B1231" s="122"/>
      <c r="C1231" s="152"/>
    </row>
    <row r="1232" spans="1:8" outlineLevel="2" x14ac:dyDescent="0.2">
      <c r="A1232" s="110"/>
      <c r="B1232" s="123"/>
      <c r="C1232" s="123"/>
      <c r="D1232" s="123"/>
      <c r="E1232" s="124"/>
      <c r="F1232" s="123"/>
      <c r="G1232" s="123"/>
    </row>
    <row r="1233" spans="1:8" outlineLevel="2" x14ac:dyDescent="0.2">
      <c r="A1233" s="110" t="s">
        <v>32</v>
      </c>
      <c r="B1233" s="125" t="s">
        <v>227</v>
      </c>
      <c r="C1233" s="125"/>
      <c r="D1233" s="125"/>
      <c r="E1233" s="125"/>
      <c r="F1233" s="125"/>
      <c r="G1233" s="125"/>
    </row>
    <row r="1234" spans="1:8" outlineLevel="2" x14ac:dyDescent="0.2">
      <c r="A1234" s="110"/>
      <c r="B1234" s="122"/>
      <c r="C1234" s="152"/>
    </row>
    <row r="1235" spans="1:8" outlineLevel="2" x14ac:dyDescent="0.2">
      <c r="A1235" s="111" t="s">
        <v>33</v>
      </c>
      <c r="B1235" s="122" t="s">
        <v>194</v>
      </c>
      <c r="C1235" s="152"/>
    </row>
    <row r="1236" spans="1:8" outlineLevel="2" x14ac:dyDescent="0.2">
      <c r="A1236" s="110"/>
      <c r="B1236" s="122"/>
      <c r="C1236" s="152"/>
    </row>
    <row r="1237" spans="1:8" outlineLevel="2" x14ac:dyDescent="0.2">
      <c r="A1237" s="110" t="s">
        <v>138</v>
      </c>
      <c r="B1237" s="131" t="s">
        <v>351</v>
      </c>
      <c r="C1237" s="152"/>
    </row>
    <row r="1238" spans="1:8" s="123" customFormat="1" outlineLevel="2" x14ac:dyDescent="0.2">
      <c r="A1238" s="126"/>
    </row>
    <row r="1239" spans="1:8" s="123" customFormat="1" outlineLevel="2" x14ac:dyDescent="0.2">
      <c r="A1239" s="110" t="s">
        <v>40</v>
      </c>
      <c r="B1239" s="127" t="s">
        <v>983</v>
      </c>
    </row>
    <row r="1240" spans="1:8" s="123" customFormat="1" outlineLevel="2" x14ac:dyDescent="0.2">
      <c r="A1240" s="126"/>
    </row>
    <row r="1241" spans="1:8" s="88" customFormat="1" outlineLevel="1" x14ac:dyDescent="0.2">
      <c r="A1241" s="159" t="s">
        <v>159</v>
      </c>
      <c r="B1241" s="159" t="str">
        <f ca="1">CONCATENATE(VLOOKUP("*ID",C:D,2,FALSE),"C",COUNTIF(OFFSET(A$1,0,0,ROW(),1), "*conditie")*10)&amp; "T" &amp;(COUNTIF(OFFSET(B$1,0,0,ROW()-1,1),CONCATENATE(VLOOKUP("*ID",C:D,2,FALSE),"C",COUNTIF(OFFSET(A$1,0,0,ROW(),1), "*conditie")*10)&amp; "T*") +1) * 10</f>
        <v>NPRE04C460T20</v>
      </c>
      <c r="C1241" s="295" t="s">
        <v>639</v>
      </c>
      <c r="D1241" s="295"/>
      <c r="E1241" s="295"/>
      <c r="F1241" s="159" t="s">
        <v>141</v>
      </c>
      <c r="G1241" s="159" t="s">
        <v>19</v>
      </c>
      <c r="H1241" s="159" t="s">
        <v>197</v>
      </c>
    </row>
    <row r="1242" spans="1:8" outlineLevel="2" x14ac:dyDescent="0.2">
      <c r="A1242" s="110"/>
      <c r="B1242" s="122"/>
      <c r="C1242" s="152"/>
    </row>
    <row r="1243" spans="1:8" outlineLevel="2" x14ac:dyDescent="0.2">
      <c r="A1243" s="110" t="s">
        <v>109</v>
      </c>
      <c r="B1243" s="131" t="s">
        <v>1148</v>
      </c>
      <c r="C1243" s="152"/>
    </row>
    <row r="1244" spans="1:8" outlineLevel="2" x14ac:dyDescent="0.2">
      <c r="A1244" s="110"/>
      <c r="B1244" s="122"/>
      <c r="C1244" s="152"/>
    </row>
    <row r="1245" spans="1:8" outlineLevel="2" x14ac:dyDescent="0.2">
      <c r="A1245" s="110" t="s">
        <v>111</v>
      </c>
      <c r="B1245" s="131" t="s">
        <v>1147</v>
      </c>
      <c r="C1245" s="152"/>
    </row>
    <row r="1246" spans="1:8" outlineLevel="2" x14ac:dyDescent="0.2">
      <c r="A1246" s="110"/>
      <c r="B1246" s="122"/>
      <c r="C1246" s="152"/>
    </row>
    <row r="1247" spans="1:8" outlineLevel="2" x14ac:dyDescent="0.2">
      <c r="A1247" s="110"/>
      <c r="B1247" s="123"/>
      <c r="C1247" s="123"/>
      <c r="D1247" s="123"/>
      <c r="E1247" s="124"/>
      <c r="F1247" s="123"/>
      <c r="G1247" s="123"/>
    </row>
    <row r="1248" spans="1:8" outlineLevel="2" x14ac:dyDescent="0.2">
      <c r="A1248" s="110" t="s">
        <v>32</v>
      </c>
      <c r="B1248" s="125" t="s">
        <v>227</v>
      </c>
      <c r="C1248" s="125"/>
      <c r="D1248" s="125"/>
      <c r="E1248" s="125"/>
      <c r="F1248" s="125"/>
      <c r="G1248" s="125"/>
    </row>
    <row r="1249" spans="1:8" outlineLevel="2" x14ac:dyDescent="0.2">
      <c r="A1249" s="110"/>
      <c r="B1249" s="122"/>
      <c r="C1249" s="152"/>
    </row>
    <row r="1250" spans="1:8" outlineLevel="2" x14ac:dyDescent="0.2">
      <c r="A1250" s="111" t="s">
        <v>33</v>
      </c>
      <c r="B1250" s="122" t="s">
        <v>194</v>
      </c>
      <c r="C1250" s="152"/>
    </row>
    <row r="1251" spans="1:8" outlineLevel="2" x14ac:dyDescent="0.2">
      <c r="A1251" s="110"/>
      <c r="B1251" s="122"/>
      <c r="C1251" s="152"/>
    </row>
    <row r="1252" spans="1:8" outlineLevel="2" x14ac:dyDescent="0.2">
      <c r="A1252" s="110" t="s">
        <v>138</v>
      </c>
      <c r="B1252" s="131" t="s">
        <v>351</v>
      </c>
      <c r="C1252" s="152"/>
    </row>
    <row r="1253" spans="1:8" s="123" customFormat="1" outlineLevel="2" x14ac:dyDescent="0.2">
      <c r="A1253" s="126"/>
    </row>
    <row r="1254" spans="1:8" s="123" customFormat="1" outlineLevel="2" x14ac:dyDescent="0.2">
      <c r="A1254" s="110" t="s">
        <v>40</v>
      </c>
      <c r="B1254" s="127" t="s">
        <v>984</v>
      </c>
    </row>
    <row r="1255" spans="1:8" s="123" customFormat="1" outlineLevel="2" x14ac:dyDescent="0.2">
      <c r="A1255" s="126"/>
    </row>
    <row r="1256" spans="1:8" s="99" customFormat="1" x14ac:dyDescent="0.2">
      <c r="A1256" s="161" t="s">
        <v>158</v>
      </c>
      <c r="B1256" s="160" t="str">
        <f ca="1">CONCATENATE(VLOOKUP("*ID",C:D,2,FALSE),"C",COUNTIF(OFFSET(A$1,0,0,ROW(),1), "*conditie")*10)</f>
        <v>NPRE04C470</v>
      </c>
      <c r="C1256" s="296" t="s">
        <v>352</v>
      </c>
      <c r="D1256" s="297"/>
      <c r="E1256" s="297"/>
      <c r="F1256" s="161" t="s">
        <v>141</v>
      </c>
      <c r="G1256" s="161" t="s">
        <v>19</v>
      </c>
      <c r="H1256" s="161" t="s">
        <v>197</v>
      </c>
    </row>
    <row r="1257" spans="1:8" s="99" customFormat="1" outlineLevel="1" x14ac:dyDescent="0.2">
      <c r="A1257" s="110"/>
      <c r="B1257" s="118"/>
      <c r="C1257" s="102"/>
    </row>
    <row r="1258" spans="1:8" s="99" customFormat="1" outlineLevel="1" x14ac:dyDescent="0.2">
      <c r="A1258" s="110" t="s">
        <v>55</v>
      </c>
      <c r="B1258" s="129"/>
      <c r="C1258" s="132"/>
    </row>
    <row r="1259" spans="1:8" s="99" customFormat="1" outlineLevel="1" x14ac:dyDescent="0.2">
      <c r="A1259" s="110"/>
      <c r="B1259" s="118"/>
      <c r="C1259" s="102"/>
    </row>
    <row r="1260" spans="1:8" s="88" customFormat="1" outlineLevel="1" x14ac:dyDescent="0.2">
      <c r="A1260" s="159" t="s">
        <v>159</v>
      </c>
      <c r="B1260" s="159" t="str">
        <f ca="1">CONCATENATE(VLOOKUP("*ID",C:D,2,FALSE),"C",COUNTIF(OFFSET(A$1,0,0,ROW(),1), "*conditie")*10)&amp; "T" &amp;(COUNTIF(OFFSET(B$1,0,0,ROW()-1,1),CONCATENATE(VLOOKUP("*ID",C:D,2,FALSE),"C",COUNTIF(OFFSET(A$1,0,0,ROW(),1), "*conditie")*10)&amp; "T*") +1) * 10</f>
        <v>NPRE04C470T10</v>
      </c>
      <c r="C1260" s="295" t="s">
        <v>353</v>
      </c>
      <c r="D1260" s="295"/>
      <c r="E1260" s="295"/>
      <c r="F1260" s="159" t="s">
        <v>141</v>
      </c>
      <c r="G1260" s="159" t="s">
        <v>19</v>
      </c>
      <c r="H1260" s="159" t="s">
        <v>197</v>
      </c>
    </row>
    <row r="1261" spans="1:8" outlineLevel="2" x14ac:dyDescent="0.2">
      <c r="A1261" s="110"/>
      <c r="B1261" s="122"/>
      <c r="C1261" s="152"/>
    </row>
    <row r="1262" spans="1:8" s="123" customFormat="1" outlineLevel="2" x14ac:dyDescent="0.2">
      <c r="A1262" s="110" t="s">
        <v>109</v>
      </c>
      <c r="B1262" s="127" t="s">
        <v>1149</v>
      </c>
    </row>
    <row r="1263" spans="1:8" outlineLevel="2" x14ac:dyDescent="0.2">
      <c r="A1263" s="110"/>
      <c r="B1263" s="122"/>
      <c r="C1263" s="152"/>
    </row>
    <row r="1264" spans="1:8" outlineLevel="2" x14ac:dyDescent="0.2">
      <c r="A1264" s="110" t="s">
        <v>111</v>
      </c>
      <c r="B1264" s="131" t="s">
        <v>1147</v>
      </c>
      <c r="C1264" s="152"/>
    </row>
    <row r="1265" spans="1:8" outlineLevel="2" x14ac:dyDescent="0.2">
      <c r="A1265" s="110"/>
      <c r="B1265" s="122"/>
      <c r="C1265" s="152"/>
    </row>
    <row r="1266" spans="1:8" outlineLevel="2" x14ac:dyDescent="0.2">
      <c r="A1266" s="110"/>
      <c r="B1266" s="123"/>
      <c r="C1266" s="123"/>
      <c r="D1266" s="123"/>
      <c r="E1266" s="124"/>
      <c r="F1266" s="123"/>
      <c r="G1266" s="123"/>
    </row>
    <row r="1267" spans="1:8" outlineLevel="2" x14ac:dyDescent="0.2">
      <c r="A1267" s="110" t="s">
        <v>32</v>
      </c>
      <c r="B1267" s="125" t="s">
        <v>227</v>
      </c>
      <c r="C1267" s="125"/>
      <c r="D1267" s="125"/>
      <c r="E1267" s="125"/>
      <c r="F1267" s="125"/>
      <c r="G1267" s="125"/>
    </row>
    <row r="1268" spans="1:8" outlineLevel="2" x14ac:dyDescent="0.2">
      <c r="A1268" s="110"/>
      <c r="B1268" s="122"/>
      <c r="C1268" s="152"/>
    </row>
    <row r="1269" spans="1:8" outlineLevel="2" x14ac:dyDescent="0.2">
      <c r="A1269" s="111" t="s">
        <v>33</v>
      </c>
      <c r="B1269" s="122" t="s">
        <v>194</v>
      </c>
      <c r="C1269" s="152"/>
    </row>
    <row r="1270" spans="1:8" outlineLevel="2" x14ac:dyDescent="0.2">
      <c r="A1270" s="110"/>
      <c r="B1270" s="122"/>
      <c r="C1270" s="152"/>
    </row>
    <row r="1271" spans="1:8" outlineLevel="2" x14ac:dyDescent="0.2">
      <c r="A1271" s="110" t="s">
        <v>138</v>
      </c>
      <c r="B1271" s="131" t="s">
        <v>355</v>
      </c>
      <c r="C1271" s="152"/>
    </row>
    <row r="1272" spans="1:8" s="123" customFormat="1" outlineLevel="2" x14ac:dyDescent="0.2">
      <c r="A1272" s="126"/>
    </row>
    <row r="1273" spans="1:8" s="123" customFormat="1" outlineLevel="2" x14ac:dyDescent="0.2">
      <c r="A1273" s="110" t="s">
        <v>40</v>
      </c>
      <c r="B1273" s="127" t="s">
        <v>985</v>
      </c>
    </row>
    <row r="1274" spans="1:8" s="123" customFormat="1" outlineLevel="2" x14ac:dyDescent="0.2">
      <c r="A1274" s="126"/>
    </row>
    <row r="1275" spans="1:8" s="88" customFormat="1" outlineLevel="1" x14ac:dyDescent="0.2">
      <c r="A1275" s="159" t="s">
        <v>159</v>
      </c>
      <c r="B1275" s="159" t="str">
        <f ca="1">CONCATENATE(VLOOKUP("*ID",C:D,2,FALSE),"C",COUNTIF(OFFSET(A$1,0,0,ROW(),1), "*conditie")*10)&amp; "T" &amp;(COUNTIF(OFFSET(B$1,0,0,ROW()-1,1),CONCATENATE(VLOOKUP("*ID",C:D,2,FALSE),"C",COUNTIF(OFFSET(A$1,0,0,ROW(),1), "*conditie")*10)&amp; "T*") +1) * 10</f>
        <v>NPRE04C470T20</v>
      </c>
      <c r="C1275" s="295" t="s">
        <v>641</v>
      </c>
      <c r="D1275" s="295"/>
      <c r="E1275" s="295"/>
      <c r="F1275" s="159" t="s">
        <v>141</v>
      </c>
      <c r="G1275" s="159" t="s">
        <v>19</v>
      </c>
      <c r="H1275" s="159" t="s">
        <v>197</v>
      </c>
    </row>
    <row r="1276" spans="1:8" outlineLevel="2" x14ac:dyDescent="0.2">
      <c r="A1276" s="110"/>
      <c r="B1276" s="122"/>
      <c r="C1276" s="152"/>
    </row>
    <row r="1277" spans="1:8" outlineLevel="2" x14ac:dyDescent="0.2">
      <c r="A1277" s="110" t="s">
        <v>109</v>
      </c>
      <c r="B1277" s="131" t="s">
        <v>1150</v>
      </c>
      <c r="C1277" s="152"/>
    </row>
    <row r="1278" spans="1:8" outlineLevel="2" x14ac:dyDescent="0.2">
      <c r="A1278" s="110"/>
      <c r="B1278" s="122"/>
      <c r="C1278" s="152"/>
    </row>
    <row r="1279" spans="1:8" outlineLevel="2" x14ac:dyDescent="0.2">
      <c r="A1279" s="110" t="s">
        <v>111</v>
      </c>
      <c r="B1279" s="131" t="s">
        <v>1147</v>
      </c>
      <c r="C1279" s="152"/>
    </row>
    <row r="1280" spans="1:8" outlineLevel="2" x14ac:dyDescent="0.2">
      <c r="A1280" s="110"/>
      <c r="B1280" s="122"/>
      <c r="C1280" s="152"/>
    </row>
    <row r="1281" spans="1:8" outlineLevel="2" x14ac:dyDescent="0.2">
      <c r="A1281" s="110"/>
      <c r="B1281" s="123"/>
      <c r="C1281" s="123"/>
      <c r="D1281" s="123"/>
      <c r="E1281" s="124"/>
      <c r="F1281" s="123"/>
      <c r="G1281" s="123"/>
    </row>
    <row r="1282" spans="1:8" outlineLevel="2" x14ac:dyDescent="0.2">
      <c r="A1282" s="110" t="s">
        <v>32</v>
      </c>
      <c r="B1282" s="125" t="s">
        <v>227</v>
      </c>
      <c r="C1282" s="125"/>
      <c r="D1282" s="125"/>
      <c r="E1282" s="125"/>
      <c r="F1282" s="125"/>
      <c r="G1282" s="125"/>
    </row>
    <row r="1283" spans="1:8" outlineLevel="2" x14ac:dyDescent="0.2">
      <c r="A1283" s="110"/>
      <c r="B1283" s="122"/>
      <c r="C1283" s="152"/>
    </row>
    <row r="1284" spans="1:8" outlineLevel="2" x14ac:dyDescent="0.2">
      <c r="A1284" s="111" t="s">
        <v>33</v>
      </c>
      <c r="B1284" s="122" t="s">
        <v>194</v>
      </c>
      <c r="C1284" s="152"/>
    </row>
    <row r="1285" spans="1:8" outlineLevel="2" x14ac:dyDescent="0.2">
      <c r="A1285" s="110"/>
      <c r="B1285" s="122"/>
      <c r="C1285" s="152"/>
    </row>
    <row r="1286" spans="1:8" outlineLevel="2" x14ac:dyDescent="0.2">
      <c r="A1286" s="110" t="s">
        <v>138</v>
      </c>
      <c r="B1286" s="131" t="s">
        <v>355</v>
      </c>
      <c r="C1286" s="152"/>
    </row>
    <row r="1287" spans="1:8" s="123" customFormat="1" outlineLevel="2" x14ac:dyDescent="0.2">
      <c r="A1287" s="126"/>
    </row>
    <row r="1288" spans="1:8" s="123" customFormat="1" outlineLevel="2" x14ac:dyDescent="0.2">
      <c r="A1288" s="110" t="s">
        <v>40</v>
      </c>
      <c r="B1288" s="127" t="s">
        <v>986</v>
      </c>
    </row>
    <row r="1289" spans="1:8" s="123" customFormat="1" outlineLevel="2" x14ac:dyDescent="0.2">
      <c r="A1289" s="126"/>
    </row>
    <row r="1290" spans="1:8" s="99" customFormat="1" x14ac:dyDescent="0.2">
      <c r="A1290" s="161" t="s">
        <v>158</v>
      </c>
      <c r="B1290" s="160" t="str">
        <f ca="1">CONCATENATE(VLOOKUP("*ID",C:D,2,FALSE),"C",COUNTIF(OFFSET(A$1,0,0,ROW(),1), "*conditie")*10)</f>
        <v>NPRE04C480</v>
      </c>
      <c r="C1290" s="296" t="s">
        <v>358</v>
      </c>
      <c r="D1290" s="297"/>
      <c r="E1290" s="297"/>
      <c r="F1290" s="161" t="s">
        <v>141</v>
      </c>
      <c r="G1290" s="161" t="s">
        <v>19</v>
      </c>
      <c r="H1290" s="161" t="s">
        <v>197</v>
      </c>
    </row>
    <row r="1291" spans="1:8" s="99" customFormat="1" outlineLevel="1" x14ac:dyDescent="0.2">
      <c r="A1291" s="110"/>
      <c r="B1291" s="118"/>
      <c r="C1291" s="102"/>
    </row>
    <row r="1292" spans="1:8" s="99" customFormat="1" outlineLevel="1" x14ac:dyDescent="0.2">
      <c r="A1292" s="110" t="s">
        <v>55</v>
      </c>
      <c r="B1292" s="129"/>
      <c r="C1292" s="132"/>
    </row>
    <row r="1293" spans="1:8" s="99" customFormat="1" outlineLevel="1" x14ac:dyDescent="0.2">
      <c r="A1293" s="110"/>
      <c r="B1293" s="118"/>
      <c r="C1293" s="102"/>
    </row>
    <row r="1294" spans="1:8" s="88" customFormat="1" outlineLevel="1" x14ac:dyDescent="0.2">
      <c r="A1294" s="159" t="s">
        <v>159</v>
      </c>
      <c r="B1294" s="159" t="str">
        <f ca="1">CONCATENATE(VLOOKUP("*ID",C:D,2,FALSE),"C",COUNTIF(OFFSET(A$1,0,0,ROW(),1), "*conditie")*10)&amp; "T" &amp;(COUNTIF(OFFSET(B$1,0,0,ROW()-1,1),CONCATENATE(VLOOKUP("*ID",C:D,2,FALSE),"C",COUNTIF(OFFSET(A$1,0,0,ROW(),1), "*conditie")*10)&amp; "T*") +1) * 10</f>
        <v>NPRE04C480T10</v>
      </c>
      <c r="C1294" s="295" t="s">
        <v>359</v>
      </c>
      <c r="D1294" s="295"/>
      <c r="E1294" s="295"/>
      <c r="F1294" s="159" t="s">
        <v>141</v>
      </c>
      <c r="G1294" s="159" t="s">
        <v>19</v>
      </c>
      <c r="H1294" s="159" t="s">
        <v>197</v>
      </c>
    </row>
    <row r="1295" spans="1:8" outlineLevel="2" x14ac:dyDescent="0.2">
      <c r="A1295" s="110"/>
      <c r="B1295" s="122"/>
      <c r="C1295" s="152"/>
    </row>
    <row r="1296" spans="1:8" outlineLevel="2" x14ac:dyDescent="0.2">
      <c r="A1296" s="110" t="s">
        <v>109</v>
      </c>
      <c r="B1296" s="131" t="s">
        <v>1151</v>
      </c>
      <c r="C1296" s="152"/>
    </row>
    <row r="1297" spans="1:8" outlineLevel="2" x14ac:dyDescent="0.2">
      <c r="A1297" s="110"/>
      <c r="B1297" s="122"/>
      <c r="C1297" s="152"/>
    </row>
    <row r="1298" spans="1:8" outlineLevel="2" x14ac:dyDescent="0.2">
      <c r="A1298" s="110" t="s">
        <v>111</v>
      </c>
      <c r="B1298" s="131" t="s">
        <v>1147</v>
      </c>
      <c r="C1298" s="152"/>
    </row>
    <row r="1299" spans="1:8" outlineLevel="2" x14ac:dyDescent="0.2">
      <c r="A1299" s="110"/>
      <c r="B1299" s="122"/>
      <c r="C1299" s="152"/>
    </row>
    <row r="1300" spans="1:8" outlineLevel="2" x14ac:dyDescent="0.2">
      <c r="A1300" s="110"/>
      <c r="B1300" s="123"/>
      <c r="C1300" s="123"/>
      <c r="D1300" s="123"/>
      <c r="E1300" s="124"/>
      <c r="F1300" s="123"/>
      <c r="G1300" s="123"/>
    </row>
    <row r="1301" spans="1:8" outlineLevel="2" x14ac:dyDescent="0.2">
      <c r="A1301" s="110" t="s">
        <v>32</v>
      </c>
      <c r="B1301" s="125" t="s">
        <v>227</v>
      </c>
      <c r="C1301" s="125"/>
      <c r="D1301" s="125"/>
      <c r="E1301" s="125"/>
      <c r="F1301" s="125"/>
      <c r="G1301" s="125"/>
    </row>
    <row r="1302" spans="1:8" outlineLevel="2" x14ac:dyDescent="0.2">
      <c r="A1302" s="110"/>
      <c r="B1302" s="122"/>
      <c r="C1302" s="152"/>
    </row>
    <row r="1303" spans="1:8" outlineLevel="2" x14ac:dyDescent="0.2">
      <c r="A1303" s="111" t="s">
        <v>33</v>
      </c>
      <c r="B1303" s="122" t="s">
        <v>194</v>
      </c>
      <c r="C1303" s="152"/>
    </row>
    <row r="1304" spans="1:8" outlineLevel="2" x14ac:dyDescent="0.2">
      <c r="A1304" s="110"/>
      <c r="B1304" s="122"/>
      <c r="C1304" s="152"/>
    </row>
    <row r="1305" spans="1:8" outlineLevel="2" x14ac:dyDescent="0.2">
      <c r="A1305" s="110" t="s">
        <v>138</v>
      </c>
      <c r="B1305" s="131" t="s">
        <v>361</v>
      </c>
      <c r="C1305" s="152"/>
    </row>
    <row r="1306" spans="1:8" s="123" customFormat="1" outlineLevel="2" x14ac:dyDescent="0.2">
      <c r="A1306" s="126"/>
    </row>
    <row r="1307" spans="1:8" s="123" customFormat="1" outlineLevel="2" x14ac:dyDescent="0.2">
      <c r="A1307" s="110" t="s">
        <v>40</v>
      </c>
      <c r="B1307" s="127" t="s">
        <v>987</v>
      </c>
    </row>
    <row r="1308" spans="1:8" s="123" customFormat="1" outlineLevel="2" x14ac:dyDescent="0.2">
      <c r="A1308" s="126"/>
    </row>
    <row r="1309" spans="1:8" s="88" customFormat="1" outlineLevel="1" x14ac:dyDescent="0.2">
      <c r="A1309" s="159" t="s">
        <v>159</v>
      </c>
      <c r="B1309" s="159" t="str">
        <f ca="1">CONCATENATE(VLOOKUP("*ID",C:D,2,FALSE),"C",COUNTIF(OFFSET(A$1,0,0,ROW(),1), "*conditie")*10)&amp; "T" &amp;(COUNTIF(OFFSET(B$1,0,0,ROW()-1,1),CONCATENATE(VLOOKUP("*ID",C:D,2,FALSE),"C",COUNTIF(OFFSET(A$1,0,0,ROW(),1), "*conditie")*10)&amp; "T*") +1) * 10</f>
        <v>NPRE04C480T20</v>
      </c>
      <c r="C1309" s="295" t="s">
        <v>642</v>
      </c>
      <c r="D1309" s="295"/>
      <c r="E1309" s="295"/>
      <c r="F1309" s="159" t="s">
        <v>141</v>
      </c>
      <c r="G1309" s="159" t="s">
        <v>19</v>
      </c>
      <c r="H1309" s="159" t="s">
        <v>197</v>
      </c>
    </row>
    <row r="1310" spans="1:8" outlineLevel="2" x14ac:dyDescent="0.2">
      <c r="A1310" s="110"/>
      <c r="B1310" s="122"/>
      <c r="C1310" s="152"/>
    </row>
    <row r="1311" spans="1:8" outlineLevel="2" x14ac:dyDescent="0.2">
      <c r="A1311" s="110" t="s">
        <v>109</v>
      </c>
      <c r="B1311" s="131" t="s">
        <v>1152</v>
      </c>
      <c r="C1311" s="152"/>
    </row>
    <row r="1312" spans="1:8" outlineLevel="2" x14ac:dyDescent="0.2">
      <c r="A1312" s="110"/>
      <c r="B1312" s="122"/>
      <c r="C1312" s="152"/>
    </row>
    <row r="1313" spans="1:8" outlineLevel="2" x14ac:dyDescent="0.2">
      <c r="A1313" s="110" t="s">
        <v>111</v>
      </c>
      <c r="B1313" s="131" t="s">
        <v>1147</v>
      </c>
      <c r="C1313" s="152"/>
    </row>
    <row r="1314" spans="1:8" outlineLevel="2" x14ac:dyDescent="0.2">
      <c r="A1314" s="110"/>
      <c r="B1314" s="122"/>
      <c r="C1314" s="152"/>
    </row>
    <row r="1315" spans="1:8" s="123" customFormat="1" outlineLevel="2" x14ac:dyDescent="0.2">
      <c r="A1315" s="110"/>
      <c r="B1315" s="127"/>
    </row>
    <row r="1316" spans="1:8" outlineLevel="2" x14ac:dyDescent="0.2">
      <c r="A1316" s="110" t="s">
        <v>32</v>
      </c>
      <c r="B1316" s="125" t="s">
        <v>227</v>
      </c>
      <c r="C1316" s="125"/>
      <c r="D1316" s="125"/>
      <c r="E1316" s="125"/>
      <c r="F1316" s="125"/>
      <c r="G1316" s="125"/>
    </row>
    <row r="1317" spans="1:8" outlineLevel="2" x14ac:dyDescent="0.2">
      <c r="A1317" s="110"/>
      <c r="B1317" s="122"/>
      <c r="C1317" s="152"/>
    </row>
    <row r="1318" spans="1:8" outlineLevel="2" x14ac:dyDescent="0.2">
      <c r="A1318" s="111" t="s">
        <v>33</v>
      </c>
      <c r="B1318" s="122" t="s">
        <v>194</v>
      </c>
      <c r="C1318" s="152"/>
    </row>
    <row r="1319" spans="1:8" outlineLevel="2" x14ac:dyDescent="0.2">
      <c r="A1319" s="110"/>
      <c r="B1319" s="122"/>
      <c r="C1319" s="152"/>
    </row>
    <row r="1320" spans="1:8" outlineLevel="2" x14ac:dyDescent="0.2">
      <c r="A1320" s="110" t="s">
        <v>138</v>
      </c>
      <c r="B1320" s="131" t="s">
        <v>361</v>
      </c>
      <c r="C1320" s="152"/>
    </row>
    <row r="1321" spans="1:8" s="123" customFormat="1" outlineLevel="2" x14ac:dyDescent="0.2">
      <c r="A1321" s="126"/>
    </row>
    <row r="1322" spans="1:8" s="123" customFormat="1" outlineLevel="2" x14ac:dyDescent="0.2">
      <c r="A1322" s="110" t="s">
        <v>40</v>
      </c>
      <c r="B1322" s="127" t="s">
        <v>988</v>
      </c>
    </row>
    <row r="1323" spans="1:8" s="123" customFormat="1" outlineLevel="2" x14ac:dyDescent="0.2">
      <c r="A1323" s="126"/>
    </row>
    <row r="1324" spans="1:8" s="99" customFormat="1" x14ac:dyDescent="0.2">
      <c r="A1324" s="161" t="s">
        <v>158</v>
      </c>
      <c r="B1324" s="160" t="str">
        <f ca="1">CONCATENATE(VLOOKUP("*ID",C:D,2,FALSE),"C",COUNTIF(OFFSET(A$1,0,0,ROW(),1), "*conditie")*10)</f>
        <v>NPRE04C490</v>
      </c>
      <c r="C1324" s="296" t="s">
        <v>364</v>
      </c>
      <c r="D1324" s="297"/>
      <c r="E1324" s="297"/>
      <c r="F1324" s="161" t="s">
        <v>141</v>
      </c>
      <c r="G1324" s="161" t="s">
        <v>19</v>
      </c>
      <c r="H1324" s="161" t="s">
        <v>197</v>
      </c>
    </row>
    <row r="1325" spans="1:8" s="99" customFormat="1" outlineLevel="1" x14ac:dyDescent="0.2">
      <c r="A1325" s="110"/>
      <c r="B1325" s="118"/>
      <c r="C1325" s="102"/>
    </row>
    <row r="1326" spans="1:8" s="99" customFormat="1" outlineLevel="1" x14ac:dyDescent="0.2">
      <c r="A1326" s="110" t="s">
        <v>55</v>
      </c>
      <c r="B1326" s="129"/>
      <c r="C1326" s="132"/>
    </row>
    <row r="1327" spans="1:8" s="99" customFormat="1" outlineLevel="1" x14ac:dyDescent="0.2">
      <c r="A1327" s="110"/>
      <c r="B1327" s="118"/>
      <c r="C1327" s="102"/>
    </row>
    <row r="1328" spans="1:8" s="88" customFormat="1" outlineLevel="1" x14ac:dyDescent="0.2">
      <c r="A1328" s="159" t="s">
        <v>159</v>
      </c>
      <c r="B1328" s="159" t="str">
        <f ca="1">CONCATENATE(VLOOKUP("*ID",C:D,2,FALSE),"C",COUNTIF(OFFSET(A$1,0,0,ROW(),1), "*conditie")*10)&amp; "T" &amp;(COUNTIF(OFFSET(B$1,0,0,ROW()-1,1),CONCATENATE(VLOOKUP("*ID",C:D,2,FALSE),"C",COUNTIF(OFFSET(A$1,0,0,ROW(),1), "*conditie")*10)&amp; "T*") +1) * 10</f>
        <v>NPRE04C490T10</v>
      </c>
      <c r="C1328" s="295" t="s">
        <v>365</v>
      </c>
      <c r="D1328" s="295"/>
      <c r="E1328" s="295"/>
      <c r="F1328" s="159" t="s">
        <v>141</v>
      </c>
      <c r="G1328" s="159" t="s">
        <v>19</v>
      </c>
      <c r="H1328" s="159" t="s">
        <v>197</v>
      </c>
    </row>
    <row r="1329" spans="1:8" outlineLevel="2" x14ac:dyDescent="0.2">
      <c r="A1329" s="110"/>
      <c r="B1329" s="122"/>
      <c r="C1329" s="152"/>
    </row>
    <row r="1330" spans="1:8" s="123" customFormat="1" outlineLevel="2" x14ac:dyDescent="0.2">
      <c r="A1330" s="110" t="s">
        <v>109</v>
      </c>
      <c r="B1330" s="127" t="s">
        <v>1153</v>
      </c>
    </row>
    <row r="1331" spans="1:8" outlineLevel="2" x14ac:dyDescent="0.2">
      <c r="A1331" s="110"/>
      <c r="B1331" s="122"/>
      <c r="C1331" s="152"/>
    </row>
    <row r="1332" spans="1:8" outlineLevel="2" x14ac:dyDescent="0.2">
      <c r="A1332" s="110" t="s">
        <v>111</v>
      </c>
      <c r="B1332" s="131" t="s">
        <v>1147</v>
      </c>
      <c r="C1332" s="152"/>
    </row>
    <row r="1333" spans="1:8" outlineLevel="2" x14ac:dyDescent="0.2">
      <c r="A1333" s="110"/>
      <c r="B1333" s="122"/>
      <c r="C1333" s="152"/>
    </row>
    <row r="1334" spans="1:8" outlineLevel="2" x14ac:dyDescent="0.2">
      <c r="A1334" s="110"/>
      <c r="B1334" s="123"/>
      <c r="C1334" s="123"/>
      <c r="D1334" s="123"/>
      <c r="E1334" s="124"/>
      <c r="F1334" s="123"/>
      <c r="G1334" s="123"/>
    </row>
    <row r="1335" spans="1:8" outlineLevel="2" x14ac:dyDescent="0.2">
      <c r="A1335" s="110" t="s">
        <v>32</v>
      </c>
      <c r="B1335" s="125" t="s">
        <v>227</v>
      </c>
      <c r="C1335" s="125"/>
      <c r="D1335" s="125"/>
      <c r="E1335" s="125"/>
      <c r="F1335" s="125"/>
      <c r="G1335" s="125"/>
    </row>
    <row r="1336" spans="1:8" outlineLevel="2" x14ac:dyDescent="0.2">
      <c r="A1336" s="110"/>
      <c r="B1336" s="122"/>
      <c r="C1336" s="152"/>
    </row>
    <row r="1337" spans="1:8" outlineLevel="2" x14ac:dyDescent="0.2">
      <c r="A1337" s="111" t="s">
        <v>33</v>
      </c>
      <c r="B1337" s="122" t="s">
        <v>194</v>
      </c>
      <c r="C1337" s="152"/>
    </row>
    <row r="1338" spans="1:8" outlineLevel="2" x14ac:dyDescent="0.2">
      <c r="A1338" s="110"/>
      <c r="B1338" s="122"/>
      <c r="C1338" s="152"/>
    </row>
    <row r="1339" spans="1:8" outlineLevel="2" x14ac:dyDescent="0.2">
      <c r="A1339" s="110" t="s">
        <v>138</v>
      </c>
      <c r="B1339" s="131" t="s">
        <v>367</v>
      </c>
      <c r="C1339" s="152"/>
    </row>
    <row r="1340" spans="1:8" s="123" customFormat="1" outlineLevel="2" x14ac:dyDescent="0.2">
      <c r="A1340" s="126"/>
    </row>
    <row r="1341" spans="1:8" s="123" customFormat="1" outlineLevel="2" x14ac:dyDescent="0.2">
      <c r="A1341" s="110" t="s">
        <v>40</v>
      </c>
      <c r="B1341" s="127" t="s">
        <v>989</v>
      </c>
    </row>
    <row r="1342" spans="1:8" s="123" customFormat="1" outlineLevel="2" x14ac:dyDescent="0.2">
      <c r="A1342" s="126"/>
    </row>
    <row r="1343" spans="1:8" s="88" customFormat="1" outlineLevel="1" x14ac:dyDescent="0.2">
      <c r="A1343" s="159" t="s">
        <v>159</v>
      </c>
      <c r="B1343" s="159" t="str">
        <f ca="1">CONCATENATE(VLOOKUP("*ID",C:D,2,FALSE),"C",COUNTIF(OFFSET(A$1,0,0,ROW(),1), "*conditie")*10)&amp; "T" &amp;(COUNTIF(OFFSET(B$1,0,0,ROW()-1,1),CONCATENATE(VLOOKUP("*ID",C:D,2,FALSE),"C",COUNTIF(OFFSET(A$1,0,0,ROW(),1), "*conditie")*10)&amp; "T*") +1) * 10</f>
        <v>NPRE04C490T20</v>
      </c>
      <c r="C1343" s="295" t="s">
        <v>645</v>
      </c>
      <c r="D1343" s="295"/>
      <c r="E1343" s="295"/>
      <c r="F1343" s="159" t="s">
        <v>141</v>
      </c>
      <c r="G1343" s="159" t="s">
        <v>19</v>
      </c>
      <c r="H1343" s="159" t="s">
        <v>197</v>
      </c>
    </row>
    <row r="1344" spans="1:8" outlineLevel="2" x14ac:dyDescent="0.2">
      <c r="A1344" s="110"/>
      <c r="B1344" s="122"/>
      <c r="C1344" s="152"/>
    </row>
    <row r="1345" spans="1:8" outlineLevel="2" x14ac:dyDescent="0.2">
      <c r="A1345" s="110" t="s">
        <v>109</v>
      </c>
      <c r="B1345" s="131" t="s">
        <v>1154</v>
      </c>
      <c r="C1345" s="152"/>
    </row>
    <row r="1346" spans="1:8" outlineLevel="2" x14ac:dyDescent="0.2">
      <c r="A1346" s="110"/>
      <c r="B1346" s="122"/>
      <c r="C1346" s="152"/>
    </row>
    <row r="1347" spans="1:8" outlineLevel="2" x14ac:dyDescent="0.2">
      <c r="A1347" s="110" t="s">
        <v>111</v>
      </c>
      <c r="B1347" s="131" t="s">
        <v>1147</v>
      </c>
      <c r="C1347" s="152"/>
    </row>
    <row r="1348" spans="1:8" outlineLevel="2" x14ac:dyDescent="0.2">
      <c r="A1348" s="110"/>
      <c r="B1348" s="122"/>
      <c r="C1348" s="152"/>
    </row>
    <row r="1349" spans="1:8" outlineLevel="2" x14ac:dyDescent="0.2">
      <c r="A1349" s="110"/>
      <c r="B1349" s="123"/>
      <c r="C1349" s="123"/>
      <c r="D1349" s="123"/>
      <c r="E1349" s="124"/>
      <c r="F1349" s="123"/>
      <c r="G1349" s="123"/>
    </row>
    <row r="1350" spans="1:8" outlineLevel="2" x14ac:dyDescent="0.2">
      <c r="A1350" s="110" t="s">
        <v>32</v>
      </c>
      <c r="B1350" s="125" t="s">
        <v>227</v>
      </c>
      <c r="C1350" s="125"/>
      <c r="D1350" s="125"/>
      <c r="E1350" s="125"/>
      <c r="F1350" s="125"/>
      <c r="G1350" s="125"/>
    </row>
    <row r="1351" spans="1:8" outlineLevel="2" x14ac:dyDescent="0.2">
      <c r="A1351" s="110"/>
      <c r="B1351" s="122"/>
      <c r="C1351" s="152"/>
    </row>
    <row r="1352" spans="1:8" outlineLevel="2" x14ac:dyDescent="0.2">
      <c r="A1352" s="111" t="s">
        <v>33</v>
      </c>
      <c r="B1352" s="122" t="s">
        <v>194</v>
      </c>
      <c r="C1352" s="152"/>
    </row>
    <row r="1353" spans="1:8" outlineLevel="2" x14ac:dyDescent="0.2">
      <c r="A1353" s="110"/>
      <c r="B1353" s="122"/>
      <c r="C1353" s="152"/>
    </row>
    <row r="1354" spans="1:8" outlineLevel="2" x14ac:dyDescent="0.2">
      <c r="A1354" s="110" t="s">
        <v>138</v>
      </c>
      <c r="B1354" s="131" t="s">
        <v>367</v>
      </c>
      <c r="C1354" s="152"/>
    </row>
    <row r="1355" spans="1:8" s="123" customFormat="1" outlineLevel="2" x14ac:dyDescent="0.2">
      <c r="A1355" s="126"/>
    </row>
    <row r="1356" spans="1:8" s="123" customFormat="1" outlineLevel="2" x14ac:dyDescent="0.2">
      <c r="A1356" s="110" t="s">
        <v>40</v>
      </c>
      <c r="B1356" s="127" t="s">
        <v>990</v>
      </c>
    </row>
    <row r="1357" spans="1:8" s="123" customFormat="1" outlineLevel="2" x14ac:dyDescent="0.2">
      <c r="A1357" s="126"/>
    </row>
    <row r="1358" spans="1:8" s="99" customFormat="1" x14ac:dyDescent="0.2">
      <c r="A1358" s="161" t="s">
        <v>158</v>
      </c>
      <c r="B1358" s="160" t="str">
        <f ca="1">CONCATENATE(VLOOKUP("*ID",C:D,2,FALSE),"C",COUNTIF(OFFSET(A$1,0,0,ROW(),1), "*conditie")*10)</f>
        <v>NPRE04C500</v>
      </c>
      <c r="C1358" s="296" t="s">
        <v>368</v>
      </c>
      <c r="D1358" s="297"/>
      <c r="E1358" s="297"/>
      <c r="F1358" s="161" t="s">
        <v>141</v>
      </c>
      <c r="G1358" s="161" t="s">
        <v>19</v>
      </c>
      <c r="H1358" s="161" t="s">
        <v>197</v>
      </c>
    </row>
    <row r="1359" spans="1:8" s="99" customFormat="1" outlineLevel="1" x14ac:dyDescent="0.2">
      <c r="A1359" s="110"/>
      <c r="B1359" s="118"/>
      <c r="C1359" s="102"/>
    </row>
    <row r="1360" spans="1:8" s="99" customFormat="1" outlineLevel="1" x14ac:dyDescent="0.2">
      <c r="A1360" s="110" t="s">
        <v>55</v>
      </c>
      <c r="B1360" s="129"/>
      <c r="C1360" s="132"/>
    </row>
    <row r="1361" spans="1:8" s="99" customFormat="1" outlineLevel="1" x14ac:dyDescent="0.2">
      <c r="A1361" s="110"/>
      <c r="B1361" s="118"/>
      <c r="C1361" s="102"/>
    </row>
    <row r="1362" spans="1:8" s="88" customFormat="1" outlineLevel="1" x14ac:dyDescent="0.2">
      <c r="A1362" s="159" t="s">
        <v>159</v>
      </c>
      <c r="B1362" s="159" t="str">
        <f ca="1">CONCATENATE(VLOOKUP("*ID",C:D,2,FALSE),"C",COUNTIF(OFFSET(A$1,0,0,ROW(),1), "*conditie")*10)&amp; "T" &amp;(COUNTIF(OFFSET(B$1,0,0,ROW()-1,1),CONCATENATE(VLOOKUP("*ID",C:D,2,FALSE),"C",COUNTIF(OFFSET(A$1,0,0,ROW(),1), "*conditie")*10)&amp; "T*") +1) * 10</f>
        <v>NPRE04C500T10</v>
      </c>
      <c r="C1362" s="295" t="s">
        <v>369</v>
      </c>
      <c r="D1362" s="295"/>
      <c r="E1362" s="295"/>
      <c r="F1362" s="159" t="s">
        <v>141</v>
      </c>
      <c r="G1362" s="159" t="s">
        <v>19</v>
      </c>
      <c r="H1362" s="159" t="s">
        <v>197</v>
      </c>
    </row>
    <row r="1363" spans="1:8" outlineLevel="2" x14ac:dyDescent="0.2">
      <c r="A1363" s="110"/>
      <c r="B1363" s="122"/>
      <c r="C1363" s="152"/>
    </row>
    <row r="1364" spans="1:8" outlineLevel="2" x14ac:dyDescent="0.2">
      <c r="A1364" s="110" t="s">
        <v>109</v>
      </c>
      <c r="B1364" s="131" t="s">
        <v>1155</v>
      </c>
      <c r="C1364" s="152"/>
    </row>
    <row r="1365" spans="1:8" outlineLevel="2" x14ac:dyDescent="0.2">
      <c r="A1365" s="110"/>
      <c r="B1365" s="122"/>
      <c r="C1365" s="152"/>
    </row>
    <row r="1366" spans="1:8" outlineLevel="2" x14ac:dyDescent="0.2">
      <c r="A1366" s="110" t="s">
        <v>111</v>
      </c>
      <c r="B1366" s="131" t="s">
        <v>1147</v>
      </c>
      <c r="C1366" s="152"/>
    </row>
    <row r="1367" spans="1:8" outlineLevel="2" x14ac:dyDescent="0.2">
      <c r="A1367" s="110"/>
      <c r="B1367" s="122"/>
      <c r="C1367" s="152"/>
    </row>
    <row r="1368" spans="1:8" outlineLevel="2" x14ac:dyDescent="0.2">
      <c r="A1368" s="110"/>
      <c r="B1368" s="123"/>
      <c r="C1368" s="123"/>
      <c r="D1368" s="123"/>
      <c r="E1368" s="124"/>
      <c r="F1368" s="123"/>
      <c r="G1368" s="123"/>
    </row>
    <row r="1369" spans="1:8" outlineLevel="2" x14ac:dyDescent="0.2">
      <c r="A1369" s="110" t="s">
        <v>32</v>
      </c>
      <c r="B1369" s="125" t="s">
        <v>227</v>
      </c>
      <c r="C1369" s="125"/>
      <c r="D1369" s="125"/>
      <c r="E1369" s="125"/>
      <c r="F1369" s="125"/>
      <c r="G1369" s="125"/>
    </row>
    <row r="1370" spans="1:8" outlineLevel="2" x14ac:dyDescent="0.2">
      <c r="A1370" s="110"/>
      <c r="B1370" s="122"/>
      <c r="C1370" s="152"/>
    </row>
    <row r="1371" spans="1:8" outlineLevel="2" x14ac:dyDescent="0.2">
      <c r="A1371" s="111" t="s">
        <v>33</v>
      </c>
      <c r="B1371" s="122" t="s">
        <v>194</v>
      </c>
      <c r="C1371" s="152"/>
    </row>
    <row r="1372" spans="1:8" outlineLevel="2" x14ac:dyDescent="0.2">
      <c r="A1372" s="110"/>
      <c r="B1372" s="122"/>
      <c r="C1372" s="152"/>
    </row>
    <row r="1373" spans="1:8" outlineLevel="2" x14ac:dyDescent="0.2">
      <c r="A1373" s="110" t="s">
        <v>138</v>
      </c>
      <c r="B1373" s="131" t="s">
        <v>371</v>
      </c>
      <c r="C1373" s="152"/>
    </row>
    <row r="1374" spans="1:8" s="123" customFormat="1" outlineLevel="2" x14ac:dyDescent="0.2">
      <c r="A1374" s="126"/>
    </row>
    <row r="1375" spans="1:8" s="123" customFormat="1" outlineLevel="2" x14ac:dyDescent="0.2">
      <c r="A1375" s="110" t="s">
        <v>40</v>
      </c>
      <c r="B1375" s="127" t="s">
        <v>991</v>
      </c>
    </row>
    <row r="1376" spans="1:8" s="123" customFormat="1" outlineLevel="2" x14ac:dyDescent="0.2">
      <c r="A1376" s="126"/>
    </row>
    <row r="1377" spans="1:8" s="88" customFormat="1" outlineLevel="1" x14ac:dyDescent="0.2">
      <c r="A1377" s="159" t="s">
        <v>159</v>
      </c>
      <c r="B1377" s="159" t="str">
        <f ca="1">CONCATENATE(VLOOKUP("*ID",C:D,2,FALSE),"C",COUNTIF(OFFSET(A$1,0,0,ROW(),1), "*conditie")*10)&amp; "T" &amp;(COUNTIF(OFFSET(B$1,0,0,ROW()-1,1),CONCATENATE(VLOOKUP("*ID",C:D,2,FALSE),"C",COUNTIF(OFFSET(A$1,0,0,ROW(),1), "*conditie")*10)&amp; "T*") +1) * 10</f>
        <v>NPRE04C500T20</v>
      </c>
      <c r="C1377" s="295" t="s">
        <v>647</v>
      </c>
      <c r="D1377" s="295"/>
      <c r="E1377" s="295"/>
      <c r="F1377" s="159" t="s">
        <v>141</v>
      </c>
      <c r="G1377" s="159" t="s">
        <v>19</v>
      </c>
      <c r="H1377" s="159" t="s">
        <v>197</v>
      </c>
    </row>
    <row r="1378" spans="1:8" outlineLevel="2" x14ac:dyDescent="0.2">
      <c r="A1378" s="110"/>
      <c r="B1378" s="122"/>
      <c r="C1378" s="152"/>
    </row>
    <row r="1379" spans="1:8" outlineLevel="2" x14ac:dyDescent="0.2">
      <c r="A1379" s="110" t="s">
        <v>109</v>
      </c>
      <c r="B1379" s="131" t="s">
        <v>1156</v>
      </c>
      <c r="C1379" s="152"/>
    </row>
    <row r="1380" spans="1:8" outlineLevel="2" x14ac:dyDescent="0.2">
      <c r="A1380" s="110"/>
      <c r="B1380" s="122"/>
      <c r="C1380" s="152"/>
    </row>
    <row r="1381" spans="1:8" outlineLevel="2" x14ac:dyDescent="0.2">
      <c r="A1381" s="110" t="s">
        <v>111</v>
      </c>
      <c r="B1381" s="131" t="s">
        <v>1147</v>
      </c>
      <c r="C1381" s="152"/>
    </row>
    <row r="1382" spans="1:8" outlineLevel="2" x14ac:dyDescent="0.2">
      <c r="A1382" s="110"/>
      <c r="B1382" s="122"/>
      <c r="C1382" s="152"/>
    </row>
    <row r="1383" spans="1:8" outlineLevel="2" x14ac:dyDescent="0.2">
      <c r="A1383" s="110"/>
      <c r="B1383" s="123"/>
      <c r="C1383" s="123"/>
      <c r="D1383" s="123"/>
      <c r="E1383" s="124"/>
      <c r="F1383" s="123"/>
      <c r="G1383" s="123"/>
    </row>
    <row r="1384" spans="1:8" outlineLevel="2" x14ac:dyDescent="0.2">
      <c r="A1384" s="110" t="s">
        <v>32</v>
      </c>
      <c r="B1384" s="125" t="s">
        <v>227</v>
      </c>
      <c r="C1384" s="125"/>
      <c r="D1384" s="125"/>
      <c r="E1384" s="125"/>
      <c r="F1384" s="125"/>
      <c r="G1384" s="125"/>
    </row>
    <row r="1385" spans="1:8" outlineLevel="2" x14ac:dyDescent="0.2">
      <c r="A1385" s="110"/>
      <c r="B1385" s="122"/>
      <c r="C1385" s="152"/>
    </row>
    <row r="1386" spans="1:8" outlineLevel="2" x14ac:dyDescent="0.2">
      <c r="A1386" s="111" t="s">
        <v>33</v>
      </c>
      <c r="B1386" s="122" t="s">
        <v>194</v>
      </c>
      <c r="C1386" s="152"/>
    </row>
    <row r="1387" spans="1:8" outlineLevel="2" x14ac:dyDescent="0.2">
      <c r="A1387" s="110"/>
      <c r="B1387" s="122"/>
      <c r="C1387" s="152"/>
    </row>
    <row r="1388" spans="1:8" outlineLevel="2" x14ac:dyDescent="0.2">
      <c r="A1388" s="110" t="s">
        <v>138</v>
      </c>
      <c r="B1388" s="131" t="s">
        <v>371</v>
      </c>
      <c r="C1388" s="152"/>
    </row>
    <row r="1389" spans="1:8" s="123" customFormat="1" outlineLevel="2" x14ac:dyDescent="0.2">
      <c r="A1389" s="126"/>
    </row>
    <row r="1390" spans="1:8" s="123" customFormat="1" outlineLevel="2" x14ac:dyDescent="0.2">
      <c r="A1390" s="110" t="s">
        <v>40</v>
      </c>
      <c r="B1390" s="127" t="s">
        <v>992</v>
      </c>
    </row>
    <row r="1391" spans="1:8" s="123" customFormat="1" outlineLevel="2" x14ac:dyDescent="0.2">
      <c r="A1391" s="126"/>
    </row>
    <row r="1392" spans="1:8" s="99" customFormat="1" x14ac:dyDescent="0.2">
      <c r="A1392" s="161" t="s">
        <v>158</v>
      </c>
      <c r="B1392" s="160" t="str">
        <f ca="1">CONCATENATE(VLOOKUP("*ID",C:D,2,FALSE),"C",COUNTIF(OFFSET(A$1,0,0,ROW(),1), "*conditie")*10)</f>
        <v>NPRE04C510</v>
      </c>
      <c r="C1392" s="296" t="s">
        <v>460</v>
      </c>
      <c r="D1392" s="297"/>
      <c r="E1392" s="297"/>
      <c r="F1392" s="161" t="s">
        <v>141</v>
      </c>
      <c r="G1392" s="161" t="s">
        <v>19</v>
      </c>
      <c r="H1392" s="161" t="s">
        <v>197</v>
      </c>
    </row>
    <row r="1393" spans="1:8" s="99" customFormat="1" outlineLevel="1" x14ac:dyDescent="0.2">
      <c r="A1393" s="110"/>
      <c r="B1393" s="118"/>
      <c r="C1393" s="102"/>
    </row>
    <row r="1394" spans="1:8" s="99" customFormat="1" outlineLevel="1" x14ac:dyDescent="0.2">
      <c r="A1394" s="110" t="s">
        <v>55</v>
      </c>
      <c r="B1394" s="129"/>
      <c r="C1394" s="132"/>
    </row>
    <row r="1395" spans="1:8" s="99" customFormat="1" outlineLevel="1" x14ac:dyDescent="0.2">
      <c r="A1395" s="110"/>
      <c r="B1395" s="118"/>
      <c r="C1395" s="102"/>
    </row>
    <row r="1396" spans="1:8" s="88" customFormat="1" outlineLevel="1" x14ac:dyDescent="0.2">
      <c r="A1396" s="159" t="s">
        <v>159</v>
      </c>
      <c r="B1396" s="159" t="str">
        <f ca="1">CONCATENATE(VLOOKUP("*ID",C:D,2,FALSE),"C",COUNTIF(OFFSET(A$1,0,0,ROW(),1), "*conditie")*10)&amp; "T" &amp;(COUNTIF(OFFSET(B$1,0,0,ROW()-1,1),CONCATENATE(VLOOKUP("*ID",C:D,2,FALSE),"C",COUNTIF(OFFSET(A$1,0,0,ROW(),1), "*conditie")*10)&amp; "T*") +1) * 10</f>
        <v>NPRE04C510T10</v>
      </c>
      <c r="C1396" s="295" t="s">
        <v>461</v>
      </c>
      <c r="D1396" s="295"/>
      <c r="E1396" s="295"/>
      <c r="F1396" s="159" t="s">
        <v>141</v>
      </c>
      <c r="G1396" s="159" t="s">
        <v>19</v>
      </c>
      <c r="H1396" s="159" t="s">
        <v>197</v>
      </c>
    </row>
    <row r="1397" spans="1:8" outlineLevel="2" x14ac:dyDescent="0.2">
      <c r="A1397" s="110"/>
      <c r="B1397" s="122"/>
      <c r="C1397" s="152"/>
    </row>
    <row r="1398" spans="1:8" s="123" customFormat="1" outlineLevel="2" x14ac:dyDescent="0.2">
      <c r="A1398" s="110" t="s">
        <v>109</v>
      </c>
      <c r="B1398" s="127" t="s">
        <v>1157</v>
      </c>
    </row>
    <row r="1399" spans="1:8" outlineLevel="2" x14ac:dyDescent="0.2">
      <c r="A1399" s="110"/>
      <c r="B1399" s="122"/>
      <c r="C1399" s="152"/>
    </row>
    <row r="1400" spans="1:8" outlineLevel="2" x14ac:dyDescent="0.2">
      <c r="A1400" s="110" t="s">
        <v>111</v>
      </c>
      <c r="B1400" s="131" t="s">
        <v>1147</v>
      </c>
      <c r="C1400" s="152"/>
    </row>
    <row r="1401" spans="1:8" outlineLevel="2" x14ac:dyDescent="0.2">
      <c r="A1401" s="110"/>
      <c r="B1401" s="122"/>
      <c r="C1401" s="152"/>
    </row>
    <row r="1402" spans="1:8" outlineLevel="2" x14ac:dyDescent="0.2">
      <c r="A1402" s="110"/>
      <c r="B1402" s="123"/>
      <c r="C1402" s="123"/>
      <c r="D1402" s="123"/>
      <c r="E1402" s="124"/>
      <c r="F1402" s="123"/>
      <c r="G1402" s="123"/>
    </row>
    <row r="1403" spans="1:8" outlineLevel="2" x14ac:dyDescent="0.2">
      <c r="A1403" s="110" t="s">
        <v>32</v>
      </c>
      <c r="B1403" s="125" t="s">
        <v>227</v>
      </c>
      <c r="C1403" s="125"/>
      <c r="D1403" s="125"/>
      <c r="E1403" s="125"/>
      <c r="F1403" s="125"/>
      <c r="G1403" s="125"/>
    </row>
    <row r="1404" spans="1:8" outlineLevel="2" x14ac:dyDescent="0.2">
      <c r="A1404" s="110"/>
      <c r="B1404" s="122"/>
      <c r="C1404" s="152"/>
    </row>
    <row r="1405" spans="1:8" outlineLevel="2" x14ac:dyDescent="0.2">
      <c r="A1405" s="111" t="s">
        <v>33</v>
      </c>
      <c r="B1405" s="122" t="s">
        <v>194</v>
      </c>
      <c r="C1405" s="152"/>
    </row>
    <row r="1406" spans="1:8" outlineLevel="2" x14ac:dyDescent="0.2">
      <c r="A1406" s="110"/>
      <c r="B1406" s="122"/>
      <c r="C1406" s="152"/>
    </row>
    <row r="1407" spans="1:8" outlineLevel="2" x14ac:dyDescent="0.2">
      <c r="A1407" s="110" t="s">
        <v>138</v>
      </c>
      <c r="B1407" s="131" t="s">
        <v>463</v>
      </c>
      <c r="C1407" s="152"/>
    </row>
    <row r="1408" spans="1:8" s="123" customFormat="1" outlineLevel="2" x14ac:dyDescent="0.2">
      <c r="A1408" s="126"/>
    </row>
    <row r="1409" spans="1:8" s="123" customFormat="1" outlineLevel="2" x14ac:dyDescent="0.2">
      <c r="A1409" s="110" t="s">
        <v>40</v>
      </c>
      <c r="B1409" s="127" t="s">
        <v>1005</v>
      </c>
    </row>
    <row r="1410" spans="1:8" s="123" customFormat="1" outlineLevel="2" x14ac:dyDescent="0.2">
      <c r="A1410" s="126"/>
    </row>
    <row r="1411" spans="1:8" s="88" customFormat="1" outlineLevel="1" x14ac:dyDescent="0.2">
      <c r="A1411" s="159" t="s">
        <v>159</v>
      </c>
      <c r="B1411" s="159" t="str">
        <f ca="1">CONCATENATE(VLOOKUP("*ID",C:D,2,FALSE),"C",COUNTIF(OFFSET(A$1,0,0,ROW(),1), "*conditie")*10)&amp; "T" &amp;(COUNTIF(OFFSET(B$1,0,0,ROW()-1,1),CONCATENATE(VLOOKUP("*ID",C:D,2,FALSE),"C",COUNTIF(OFFSET(A$1,0,0,ROW(),1), "*conditie")*10)&amp; "T*") +1) * 10</f>
        <v>NPRE04C510T20</v>
      </c>
      <c r="C1411" s="295" t="s">
        <v>464</v>
      </c>
      <c r="D1411" s="295"/>
      <c r="E1411" s="295"/>
      <c r="F1411" s="159" t="s">
        <v>141</v>
      </c>
      <c r="G1411" s="159" t="s">
        <v>19</v>
      </c>
      <c r="H1411" s="159" t="s">
        <v>197</v>
      </c>
    </row>
    <row r="1412" spans="1:8" outlineLevel="2" x14ac:dyDescent="0.2">
      <c r="A1412" s="110"/>
      <c r="B1412" s="122"/>
      <c r="C1412" s="152"/>
    </row>
    <row r="1413" spans="1:8" outlineLevel="2" x14ac:dyDescent="0.2">
      <c r="A1413" s="110" t="s">
        <v>109</v>
      </c>
      <c r="B1413" s="131" t="s">
        <v>1158</v>
      </c>
      <c r="C1413" s="152"/>
    </row>
    <row r="1414" spans="1:8" outlineLevel="2" x14ac:dyDescent="0.2">
      <c r="A1414" s="110"/>
      <c r="B1414" s="122"/>
      <c r="C1414" s="152"/>
    </row>
    <row r="1415" spans="1:8" outlineLevel="2" x14ac:dyDescent="0.2">
      <c r="A1415" s="110" t="s">
        <v>111</v>
      </c>
      <c r="B1415" s="131" t="s">
        <v>1147</v>
      </c>
      <c r="C1415" s="152"/>
    </row>
    <row r="1416" spans="1:8" outlineLevel="2" x14ac:dyDescent="0.2">
      <c r="A1416" s="110"/>
      <c r="B1416" s="122"/>
      <c r="C1416" s="152"/>
    </row>
    <row r="1417" spans="1:8" s="123" customFormat="1" outlineLevel="2" x14ac:dyDescent="0.2">
      <c r="A1417" s="110"/>
      <c r="B1417" s="127"/>
    </row>
    <row r="1418" spans="1:8" outlineLevel="2" x14ac:dyDescent="0.2">
      <c r="A1418" s="110" t="s">
        <v>32</v>
      </c>
      <c r="B1418" s="125" t="s">
        <v>227</v>
      </c>
      <c r="C1418" s="125"/>
      <c r="D1418" s="125"/>
      <c r="E1418" s="125"/>
      <c r="F1418" s="125"/>
      <c r="G1418" s="125"/>
    </row>
    <row r="1419" spans="1:8" outlineLevel="2" x14ac:dyDescent="0.2">
      <c r="A1419" s="110"/>
      <c r="B1419" s="122"/>
      <c r="C1419" s="152"/>
    </row>
    <row r="1420" spans="1:8" outlineLevel="2" x14ac:dyDescent="0.2">
      <c r="A1420" s="111" t="s">
        <v>33</v>
      </c>
      <c r="B1420" s="122" t="s">
        <v>194</v>
      </c>
      <c r="C1420" s="152"/>
    </row>
    <row r="1421" spans="1:8" outlineLevel="2" x14ac:dyDescent="0.2">
      <c r="A1421" s="110"/>
      <c r="B1421" s="122"/>
      <c r="C1421" s="152"/>
    </row>
    <row r="1422" spans="1:8" outlineLevel="2" x14ac:dyDescent="0.2">
      <c r="A1422" s="110" t="s">
        <v>138</v>
      </c>
      <c r="B1422" s="131" t="s">
        <v>234</v>
      </c>
      <c r="C1422" s="152"/>
    </row>
    <row r="1423" spans="1:8" s="123" customFormat="1" outlineLevel="2" x14ac:dyDescent="0.2">
      <c r="A1423" s="126"/>
    </row>
    <row r="1424" spans="1:8" s="123" customFormat="1" outlineLevel="2" x14ac:dyDescent="0.2">
      <c r="A1424" s="110" t="s">
        <v>40</v>
      </c>
      <c r="B1424" s="127" t="s">
        <v>1006</v>
      </c>
    </row>
    <row r="1425" spans="1:8" s="123" customFormat="1" outlineLevel="2" x14ac:dyDescent="0.2">
      <c r="A1425" s="126"/>
    </row>
    <row r="1426" spans="1:8" s="88" customFormat="1" outlineLevel="1" x14ac:dyDescent="0.2">
      <c r="A1426" s="159" t="s">
        <v>159</v>
      </c>
      <c r="B1426" s="159" t="str">
        <f ca="1">CONCATENATE(VLOOKUP("*ID",C:D,2,FALSE),"C",COUNTIF(OFFSET(A$1,0,0,ROW(),1), "*conditie")*10)&amp; "T" &amp;(COUNTIF(OFFSET(B$1,0,0,ROW()-1,1),CONCATENATE(VLOOKUP("*ID",C:D,2,FALSE),"C",COUNTIF(OFFSET(A$1,0,0,ROW(),1), "*conditie")*10)&amp; "T*") +1) * 10</f>
        <v>NPRE04C510T30</v>
      </c>
      <c r="C1426" s="295" t="s">
        <v>466</v>
      </c>
      <c r="D1426" s="295"/>
      <c r="E1426" s="295"/>
      <c r="F1426" s="159" t="s">
        <v>141</v>
      </c>
      <c r="G1426" s="159" t="s">
        <v>19</v>
      </c>
      <c r="H1426" s="159" t="s">
        <v>197</v>
      </c>
    </row>
    <row r="1427" spans="1:8" outlineLevel="2" x14ac:dyDescent="0.2">
      <c r="A1427" s="110"/>
      <c r="B1427" s="122"/>
      <c r="C1427" s="152"/>
    </row>
    <row r="1428" spans="1:8" outlineLevel="2" x14ac:dyDescent="0.2">
      <c r="A1428" s="110" t="s">
        <v>109</v>
      </c>
      <c r="B1428" s="131" t="s">
        <v>1159</v>
      </c>
      <c r="C1428" s="152"/>
    </row>
    <row r="1429" spans="1:8" outlineLevel="2" x14ac:dyDescent="0.2">
      <c r="A1429" s="110"/>
      <c r="B1429" s="122"/>
      <c r="C1429" s="152"/>
    </row>
    <row r="1430" spans="1:8" outlineLevel="2" x14ac:dyDescent="0.2">
      <c r="A1430" s="110" t="s">
        <v>111</v>
      </c>
      <c r="B1430" s="131" t="s">
        <v>1147</v>
      </c>
      <c r="C1430" s="152"/>
    </row>
    <row r="1431" spans="1:8" outlineLevel="2" x14ac:dyDescent="0.2">
      <c r="A1431" s="110"/>
      <c r="B1431" s="122"/>
      <c r="C1431" s="152"/>
    </row>
    <row r="1432" spans="1:8" outlineLevel="2" x14ac:dyDescent="0.2">
      <c r="A1432" s="110"/>
      <c r="B1432" s="123"/>
      <c r="C1432" s="123"/>
      <c r="D1432" s="123"/>
      <c r="E1432" s="124"/>
      <c r="F1432" s="123"/>
      <c r="G1432" s="123"/>
    </row>
    <row r="1433" spans="1:8" outlineLevel="2" x14ac:dyDescent="0.2">
      <c r="A1433" s="110" t="s">
        <v>32</v>
      </c>
      <c r="B1433" s="125" t="s">
        <v>227</v>
      </c>
      <c r="C1433" s="125"/>
      <c r="D1433" s="125"/>
      <c r="E1433" s="125"/>
      <c r="F1433" s="125"/>
      <c r="G1433" s="125"/>
    </row>
    <row r="1434" spans="1:8" outlineLevel="2" x14ac:dyDescent="0.2">
      <c r="A1434" s="110"/>
      <c r="B1434" s="122"/>
      <c r="C1434" s="152"/>
    </row>
    <row r="1435" spans="1:8" outlineLevel="2" x14ac:dyDescent="0.2">
      <c r="A1435" s="111" t="s">
        <v>33</v>
      </c>
      <c r="B1435" s="122" t="s">
        <v>194</v>
      </c>
      <c r="C1435" s="152"/>
    </row>
    <row r="1436" spans="1:8" outlineLevel="2" x14ac:dyDescent="0.2">
      <c r="A1436" s="110"/>
      <c r="B1436" s="122"/>
      <c r="C1436" s="152"/>
    </row>
    <row r="1437" spans="1:8" outlineLevel="2" x14ac:dyDescent="0.2">
      <c r="A1437" s="110" t="s">
        <v>138</v>
      </c>
      <c r="B1437" s="131" t="s">
        <v>234</v>
      </c>
      <c r="C1437" s="152"/>
    </row>
    <row r="1438" spans="1:8" s="123" customFormat="1" outlineLevel="2" x14ac:dyDescent="0.2">
      <c r="A1438" s="126"/>
    </row>
    <row r="1439" spans="1:8" s="123" customFormat="1" outlineLevel="2" x14ac:dyDescent="0.2">
      <c r="A1439" s="110" t="s">
        <v>40</v>
      </c>
      <c r="B1439" s="127" t="s">
        <v>1007</v>
      </c>
    </row>
    <row r="1440" spans="1:8" s="123" customFormat="1" outlineLevel="2" x14ac:dyDescent="0.2">
      <c r="A1440" s="126"/>
    </row>
    <row r="1441" spans="1:8" s="99" customFormat="1" x14ac:dyDescent="0.2">
      <c r="A1441" s="161" t="s">
        <v>158</v>
      </c>
      <c r="B1441" s="160" t="str">
        <f ca="1">CONCATENATE(VLOOKUP("*ID",C:D,2,FALSE),"C",COUNTIF(OFFSET(A$1,0,0,ROW(),1), "*conditie")*10)</f>
        <v>NPRE04C520</v>
      </c>
      <c r="C1441" s="296" t="s">
        <v>1160</v>
      </c>
      <c r="D1441" s="297"/>
      <c r="E1441" s="297"/>
      <c r="F1441" s="161" t="s">
        <v>141</v>
      </c>
      <c r="G1441" s="161" t="s">
        <v>19</v>
      </c>
      <c r="H1441" s="161" t="s">
        <v>197</v>
      </c>
    </row>
    <row r="1442" spans="1:8" s="99" customFormat="1" outlineLevel="1" x14ac:dyDescent="0.2">
      <c r="A1442" s="110"/>
      <c r="B1442" s="118"/>
      <c r="C1442" s="102"/>
    </row>
    <row r="1443" spans="1:8" s="99" customFormat="1" outlineLevel="1" x14ac:dyDescent="0.2">
      <c r="A1443" s="110" t="s">
        <v>55</v>
      </c>
      <c r="B1443" s="129"/>
      <c r="C1443" s="132"/>
    </row>
    <row r="1444" spans="1:8" s="99" customFormat="1" outlineLevel="1" x14ac:dyDescent="0.2">
      <c r="A1444" s="110"/>
      <c r="B1444" s="118"/>
      <c r="C1444" s="102"/>
    </row>
    <row r="1445" spans="1:8" s="88" customFormat="1" outlineLevel="1" x14ac:dyDescent="0.2">
      <c r="A1445" s="159" t="s">
        <v>159</v>
      </c>
      <c r="B1445" s="159" t="str">
        <f ca="1">CONCATENATE(VLOOKUP("*ID",C:D,2,FALSE),"C",COUNTIF(OFFSET(A$1,0,0,ROW(),1), "*conditie")*10)&amp; "T" &amp;(COUNTIF(OFFSET(B$1,0,0,ROW()-1,1),CONCATENATE(VLOOKUP("*ID",C:D,2,FALSE),"C",COUNTIF(OFFSET(A$1,0,0,ROW(),1), "*conditie")*10)&amp; "T*") +1) * 10</f>
        <v>NPRE04C520T10</v>
      </c>
      <c r="C1445" s="295" t="s">
        <v>1161</v>
      </c>
      <c r="D1445" s="295"/>
      <c r="E1445" s="295"/>
      <c r="F1445" s="159" t="s">
        <v>141</v>
      </c>
      <c r="G1445" s="159" t="s">
        <v>19</v>
      </c>
      <c r="H1445" s="159" t="s">
        <v>197</v>
      </c>
    </row>
    <row r="1446" spans="1:8" outlineLevel="2" x14ac:dyDescent="0.2">
      <c r="A1446" s="110"/>
      <c r="B1446" s="122"/>
      <c r="C1446" s="152"/>
    </row>
    <row r="1447" spans="1:8" outlineLevel="2" x14ac:dyDescent="0.2">
      <c r="A1447" s="110" t="s">
        <v>109</v>
      </c>
      <c r="B1447" s="131"/>
      <c r="C1447" s="152"/>
    </row>
    <row r="1448" spans="1:8" outlineLevel="2" x14ac:dyDescent="0.2">
      <c r="A1448" s="110"/>
      <c r="B1448" s="122"/>
      <c r="C1448" s="152"/>
    </row>
    <row r="1449" spans="1:8" outlineLevel="2" x14ac:dyDescent="0.2">
      <c r="A1449" s="110" t="s">
        <v>111</v>
      </c>
      <c r="B1449" s="131" t="s">
        <v>1147</v>
      </c>
      <c r="C1449" s="152"/>
    </row>
    <row r="1450" spans="1:8" outlineLevel="2" x14ac:dyDescent="0.2">
      <c r="A1450" s="110"/>
      <c r="B1450" s="122"/>
      <c r="C1450" s="152"/>
    </row>
    <row r="1451" spans="1:8" outlineLevel="2" x14ac:dyDescent="0.2">
      <c r="A1451" s="110"/>
      <c r="B1451" s="123"/>
      <c r="C1451" s="123"/>
      <c r="D1451" s="123"/>
      <c r="E1451" s="124"/>
      <c r="F1451" s="123"/>
      <c r="G1451" s="123"/>
    </row>
    <row r="1452" spans="1:8" outlineLevel="2" x14ac:dyDescent="0.2">
      <c r="A1452" s="110" t="s">
        <v>32</v>
      </c>
      <c r="B1452" s="125" t="s">
        <v>227</v>
      </c>
      <c r="C1452" s="125"/>
      <c r="D1452" s="125"/>
      <c r="E1452" s="125"/>
      <c r="F1452" s="125"/>
      <c r="G1452" s="125"/>
    </row>
    <row r="1453" spans="1:8" outlineLevel="2" x14ac:dyDescent="0.2">
      <c r="A1453" s="110"/>
      <c r="B1453" s="122"/>
      <c r="C1453" s="152"/>
    </row>
    <row r="1454" spans="1:8" outlineLevel="2" x14ac:dyDescent="0.2">
      <c r="A1454" s="111" t="s">
        <v>33</v>
      </c>
      <c r="B1454" s="122" t="s">
        <v>194</v>
      </c>
      <c r="C1454" s="152"/>
    </row>
    <row r="1455" spans="1:8" outlineLevel="2" x14ac:dyDescent="0.2">
      <c r="A1455" s="110"/>
      <c r="B1455" s="122"/>
      <c r="C1455" s="152"/>
    </row>
    <row r="1456" spans="1:8" outlineLevel="2" x14ac:dyDescent="0.2">
      <c r="A1456" s="110" t="s">
        <v>138</v>
      </c>
      <c r="B1456" s="131" t="s">
        <v>1162</v>
      </c>
      <c r="C1456" s="152"/>
    </row>
    <row r="1457" spans="1:8" s="123" customFormat="1" outlineLevel="2" x14ac:dyDescent="0.2">
      <c r="A1457" s="126"/>
    </row>
    <row r="1458" spans="1:8" s="123" customFormat="1" outlineLevel="2" x14ac:dyDescent="0.2">
      <c r="A1458" s="110" t="s">
        <v>40</v>
      </c>
      <c r="B1458" s="129" t="s">
        <v>2724</v>
      </c>
    </row>
    <row r="1459" spans="1:8" s="123" customFormat="1" outlineLevel="2" x14ac:dyDescent="0.2">
      <c r="A1459" s="126"/>
    </row>
    <row r="1460" spans="1:8" s="88" customFormat="1" outlineLevel="1" x14ac:dyDescent="0.2">
      <c r="A1460" s="159" t="s">
        <v>159</v>
      </c>
      <c r="B1460" s="159" t="str">
        <f ca="1">CONCATENATE(VLOOKUP("*ID",C:D,2,FALSE),"C",COUNTIF(OFFSET(A$1,0,0,ROW(),1), "*conditie")*10)&amp; "T" &amp;(COUNTIF(OFFSET(B$1,0,0,ROW()-1,1),CONCATENATE(VLOOKUP("*ID",C:D,2,FALSE),"C",COUNTIF(OFFSET(A$1,0,0,ROW(),1), "*conditie")*10)&amp; "T*") +1) * 10</f>
        <v>NPRE04C520T20</v>
      </c>
      <c r="C1460" s="295" t="s">
        <v>1163</v>
      </c>
      <c r="D1460" s="295"/>
      <c r="E1460" s="295"/>
      <c r="F1460" s="159" t="s">
        <v>141</v>
      </c>
      <c r="G1460" s="159" t="s">
        <v>19</v>
      </c>
      <c r="H1460" s="159" t="s">
        <v>197</v>
      </c>
    </row>
    <row r="1461" spans="1:8" outlineLevel="2" x14ac:dyDescent="0.2">
      <c r="A1461" s="110"/>
      <c r="B1461" s="122"/>
      <c r="C1461" s="152"/>
    </row>
    <row r="1462" spans="1:8" outlineLevel="2" x14ac:dyDescent="0.2">
      <c r="A1462" s="110" t="s">
        <v>109</v>
      </c>
      <c r="B1462" s="131"/>
      <c r="C1462" s="152"/>
    </row>
    <row r="1463" spans="1:8" outlineLevel="2" x14ac:dyDescent="0.2">
      <c r="A1463" s="110"/>
      <c r="B1463" s="122"/>
      <c r="C1463" s="152"/>
    </row>
    <row r="1464" spans="1:8" outlineLevel="2" x14ac:dyDescent="0.2">
      <c r="A1464" s="110" t="s">
        <v>111</v>
      </c>
      <c r="B1464" s="131" t="s">
        <v>1147</v>
      </c>
      <c r="C1464" s="152"/>
    </row>
    <row r="1465" spans="1:8" outlineLevel="2" x14ac:dyDescent="0.2">
      <c r="A1465" s="110"/>
      <c r="B1465" s="123"/>
      <c r="C1465" s="123"/>
      <c r="D1465" s="123"/>
      <c r="E1465" s="124"/>
      <c r="F1465" s="123"/>
      <c r="G1465" s="123"/>
    </row>
    <row r="1466" spans="1:8" outlineLevel="2" x14ac:dyDescent="0.2">
      <c r="A1466" s="110" t="s">
        <v>32</v>
      </c>
      <c r="B1466" s="125" t="s">
        <v>227</v>
      </c>
      <c r="C1466" s="125"/>
      <c r="D1466" s="125"/>
      <c r="E1466" s="125"/>
      <c r="F1466" s="125"/>
      <c r="G1466" s="125"/>
    </row>
    <row r="1467" spans="1:8" outlineLevel="2" x14ac:dyDescent="0.2">
      <c r="A1467" s="110"/>
      <c r="B1467" s="122"/>
      <c r="C1467" s="152"/>
    </row>
    <row r="1468" spans="1:8" outlineLevel="2" x14ac:dyDescent="0.2">
      <c r="A1468" s="111" t="s">
        <v>33</v>
      </c>
      <c r="B1468" s="122" t="s">
        <v>194</v>
      </c>
      <c r="C1468" s="152"/>
    </row>
    <row r="1469" spans="1:8" outlineLevel="2" x14ac:dyDescent="0.2">
      <c r="A1469" s="110"/>
      <c r="B1469" s="122"/>
      <c r="C1469" s="152"/>
    </row>
    <row r="1470" spans="1:8" outlineLevel="2" x14ac:dyDescent="0.2">
      <c r="A1470" s="110" t="s">
        <v>138</v>
      </c>
      <c r="B1470" s="199" t="s">
        <v>234</v>
      </c>
      <c r="C1470" s="152"/>
    </row>
    <row r="1471" spans="1:8" s="123" customFormat="1" outlineLevel="2" x14ac:dyDescent="0.2">
      <c r="A1471" s="126"/>
      <c r="B1471" s="167" t="s">
        <v>2515</v>
      </c>
    </row>
    <row r="1472" spans="1:8" s="123" customFormat="1" outlineLevel="2" x14ac:dyDescent="0.2">
      <c r="A1472" s="110" t="s">
        <v>40</v>
      </c>
      <c r="B1472" s="129" t="s">
        <v>234</v>
      </c>
    </row>
    <row r="1473" spans="1:8" s="123" customFormat="1" outlineLevel="2" x14ac:dyDescent="0.2">
      <c r="A1473" s="126"/>
    </row>
    <row r="1474" spans="1:8" s="88" customFormat="1" outlineLevel="1" x14ac:dyDescent="0.2">
      <c r="A1474" s="164" t="s">
        <v>159</v>
      </c>
      <c r="B1474" s="164" t="str">
        <f ca="1">CONCATENATE(VLOOKUP("*ID",C:D,2,FALSE),"C",COUNTIF(OFFSET(A$1,0,0,ROW(),1), "*conditie")*10)&amp; "T" &amp;(COUNTIF(OFFSET(B$1,0,0,ROW()-1,1),CONCATENATE(VLOOKUP("*ID",C:D,2,FALSE),"C",COUNTIF(OFFSET(A$1,0,0,ROW(),1), "*conditie")*10)&amp; "T*") +1) * 10</f>
        <v>NPRE04C520T30</v>
      </c>
      <c r="C1474" s="295" t="s">
        <v>1164</v>
      </c>
      <c r="D1474" s="295"/>
      <c r="E1474" s="295"/>
      <c r="F1474" s="164" t="s">
        <v>141</v>
      </c>
      <c r="G1474" s="164" t="s">
        <v>19</v>
      </c>
      <c r="H1474" s="164" t="s">
        <v>197</v>
      </c>
    </row>
    <row r="1475" spans="1:8" outlineLevel="2" x14ac:dyDescent="0.2">
      <c r="A1475" s="110"/>
      <c r="B1475" s="122"/>
      <c r="C1475" s="152"/>
    </row>
    <row r="1476" spans="1:8" outlineLevel="2" x14ac:dyDescent="0.2">
      <c r="A1476" s="110" t="s">
        <v>109</v>
      </c>
      <c r="B1476" s="131"/>
      <c r="C1476" s="152"/>
    </row>
    <row r="1477" spans="1:8" outlineLevel="2" x14ac:dyDescent="0.2">
      <c r="A1477" s="110"/>
      <c r="B1477" s="122"/>
      <c r="C1477" s="152"/>
    </row>
    <row r="1478" spans="1:8" outlineLevel="2" x14ac:dyDescent="0.2">
      <c r="A1478" s="110" t="s">
        <v>111</v>
      </c>
      <c r="B1478" s="131" t="s">
        <v>1147</v>
      </c>
      <c r="C1478" s="152"/>
    </row>
    <row r="1479" spans="1:8" outlineLevel="2" x14ac:dyDescent="0.2">
      <c r="A1479" s="110"/>
      <c r="B1479" s="122"/>
      <c r="C1479" s="152"/>
    </row>
    <row r="1480" spans="1:8" outlineLevel="2" x14ac:dyDescent="0.2">
      <c r="A1480" s="110"/>
      <c r="B1480" s="123"/>
      <c r="C1480" s="123"/>
      <c r="D1480" s="123"/>
      <c r="E1480" s="124"/>
      <c r="F1480" s="123"/>
      <c r="G1480" s="123"/>
    </row>
    <row r="1481" spans="1:8" s="123" customFormat="1" outlineLevel="2" x14ac:dyDescent="0.2">
      <c r="A1481" s="110" t="s">
        <v>32</v>
      </c>
      <c r="B1481" s="127" t="s">
        <v>227</v>
      </c>
    </row>
    <row r="1482" spans="1:8" outlineLevel="2" x14ac:dyDescent="0.2">
      <c r="A1482" s="110"/>
      <c r="B1482" s="122"/>
      <c r="C1482" s="152"/>
    </row>
    <row r="1483" spans="1:8" outlineLevel="2" x14ac:dyDescent="0.2">
      <c r="A1483" s="111" t="s">
        <v>33</v>
      </c>
      <c r="B1483" s="122" t="s">
        <v>194</v>
      </c>
      <c r="C1483" s="152"/>
    </row>
    <row r="1484" spans="1:8" outlineLevel="2" x14ac:dyDescent="0.2">
      <c r="A1484" s="110"/>
      <c r="B1484" s="122"/>
      <c r="C1484" s="152"/>
    </row>
    <row r="1485" spans="1:8" outlineLevel="2" x14ac:dyDescent="0.2">
      <c r="A1485" s="110" t="s">
        <v>138</v>
      </c>
      <c r="B1485" s="131" t="s">
        <v>1162</v>
      </c>
      <c r="C1485" s="152"/>
    </row>
    <row r="1486" spans="1:8" s="123" customFormat="1" outlineLevel="2" x14ac:dyDescent="0.2">
      <c r="A1486" s="126"/>
    </row>
    <row r="1487" spans="1:8" s="123" customFormat="1" outlineLevel="2" x14ac:dyDescent="0.2">
      <c r="A1487" s="110" t="s">
        <v>40</v>
      </c>
      <c r="B1487" s="129" t="s">
        <v>2724</v>
      </c>
    </row>
    <row r="1488" spans="1:8" s="123" customFormat="1" outlineLevel="2" x14ac:dyDescent="0.2">
      <c r="A1488" s="126"/>
    </row>
    <row r="1489" spans="1:8" s="88" customFormat="1" outlineLevel="1" x14ac:dyDescent="0.2">
      <c r="A1489" s="164" t="s">
        <v>159</v>
      </c>
      <c r="B1489" s="164" t="str">
        <f ca="1">CONCATENATE(VLOOKUP("*ID",C:D,2,FALSE),"C",COUNTIF(OFFSET(A$1,0,0,ROW(),1), "*conditie")*10)&amp; "T" &amp;(COUNTIF(OFFSET(B$1,0,0,ROW()-1,1),CONCATENATE(VLOOKUP("*ID",C:D,2,FALSE),"C",COUNTIF(OFFSET(A$1,0,0,ROW(),1), "*conditie")*10)&amp; "T*") +1) * 10</f>
        <v>NPRE04C520T40</v>
      </c>
      <c r="C1489" s="295" t="s">
        <v>1165</v>
      </c>
      <c r="D1489" s="295"/>
      <c r="E1489" s="295"/>
      <c r="F1489" s="164" t="s">
        <v>141</v>
      </c>
      <c r="G1489" s="164" t="s">
        <v>19</v>
      </c>
      <c r="H1489" s="164" t="s">
        <v>197</v>
      </c>
    </row>
    <row r="1490" spans="1:8" outlineLevel="2" x14ac:dyDescent="0.2">
      <c r="A1490" s="110"/>
      <c r="B1490" s="122"/>
      <c r="C1490" s="152"/>
    </row>
    <row r="1491" spans="1:8" outlineLevel="2" x14ac:dyDescent="0.2">
      <c r="A1491" s="110" t="s">
        <v>109</v>
      </c>
      <c r="B1491" s="131"/>
      <c r="C1491" s="152"/>
    </row>
    <row r="1492" spans="1:8" outlineLevel="2" x14ac:dyDescent="0.2">
      <c r="A1492" s="110"/>
      <c r="B1492" s="122"/>
      <c r="C1492" s="152"/>
    </row>
    <row r="1493" spans="1:8" outlineLevel="2" x14ac:dyDescent="0.2">
      <c r="A1493" s="110" t="s">
        <v>111</v>
      </c>
      <c r="B1493" s="131" t="s">
        <v>1147</v>
      </c>
      <c r="C1493" s="152"/>
    </row>
    <row r="1494" spans="1:8" outlineLevel="2" x14ac:dyDescent="0.2">
      <c r="A1494" s="110"/>
      <c r="B1494" s="122"/>
      <c r="C1494" s="152"/>
    </row>
    <row r="1495" spans="1:8" outlineLevel="2" x14ac:dyDescent="0.2">
      <c r="A1495" s="110"/>
      <c r="B1495" s="123"/>
      <c r="C1495" s="123"/>
      <c r="D1495" s="123"/>
      <c r="E1495" s="124"/>
      <c r="F1495" s="123"/>
      <c r="G1495" s="123"/>
    </row>
    <row r="1496" spans="1:8" outlineLevel="2" x14ac:dyDescent="0.2">
      <c r="A1496" s="110" t="s">
        <v>32</v>
      </c>
      <c r="B1496" s="125" t="s">
        <v>227</v>
      </c>
      <c r="C1496" s="125"/>
      <c r="D1496" s="125"/>
      <c r="E1496" s="125"/>
      <c r="F1496" s="125"/>
      <c r="G1496" s="125"/>
    </row>
    <row r="1497" spans="1:8" outlineLevel="2" x14ac:dyDescent="0.2">
      <c r="A1497" s="110"/>
      <c r="B1497" s="122"/>
      <c r="C1497" s="152"/>
    </row>
    <row r="1498" spans="1:8" outlineLevel="2" x14ac:dyDescent="0.2">
      <c r="A1498" s="111" t="s">
        <v>33</v>
      </c>
      <c r="B1498" s="122" t="s">
        <v>194</v>
      </c>
      <c r="C1498" s="152"/>
    </row>
    <row r="1499" spans="1:8" outlineLevel="2" x14ac:dyDescent="0.2">
      <c r="A1499" s="110"/>
      <c r="B1499" s="122"/>
      <c r="C1499" s="152"/>
    </row>
    <row r="1500" spans="1:8" s="123" customFormat="1" outlineLevel="2" x14ac:dyDescent="0.2">
      <c r="A1500" s="110" t="s">
        <v>138</v>
      </c>
      <c r="B1500" s="127" t="s">
        <v>1162</v>
      </c>
    </row>
    <row r="1501" spans="1:8" s="123" customFormat="1" outlineLevel="2" x14ac:dyDescent="0.2">
      <c r="A1501" s="126"/>
    </row>
    <row r="1502" spans="1:8" s="123" customFormat="1" outlineLevel="2" x14ac:dyDescent="0.2">
      <c r="A1502" s="110" t="s">
        <v>40</v>
      </c>
      <c r="B1502" s="129" t="s">
        <v>2724</v>
      </c>
    </row>
    <row r="1503" spans="1:8" s="123" customFormat="1" outlineLevel="2" x14ac:dyDescent="0.2">
      <c r="A1503" s="126"/>
    </row>
    <row r="1504" spans="1:8" s="99" customFormat="1" x14ac:dyDescent="0.2">
      <c r="A1504" s="161" t="s">
        <v>158</v>
      </c>
      <c r="B1504" s="160" t="str">
        <f ca="1">CONCATENATE(VLOOKUP("*ID",C:D,2,FALSE),"C",COUNTIF(OFFSET(A$1,0,0,ROW(),1), "*conditie")*10)</f>
        <v>NPRE04C530</v>
      </c>
      <c r="C1504" s="296" t="s">
        <v>1166</v>
      </c>
      <c r="D1504" s="297"/>
      <c r="E1504" s="297"/>
      <c r="F1504" s="161" t="s">
        <v>141</v>
      </c>
      <c r="G1504" s="161" t="s">
        <v>19</v>
      </c>
      <c r="H1504" s="161" t="s">
        <v>197</v>
      </c>
    </row>
    <row r="1505" spans="1:8" s="99" customFormat="1" outlineLevel="1" x14ac:dyDescent="0.2">
      <c r="A1505" s="110"/>
      <c r="B1505" s="118"/>
      <c r="C1505" s="102"/>
    </row>
    <row r="1506" spans="1:8" s="99" customFormat="1" outlineLevel="1" x14ac:dyDescent="0.2">
      <c r="A1506" s="110" t="s">
        <v>55</v>
      </c>
      <c r="B1506" s="129"/>
      <c r="C1506" s="132"/>
    </row>
    <row r="1507" spans="1:8" s="99" customFormat="1" outlineLevel="1" x14ac:dyDescent="0.2">
      <c r="A1507" s="110"/>
      <c r="B1507" s="118"/>
      <c r="C1507" s="102"/>
    </row>
    <row r="1508" spans="1:8" s="88" customFormat="1" outlineLevel="1" x14ac:dyDescent="0.2">
      <c r="A1508" s="159" t="s">
        <v>159</v>
      </c>
      <c r="B1508" s="159" t="str">
        <f ca="1">CONCATENATE(VLOOKUP("*ID",C:D,2,FALSE),"C",COUNTIF(OFFSET(A$1,0,0,ROW(),1), "*conditie")*10)&amp; "T" &amp;(COUNTIF(OFFSET(B$1,0,0,ROW()-1,1),CONCATENATE(VLOOKUP("*ID",C:D,2,FALSE),"C",COUNTIF(OFFSET(A$1,0,0,ROW(),1), "*conditie")*10)&amp; "T*") +1) * 10</f>
        <v>NPRE04C530T10</v>
      </c>
      <c r="C1508" s="295" t="s">
        <v>1168</v>
      </c>
      <c r="D1508" s="295"/>
      <c r="E1508" s="295"/>
      <c r="F1508" s="159" t="s">
        <v>141</v>
      </c>
      <c r="G1508" s="159" t="s">
        <v>19</v>
      </c>
      <c r="H1508" s="159" t="s">
        <v>197</v>
      </c>
    </row>
    <row r="1509" spans="1:8" outlineLevel="2" x14ac:dyDescent="0.2">
      <c r="A1509" s="110"/>
      <c r="B1509" s="122"/>
      <c r="C1509" s="152"/>
    </row>
    <row r="1510" spans="1:8" outlineLevel="2" x14ac:dyDescent="0.2">
      <c r="A1510" s="110" t="s">
        <v>109</v>
      </c>
      <c r="B1510" s="131"/>
      <c r="C1510" s="152"/>
    </row>
    <row r="1511" spans="1:8" outlineLevel="2" x14ac:dyDescent="0.2">
      <c r="A1511" s="110"/>
      <c r="B1511" s="122"/>
      <c r="C1511" s="152"/>
    </row>
    <row r="1512" spans="1:8" outlineLevel="2" x14ac:dyDescent="0.2">
      <c r="A1512" s="110" t="s">
        <v>111</v>
      </c>
      <c r="B1512" s="131" t="s">
        <v>1147</v>
      </c>
      <c r="C1512" s="152"/>
    </row>
    <row r="1513" spans="1:8" outlineLevel="2" x14ac:dyDescent="0.2">
      <c r="A1513" s="110"/>
      <c r="B1513" s="122"/>
      <c r="C1513" s="152"/>
    </row>
    <row r="1514" spans="1:8" outlineLevel="2" x14ac:dyDescent="0.2">
      <c r="A1514" s="110"/>
      <c r="B1514" s="123"/>
      <c r="C1514" s="123"/>
      <c r="D1514" s="123"/>
      <c r="E1514" s="124"/>
      <c r="F1514" s="123"/>
      <c r="G1514" s="123"/>
    </row>
    <row r="1515" spans="1:8" outlineLevel="2" x14ac:dyDescent="0.2">
      <c r="A1515" s="110" t="s">
        <v>32</v>
      </c>
      <c r="B1515" s="125" t="s">
        <v>227</v>
      </c>
      <c r="C1515" s="125"/>
      <c r="D1515" s="125"/>
      <c r="E1515" s="125"/>
      <c r="F1515" s="125"/>
      <c r="G1515" s="125"/>
    </row>
    <row r="1516" spans="1:8" outlineLevel="2" x14ac:dyDescent="0.2">
      <c r="A1516" s="110"/>
      <c r="B1516" s="122"/>
      <c r="C1516" s="152"/>
    </row>
    <row r="1517" spans="1:8" outlineLevel="2" x14ac:dyDescent="0.2">
      <c r="A1517" s="111" t="s">
        <v>33</v>
      </c>
      <c r="B1517" s="122" t="s">
        <v>194</v>
      </c>
      <c r="C1517" s="152"/>
    </row>
    <row r="1518" spans="1:8" outlineLevel="2" x14ac:dyDescent="0.2">
      <c r="A1518" s="110"/>
      <c r="B1518" s="122"/>
      <c r="C1518" s="152"/>
    </row>
    <row r="1519" spans="1:8" outlineLevel="2" x14ac:dyDescent="0.2">
      <c r="A1519" s="110" t="s">
        <v>138</v>
      </c>
      <c r="B1519" s="131" t="s">
        <v>1167</v>
      </c>
      <c r="C1519" s="152"/>
    </row>
    <row r="1520" spans="1:8" s="123" customFormat="1" outlineLevel="2" x14ac:dyDescent="0.2">
      <c r="A1520" s="126"/>
    </row>
    <row r="1521" spans="1:8" s="123" customFormat="1" outlineLevel="2" x14ac:dyDescent="0.2">
      <c r="A1521" s="110" t="s">
        <v>40</v>
      </c>
      <c r="B1521" s="129" t="s">
        <v>2725</v>
      </c>
    </row>
    <row r="1522" spans="1:8" s="123" customFormat="1" outlineLevel="2" x14ac:dyDescent="0.2">
      <c r="A1522" s="126"/>
    </row>
    <row r="1523" spans="1:8" s="88" customFormat="1" outlineLevel="1" x14ac:dyDescent="0.2">
      <c r="A1523" s="159" t="s">
        <v>159</v>
      </c>
      <c r="B1523" s="159" t="str">
        <f ca="1">CONCATENATE(VLOOKUP("*ID",C:D,2,FALSE),"C",COUNTIF(OFFSET(A$1,0,0,ROW(),1), "*conditie")*10)&amp; "T" &amp;(COUNTIF(OFFSET(B$1,0,0,ROW()-1,1),CONCATENATE(VLOOKUP("*ID",C:D,2,FALSE),"C",COUNTIF(OFFSET(A$1,0,0,ROW(),1), "*conditie")*10)&amp; "T*") +1) * 10</f>
        <v>NPRE04C530T20</v>
      </c>
      <c r="C1523" s="295" t="s">
        <v>1169</v>
      </c>
      <c r="D1523" s="295"/>
      <c r="E1523" s="295"/>
      <c r="F1523" s="159" t="s">
        <v>141</v>
      </c>
      <c r="G1523" s="159" t="s">
        <v>19</v>
      </c>
      <c r="H1523" s="159" t="s">
        <v>197</v>
      </c>
    </row>
    <row r="1524" spans="1:8" outlineLevel="2" x14ac:dyDescent="0.2">
      <c r="A1524" s="110"/>
      <c r="B1524" s="122"/>
      <c r="C1524" s="152"/>
    </row>
    <row r="1525" spans="1:8" outlineLevel="2" x14ac:dyDescent="0.2">
      <c r="A1525" s="110" t="s">
        <v>109</v>
      </c>
      <c r="B1525" s="131"/>
      <c r="C1525" s="152"/>
    </row>
    <row r="1526" spans="1:8" outlineLevel="2" x14ac:dyDescent="0.2">
      <c r="A1526" s="110"/>
      <c r="B1526" s="122"/>
      <c r="C1526" s="152"/>
    </row>
    <row r="1527" spans="1:8" outlineLevel="2" x14ac:dyDescent="0.2">
      <c r="A1527" s="110" t="s">
        <v>111</v>
      </c>
      <c r="B1527" s="131" t="s">
        <v>1147</v>
      </c>
      <c r="C1527" s="152"/>
    </row>
    <row r="1528" spans="1:8" outlineLevel="2" x14ac:dyDescent="0.2">
      <c r="A1528" s="110"/>
      <c r="B1528" s="122"/>
      <c r="C1528" s="152"/>
    </row>
    <row r="1529" spans="1:8" outlineLevel="2" x14ac:dyDescent="0.2">
      <c r="A1529" s="110"/>
      <c r="B1529" s="123"/>
      <c r="C1529" s="123"/>
      <c r="D1529" s="123"/>
      <c r="E1529" s="124"/>
      <c r="F1529" s="123"/>
      <c r="G1529" s="123"/>
    </row>
    <row r="1530" spans="1:8" outlineLevel="2" x14ac:dyDescent="0.2">
      <c r="A1530" s="110" t="s">
        <v>32</v>
      </c>
      <c r="B1530" s="125" t="s">
        <v>227</v>
      </c>
      <c r="C1530" s="125"/>
      <c r="D1530" s="125"/>
      <c r="E1530" s="125"/>
      <c r="F1530" s="125"/>
      <c r="G1530" s="125"/>
    </row>
    <row r="1531" spans="1:8" outlineLevel="2" x14ac:dyDescent="0.2">
      <c r="A1531" s="110"/>
      <c r="B1531" s="122"/>
      <c r="C1531" s="152"/>
    </row>
    <row r="1532" spans="1:8" outlineLevel="2" x14ac:dyDescent="0.2">
      <c r="A1532" s="111" t="s">
        <v>33</v>
      </c>
      <c r="B1532" s="122" t="s">
        <v>194</v>
      </c>
      <c r="C1532" s="152"/>
    </row>
    <row r="1533" spans="1:8" outlineLevel="2" x14ac:dyDescent="0.2">
      <c r="A1533" s="110"/>
      <c r="B1533" s="122"/>
      <c r="C1533" s="152"/>
    </row>
    <row r="1534" spans="1:8" outlineLevel="2" x14ac:dyDescent="0.2">
      <c r="A1534" s="110" t="s">
        <v>138</v>
      </c>
      <c r="B1534" s="131" t="s">
        <v>1167</v>
      </c>
      <c r="C1534" s="152"/>
    </row>
    <row r="1535" spans="1:8" s="123" customFormat="1" outlineLevel="2" x14ac:dyDescent="0.2">
      <c r="A1535" s="126"/>
    </row>
    <row r="1536" spans="1:8" s="123" customFormat="1" outlineLevel="2" x14ac:dyDescent="0.2">
      <c r="A1536" s="110" t="s">
        <v>40</v>
      </c>
      <c r="B1536" s="129" t="s">
        <v>2725</v>
      </c>
    </row>
    <row r="1537" spans="1:8" s="123" customFormat="1" outlineLevel="2" x14ac:dyDescent="0.2">
      <c r="A1537" s="126"/>
    </row>
    <row r="1538" spans="1:8" s="88" customFormat="1" outlineLevel="1" x14ac:dyDescent="0.2">
      <c r="A1538" s="164" t="s">
        <v>159</v>
      </c>
      <c r="B1538" s="164" t="str">
        <f ca="1">CONCATENATE(VLOOKUP("*ID",C:D,2,FALSE),"C",COUNTIF(OFFSET(A$1,0,0,ROW(),1), "*conditie")*10)&amp; "T" &amp;(COUNTIF(OFFSET(B$1,0,0,ROW()-1,1),CONCATENATE(VLOOKUP("*ID",C:D,2,FALSE),"C",COUNTIF(OFFSET(A$1,0,0,ROW(),1), "*conditie")*10)&amp; "T*") +1) * 10</f>
        <v>NPRE04C530T30</v>
      </c>
      <c r="C1538" s="295" t="s">
        <v>1170</v>
      </c>
      <c r="D1538" s="295"/>
      <c r="E1538" s="295"/>
      <c r="F1538" s="164" t="s">
        <v>141</v>
      </c>
      <c r="G1538" s="164" t="s">
        <v>19</v>
      </c>
      <c r="H1538" s="164" t="s">
        <v>197</v>
      </c>
    </row>
    <row r="1539" spans="1:8" outlineLevel="2" x14ac:dyDescent="0.2">
      <c r="A1539" s="110"/>
      <c r="B1539" s="122"/>
      <c r="C1539" s="152"/>
    </row>
    <row r="1540" spans="1:8" outlineLevel="2" x14ac:dyDescent="0.2">
      <c r="A1540" s="110" t="s">
        <v>109</v>
      </c>
      <c r="B1540" s="131"/>
      <c r="C1540" s="152"/>
    </row>
    <row r="1541" spans="1:8" outlineLevel="2" x14ac:dyDescent="0.2">
      <c r="A1541" s="110"/>
      <c r="B1541" s="122"/>
      <c r="C1541" s="152"/>
    </row>
    <row r="1542" spans="1:8" outlineLevel="2" x14ac:dyDescent="0.2">
      <c r="A1542" s="110" t="s">
        <v>111</v>
      </c>
      <c r="B1542" s="131" t="s">
        <v>1147</v>
      </c>
      <c r="C1542" s="152"/>
    </row>
    <row r="1543" spans="1:8" outlineLevel="2" x14ac:dyDescent="0.2">
      <c r="A1543" s="110"/>
      <c r="B1543" s="122"/>
      <c r="C1543" s="152"/>
    </row>
    <row r="1544" spans="1:8" outlineLevel="2" x14ac:dyDescent="0.2">
      <c r="A1544" s="110"/>
      <c r="B1544" s="123"/>
      <c r="C1544" s="123"/>
      <c r="D1544" s="123"/>
      <c r="E1544" s="124"/>
      <c r="F1544" s="123"/>
      <c r="G1544" s="123"/>
    </row>
    <row r="1545" spans="1:8" outlineLevel="2" x14ac:dyDescent="0.2">
      <c r="A1545" s="110" t="s">
        <v>32</v>
      </c>
      <c r="B1545" s="125" t="s">
        <v>227</v>
      </c>
      <c r="C1545" s="125"/>
      <c r="D1545" s="125"/>
      <c r="E1545" s="125"/>
      <c r="F1545" s="125"/>
      <c r="G1545" s="125"/>
    </row>
    <row r="1546" spans="1:8" outlineLevel="2" x14ac:dyDescent="0.2">
      <c r="A1546" s="110"/>
      <c r="B1546" s="122"/>
      <c r="C1546" s="152"/>
    </row>
    <row r="1547" spans="1:8" outlineLevel="2" x14ac:dyDescent="0.2">
      <c r="A1547" s="111" t="s">
        <v>33</v>
      </c>
      <c r="B1547" s="122" t="s">
        <v>194</v>
      </c>
      <c r="C1547" s="152"/>
    </row>
    <row r="1548" spans="1:8" outlineLevel="2" x14ac:dyDescent="0.2">
      <c r="A1548" s="110"/>
      <c r="B1548" s="122"/>
      <c r="C1548" s="152"/>
    </row>
    <row r="1549" spans="1:8" outlineLevel="2" x14ac:dyDescent="0.2">
      <c r="A1549" s="110" t="s">
        <v>138</v>
      </c>
      <c r="B1549" s="131" t="s">
        <v>234</v>
      </c>
      <c r="C1549" s="152"/>
    </row>
    <row r="1550" spans="1:8" s="123" customFormat="1" outlineLevel="2" x14ac:dyDescent="0.2">
      <c r="A1550" s="126"/>
    </row>
    <row r="1551" spans="1:8" s="123" customFormat="1" outlineLevel="2" x14ac:dyDescent="0.2">
      <c r="A1551" s="110" t="s">
        <v>40</v>
      </c>
      <c r="B1551" s="129" t="s">
        <v>234</v>
      </c>
    </row>
    <row r="1552" spans="1:8" s="123" customFormat="1" outlineLevel="2" x14ac:dyDescent="0.2">
      <c r="A1552" s="126"/>
    </row>
    <row r="1553" spans="1:8" s="99" customFormat="1" x14ac:dyDescent="0.2">
      <c r="A1553" s="161" t="s">
        <v>158</v>
      </c>
      <c r="B1553" s="160" t="str">
        <f ca="1">CONCATENATE(VLOOKUP("*ID",C:D,2,FALSE),"C",COUNTIF(OFFSET(A$1,0,0,ROW(),1), "*conditie")*10)</f>
        <v>NPRE04C540</v>
      </c>
      <c r="C1553" s="296" t="s">
        <v>1171</v>
      </c>
      <c r="D1553" s="297"/>
      <c r="E1553" s="297"/>
      <c r="F1553" s="161" t="s">
        <v>141</v>
      </c>
      <c r="G1553" s="161" t="s">
        <v>19</v>
      </c>
      <c r="H1553" s="161" t="s">
        <v>197</v>
      </c>
    </row>
    <row r="1554" spans="1:8" s="99" customFormat="1" outlineLevel="1" x14ac:dyDescent="0.2">
      <c r="A1554" s="110"/>
      <c r="B1554" s="118"/>
      <c r="C1554" s="102"/>
    </row>
    <row r="1555" spans="1:8" s="99" customFormat="1" outlineLevel="1" x14ac:dyDescent="0.2">
      <c r="A1555" s="110" t="s">
        <v>55</v>
      </c>
      <c r="B1555" s="129"/>
      <c r="C1555" s="132"/>
    </row>
    <row r="1556" spans="1:8" s="99" customFormat="1" outlineLevel="1" x14ac:dyDescent="0.2">
      <c r="A1556" s="110"/>
      <c r="B1556" s="118"/>
      <c r="C1556" s="102"/>
    </row>
    <row r="1557" spans="1:8" s="88" customFormat="1" outlineLevel="1" x14ac:dyDescent="0.2">
      <c r="A1557" s="159" t="s">
        <v>159</v>
      </c>
      <c r="B1557" s="159" t="str">
        <f ca="1">CONCATENATE(VLOOKUP("*ID",C:D,2,FALSE),"C",COUNTIF(OFFSET(A$1,0,0,ROW(),1), "*conditie")*10)&amp; "T" &amp;(COUNTIF(OFFSET(B$1,0,0,ROW()-1,1),CONCATENATE(VLOOKUP("*ID",C:D,2,FALSE),"C",COUNTIF(OFFSET(A$1,0,0,ROW(),1), "*conditie")*10)&amp; "T*") +1) * 10</f>
        <v>NPRE04C540T10</v>
      </c>
      <c r="C1557" s="295" t="s">
        <v>1173</v>
      </c>
      <c r="D1557" s="295"/>
      <c r="E1557" s="295"/>
      <c r="F1557" s="159" t="s">
        <v>141</v>
      </c>
      <c r="G1557" s="159" t="s">
        <v>19</v>
      </c>
      <c r="H1557" s="159" t="s">
        <v>197</v>
      </c>
    </row>
    <row r="1558" spans="1:8" outlineLevel="2" x14ac:dyDescent="0.2">
      <c r="A1558" s="110"/>
      <c r="B1558" s="122"/>
      <c r="C1558" s="152"/>
    </row>
    <row r="1559" spans="1:8" outlineLevel="2" x14ac:dyDescent="0.2">
      <c r="A1559" s="110" t="s">
        <v>109</v>
      </c>
      <c r="B1559" s="131"/>
      <c r="C1559" s="152"/>
    </row>
    <row r="1560" spans="1:8" outlineLevel="2" x14ac:dyDescent="0.2">
      <c r="A1560" s="110"/>
      <c r="B1560" s="122"/>
      <c r="C1560" s="152"/>
    </row>
    <row r="1561" spans="1:8" outlineLevel="2" x14ac:dyDescent="0.2">
      <c r="A1561" s="110" t="s">
        <v>111</v>
      </c>
      <c r="B1561" s="131" t="s">
        <v>1147</v>
      </c>
      <c r="C1561" s="152"/>
    </row>
    <row r="1562" spans="1:8" outlineLevel="2" x14ac:dyDescent="0.2">
      <c r="A1562" s="110"/>
      <c r="B1562" s="122"/>
      <c r="C1562" s="152"/>
    </row>
    <row r="1563" spans="1:8" s="123" customFormat="1" outlineLevel="2" x14ac:dyDescent="0.2">
      <c r="A1563" s="110"/>
      <c r="B1563" s="127"/>
    </row>
    <row r="1564" spans="1:8" outlineLevel="2" x14ac:dyDescent="0.2">
      <c r="A1564" s="110" t="s">
        <v>32</v>
      </c>
      <c r="B1564" s="125" t="s">
        <v>227</v>
      </c>
      <c r="C1564" s="125"/>
      <c r="D1564" s="125"/>
      <c r="E1564" s="125"/>
      <c r="F1564" s="125"/>
      <c r="G1564" s="125"/>
    </row>
    <row r="1565" spans="1:8" outlineLevel="2" x14ac:dyDescent="0.2">
      <c r="A1565" s="110"/>
      <c r="B1565" s="122"/>
      <c r="C1565" s="152"/>
    </row>
    <row r="1566" spans="1:8" outlineLevel="2" x14ac:dyDescent="0.2">
      <c r="A1566" s="111" t="s">
        <v>33</v>
      </c>
      <c r="B1566" s="122" t="s">
        <v>194</v>
      </c>
      <c r="C1566" s="152"/>
    </row>
    <row r="1567" spans="1:8" outlineLevel="2" x14ac:dyDescent="0.2">
      <c r="A1567" s="110"/>
      <c r="B1567" s="122"/>
      <c r="C1567" s="152"/>
    </row>
    <row r="1568" spans="1:8" outlineLevel="2" x14ac:dyDescent="0.2">
      <c r="A1568" s="110" t="s">
        <v>138</v>
      </c>
      <c r="B1568" s="131" t="s">
        <v>1172</v>
      </c>
      <c r="C1568" s="152"/>
    </row>
    <row r="1569" spans="1:8" s="123" customFormat="1" outlineLevel="2" x14ac:dyDescent="0.2">
      <c r="A1569" s="126"/>
    </row>
    <row r="1570" spans="1:8" s="123" customFormat="1" outlineLevel="2" x14ac:dyDescent="0.2">
      <c r="A1570" s="110" t="s">
        <v>40</v>
      </c>
      <c r="B1570" s="129" t="s">
        <v>2726</v>
      </c>
    </row>
    <row r="1571" spans="1:8" s="123" customFormat="1" outlineLevel="2" x14ac:dyDescent="0.2">
      <c r="A1571" s="126"/>
      <c r="B1571" s="221" t="s">
        <v>2727</v>
      </c>
    </row>
    <row r="1572" spans="1:8" s="88" customFormat="1" outlineLevel="1" x14ac:dyDescent="0.2">
      <c r="A1572" s="159" t="s">
        <v>159</v>
      </c>
      <c r="B1572" s="159" t="str">
        <f ca="1">CONCATENATE(VLOOKUP("*ID",C:D,2,FALSE),"C",COUNTIF(OFFSET(A$1,0,0,ROW(),1), "*conditie")*10)&amp; "T" &amp;(COUNTIF(OFFSET(B$1,0,0,ROW()-1,1),CONCATENATE(VLOOKUP("*ID",C:D,2,FALSE),"C",COUNTIF(OFFSET(A$1,0,0,ROW(),1), "*conditie")*10)&amp; "T*") +1) * 10</f>
        <v>NPRE04C540T20</v>
      </c>
      <c r="C1572" s="295" t="s">
        <v>1174</v>
      </c>
      <c r="D1572" s="295"/>
      <c r="E1572" s="295"/>
      <c r="F1572" s="159" t="s">
        <v>141</v>
      </c>
      <c r="G1572" s="159" t="s">
        <v>19</v>
      </c>
      <c r="H1572" s="159" t="s">
        <v>197</v>
      </c>
    </row>
    <row r="1573" spans="1:8" outlineLevel="2" x14ac:dyDescent="0.2">
      <c r="A1573" s="110"/>
      <c r="B1573" s="122"/>
      <c r="C1573" s="152"/>
    </row>
    <row r="1574" spans="1:8" outlineLevel="2" x14ac:dyDescent="0.2">
      <c r="A1574" s="110" t="s">
        <v>109</v>
      </c>
      <c r="B1574" s="131"/>
      <c r="C1574" s="152"/>
    </row>
    <row r="1575" spans="1:8" outlineLevel="2" x14ac:dyDescent="0.2">
      <c r="A1575" s="110"/>
      <c r="B1575" s="122"/>
      <c r="C1575" s="152"/>
    </row>
    <row r="1576" spans="1:8" outlineLevel="2" x14ac:dyDescent="0.2">
      <c r="A1576" s="110" t="s">
        <v>111</v>
      </c>
      <c r="B1576" s="131" t="s">
        <v>1147</v>
      </c>
      <c r="C1576" s="152"/>
    </row>
    <row r="1577" spans="1:8" outlineLevel="2" x14ac:dyDescent="0.2">
      <c r="A1577" s="110"/>
      <c r="B1577" s="122"/>
      <c r="C1577" s="152"/>
    </row>
    <row r="1578" spans="1:8" s="123" customFormat="1" outlineLevel="2" x14ac:dyDescent="0.2">
      <c r="A1578" s="110"/>
      <c r="B1578" s="127"/>
    </row>
    <row r="1579" spans="1:8" outlineLevel="2" x14ac:dyDescent="0.2">
      <c r="A1579" s="110" t="s">
        <v>32</v>
      </c>
      <c r="B1579" s="125" t="s">
        <v>227</v>
      </c>
      <c r="C1579" s="125"/>
      <c r="D1579" s="125"/>
      <c r="E1579" s="125"/>
      <c r="F1579" s="125"/>
      <c r="G1579" s="125"/>
    </row>
    <row r="1580" spans="1:8" outlineLevel="2" x14ac:dyDescent="0.2">
      <c r="A1580" s="110"/>
      <c r="B1580" s="122"/>
      <c r="C1580" s="152"/>
    </row>
    <row r="1581" spans="1:8" outlineLevel="2" x14ac:dyDescent="0.2">
      <c r="A1581" s="111" t="s">
        <v>33</v>
      </c>
      <c r="B1581" s="122" t="s">
        <v>194</v>
      </c>
      <c r="C1581" s="152"/>
    </row>
    <row r="1582" spans="1:8" outlineLevel="2" x14ac:dyDescent="0.2">
      <c r="A1582" s="110"/>
      <c r="B1582" s="122"/>
      <c r="C1582" s="152"/>
    </row>
    <row r="1583" spans="1:8" outlineLevel="2" x14ac:dyDescent="0.2">
      <c r="A1583" s="110" t="s">
        <v>138</v>
      </c>
      <c r="B1583" s="131" t="s">
        <v>1172</v>
      </c>
      <c r="C1583" s="152"/>
    </row>
    <row r="1584" spans="1:8" s="123" customFormat="1" outlineLevel="2" x14ac:dyDescent="0.2">
      <c r="A1584" s="126"/>
    </row>
    <row r="1585" spans="1:8" s="123" customFormat="1" outlineLevel="2" x14ac:dyDescent="0.2">
      <c r="A1585" s="110" t="s">
        <v>40</v>
      </c>
      <c r="B1585" s="129" t="s">
        <v>2726</v>
      </c>
    </row>
    <row r="1586" spans="1:8" s="123" customFormat="1" outlineLevel="2" x14ac:dyDescent="0.2">
      <c r="A1586" s="126"/>
      <c r="B1586" s="221" t="s">
        <v>2727</v>
      </c>
    </row>
    <row r="1587" spans="1:8" s="88" customFormat="1" outlineLevel="1" x14ac:dyDescent="0.2">
      <c r="A1587" s="159" t="s">
        <v>159</v>
      </c>
      <c r="B1587" s="159" t="str">
        <f ca="1">CONCATENATE(VLOOKUP("*ID",C:D,2,FALSE),"C",COUNTIF(OFFSET(A$1,0,0,ROW(),1), "*conditie")*10)&amp; "T" &amp;(COUNTIF(OFFSET(B$1,0,0,ROW()-1,1),CONCATENATE(VLOOKUP("*ID",C:D,2,FALSE),"C",COUNTIF(OFFSET(A$1,0,0,ROW(),1), "*conditie")*10)&amp; "T*") +1) * 10</f>
        <v>NPRE04C540T30</v>
      </c>
      <c r="C1587" s="295" t="s">
        <v>1175</v>
      </c>
      <c r="D1587" s="295"/>
      <c r="E1587" s="295"/>
      <c r="F1587" s="159" t="s">
        <v>141</v>
      </c>
      <c r="G1587" s="159" t="s">
        <v>19</v>
      </c>
      <c r="H1587" s="159" t="s">
        <v>197</v>
      </c>
    </row>
    <row r="1588" spans="1:8" outlineLevel="2" x14ac:dyDescent="0.2">
      <c r="A1588" s="110"/>
      <c r="B1588" s="122"/>
      <c r="C1588" s="152"/>
    </row>
    <row r="1589" spans="1:8" outlineLevel="2" x14ac:dyDescent="0.2">
      <c r="A1589" s="110" t="s">
        <v>109</v>
      </c>
      <c r="B1589" s="131"/>
      <c r="C1589" s="152"/>
    </row>
    <row r="1590" spans="1:8" outlineLevel="2" x14ac:dyDescent="0.2">
      <c r="A1590" s="110"/>
      <c r="B1590" s="122"/>
      <c r="C1590" s="152"/>
    </row>
    <row r="1591" spans="1:8" outlineLevel="2" x14ac:dyDescent="0.2">
      <c r="A1591" s="110" t="s">
        <v>111</v>
      </c>
      <c r="B1591" s="131" t="s">
        <v>1147</v>
      </c>
      <c r="C1591" s="152"/>
    </row>
    <row r="1592" spans="1:8" outlineLevel="2" x14ac:dyDescent="0.2">
      <c r="A1592" s="110"/>
      <c r="B1592" s="122"/>
      <c r="C1592" s="152"/>
    </row>
    <row r="1593" spans="1:8" outlineLevel="2" x14ac:dyDescent="0.2">
      <c r="A1593" s="110"/>
      <c r="B1593" s="123"/>
      <c r="C1593" s="123"/>
      <c r="D1593" s="123"/>
      <c r="E1593" s="124"/>
      <c r="F1593" s="123"/>
      <c r="G1593" s="123"/>
    </row>
    <row r="1594" spans="1:8" outlineLevel="2" x14ac:dyDescent="0.2">
      <c r="A1594" s="110" t="s">
        <v>32</v>
      </c>
      <c r="B1594" s="125" t="s">
        <v>227</v>
      </c>
      <c r="C1594" s="125"/>
      <c r="D1594" s="125"/>
      <c r="E1594" s="125"/>
      <c r="F1594" s="125"/>
      <c r="G1594" s="125"/>
    </row>
    <row r="1595" spans="1:8" outlineLevel="2" x14ac:dyDescent="0.2">
      <c r="A1595" s="110"/>
      <c r="B1595" s="122"/>
      <c r="C1595" s="152"/>
    </row>
    <row r="1596" spans="1:8" outlineLevel="2" x14ac:dyDescent="0.2">
      <c r="A1596" s="111" t="s">
        <v>33</v>
      </c>
      <c r="B1596" s="122" t="s">
        <v>194</v>
      </c>
      <c r="C1596" s="152"/>
    </row>
    <row r="1597" spans="1:8" outlineLevel="2" x14ac:dyDescent="0.2">
      <c r="A1597" s="110"/>
      <c r="B1597" s="122"/>
      <c r="C1597" s="152"/>
    </row>
    <row r="1598" spans="1:8" outlineLevel="2" x14ac:dyDescent="0.2">
      <c r="A1598" s="110" t="s">
        <v>138</v>
      </c>
      <c r="B1598" s="199" t="s">
        <v>234</v>
      </c>
      <c r="C1598" s="152"/>
    </row>
    <row r="1599" spans="1:8" s="123" customFormat="1" outlineLevel="2" x14ac:dyDescent="0.2">
      <c r="A1599" s="126"/>
      <c r="B1599" s="167" t="s">
        <v>2516</v>
      </c>
    </row>
    <row r="1600" spans="1:8" s="123" customFormat="1" outlineLevel="2" x14ac:dyDescent="0.2">
      <c r="A1600" s="110" t="s">
        <v>40</v>
      </c>
      <c r="B1600" s="129" t="s">
        <v>2714</v>
      </c>
    </row>
    <row r="1601" spans="1:8" s="123" customFormat="1" outlineLevel="2" x14ac:dyDescent="0.2">
      <c r="A1601" s="126"/>
    </row>
    <row r="1602" spans="1:8" s="99" customFormat="1" x14ac:dyDescent="0.2">
      <c r="A1602" s="163" t="s">
        <v>158</v>
      </c>
      <c r="B1602" s="162" t="str">
        <f ca="1">CONCATENATE(VLOOKUP("*ID",C:D,2,FALSE),"C",COUNTIF(OFFSET(A$1,0,0,ROW(),1), "*conditie")*10)</f>
        <v>NPRE04C550</v>
      </c>
      <c r="C1602" s="296" t="s">
        <v>1176</v>
      </c>
      <c r="D1602" s="297"/>
      <c r="E1602" s="297"/>
      <c r="F1602" s="163" t="s">
        <v>141</v>
      </c>
      <c r="G1602" s="163" t="s">
        <v>19</v>
      </c>
      <c r="H1602" s="163" t="s">
        <v>197</v>
      </c>
    </row>
    <row r="1603" spans="1:8" s="99" customFormat="1" outlineLevel="1" x14ac:dyDescent="0.2">
      <c r="A1603" s="110"/>
      <c r="B1603" s="118"/>
      <c r="C1603" s="102"/>
    </row>
    <row r="1604" spans="1:8" s="99" customFormat="1" outlineLevel="1" x14ac:dyDescent="0.2">
      <c r="A1604" s="110" t="s">
        <v>55</v>
      </c>
      <c r="B1604" s="129"/>
      <c r="C1604" s="132"/>
    </row>
    <row r="1605" spans="1:8" s="99" customFormat="1" outlineLevel="1" x14ac:dyDescent="0.2">
      <c r="A1605" s="110"/>
      <c r="B1605" s="118"/>
      <c r="C1605" s="102"/>
    </row>
    <row r="1606" spans="1:8" s="88" customFormat="1" outlineLevel="1" x14ac:dyDescent="0.2">
      <c r="A1606" s="164" t="s">
        <v>159</v>
      </c>
      <c r="B1606" s="164" t="str">
        <f ca="1">CONCATENATE(VLOOKUP("*ID",C:D,2,FALSE),"C",COUNTIF(OFFSET(A$1,0,0,ROW(),1), "*conditie")*10)&amp; "T" &amp;(COUNTIF(OFFSET(B$1,0,0,ROW()-1,1),CONCATENATE(VLOOKUP("*ID",C:D,2,FALSE),"C",COUNTIF(OFFSET(A$1,0,0,ROW(),1), "*conditie")*10)&amp; "T*") +1) * 10</f>
        <v>NPRE04C550T10</v>
      </c>
      <c r="C1606" s="295" t="s">
        <v>1177</v>
      </c>
      <c r="D1606" s="295"/>
      <c r="E1606" s="295"/>
      <c r="F1606" s="164" t="s">
        <v>141</v>
      </c>
      <c r="G1606" s="164" t="s">
        <v>19</v>
      </c>
      <c r="H1606" s="164" t="s">
        <v>197</v>
      </c>
    </row>
    <row r="1607" spans="1:8" outlineLevel="2" x14ac:dyDescent="0.2">
      <c r="A1607" s="110"/>
      <c r="B1607" s="122"/>
      <c r="C1607" s="152"/>
    </row>
    <row r="1608" spans="1:8" outlineLevel="2" x14ac:dyDescent="0.2">
      <c r="A1608" s="110" t="s">
        <v>109</v>
      </c>
      <c r="B1608" s="131" t="s">
        <v>1178</v>
      </c>
      <c r="C1608" s="152"/>
    </row>
    <row r="1609" spans="1:8" outlineLevel="2" x14ac:dyDescent="0.2">
      <c r="A1609" s="110"/>
      <c r="B1609" s="122"/>
      <c r="C1609" s="152"/>
    </row>
    <row r="1610" spans="1:8" outlineLevel="2" x14ac:dyDescent="0.2">
      <c r="A1610" s="110" t="s">
        <v>111</v>
      </c>
      <c r="B1610" s="131" t="s">
        <v>1147</v>
      </c>
      <c r="C1610" s="152"/>
    </row>
    <row r="1611" spans="1:8" outlineLevel="2" x14ac:dyDescent="0.2">
      <c r="A1611" s="110"/>
      <c r="B1611" s="122"/>
      <c r="C1611" s="152"/>
    </row>
    <row r="1612" spans="1:8" outlineLevel="2" x14ac:dyDescent="0.2">
      <c r="A1612" s="110"/>
      <c r="B1612" s="123"/>
      <c r="C1612" s="123"/>
      <c r="D1612" s="123"/>
      <c r="E1612" s="124"/>
      <c r="F1612" s="123"/>
      <c r="G1612" s="123"/>
    </row>
    <row r="1613" spans="1:8" outlineLevel="2" x14ac:dyDescent="0.2">
      <c r="A1613" s="110" t="s">
        <v>32</v>
      </c>
      <c r="B1613" s="125" t="s">
        <v>227</v>
      </c>
      <c r="C1613" s="125"/>
      <c r="D1613" s="125"/>
      <c r="E1613" s="125"/>
      <c r="F1613" s="125"/>
      <c r="G1613" s="125"/>
    </row>
    <row r="1614" spans="1:8" outlineLevel="2" x14ac:dyDescent="0.2">
      <c r="A1614" s="110"/>
      <c r="B1614" s="122"/>
      <c r="C1614" s="152"/>
    </row>
    <row r="1615" spans="1:8" outlineLevel="2" x14ac:dyDescent="0.2">
      <c r="A1615" s="111" t="s">
        <v>33</v>
      </c>
      <c r="B1615" s="122" t="s">
        <v>194</v>
      </c>
      <c r="C1615" s="152"/>
    </row>
    <row r="1616" spans="1:8" outlineLevel="2" x14ac:dyDescent="0.2">
      <c r="A1616" s="110"/>
      <c r="B1616" s="122"/>
      <c r="C1616" s="152"/>
    </row>
    <row r="1617" spans="1:8" outlineLevel="2" x14ac:dyDescent="0.2">
      <c r="A1617" s="110" t="s">
        <v>138</v>
      </c>
      <c r="B1617" s="131" t="s">
        <v>1179</v>
      </c>
      <c r="C1617" s="152"/>
    </row>
    <row r="1618" spans="1:8" s="123" customFormat="1" outlineLevel="2" x14ac:dyDescent="0.2">
      <c r="A1618" s="126"/>
    </row>
    <row r="1619" spans="1:8" s="123" customFormat="1" outlineLevel="2" x14ac:dyDescent="0.2">
      <c r="A1619" s="110" t="s">
        <v>40</v>
      </c>
      <c r="B1619" s="129" t="s">
        <v>2728</v>
      </c>
    </row>
    <row r="1620" spans="1:8" s="123" customFormat="1" outlineLevel="2" x14ac:dyDescent="0.2">
      <c r="A1620" s="126"/>
    </row>
    <row r="1621" spans="1:8" s="88" customFormat="1" outlineLevel="1" x14ac:dyDescent="0.2">
      <c r="A1621" s="164" t="s">
        <v>159</v>
      </c>
      <c r="B1621" s="164" t="str">
        <f ca="1">CONCATENATE(VLOOKUP("*ID",C:D,2,FALSE),"C",COUNTIF(OFFSET(A$1,0,0,ROW(),1), "*conditie")*10)&amp; "T" &amp;(COUNTIF(OFFSET(B$1,0,0,ROW()-1,1),CONCATENATE(VLOOKUP("*ID",C:D,2,FALSE),"C",COUNTIF(OFFSET(A$1,0,0,ROW(),1), "*conditie")*10)&amp; "T*") +1) * 10</f>
        <v>NPRE04C550T20</v>
      </c>
      <c r="C1621" s="295" t="s">
        <v>1180</v>
      </c>
      <c r="D1621" s="295"/>
      <c r="E1621" s="295"/>
      <c r="F1621" s="164" t="s">
        <v>141</v>
      </c>
      <c r="G1621" s="164" t="s">
        <v>19</v>
      </c>
      <c r="H1621" s="164" t="s">
        <v>197</v>
      </c>
    </row>
    <row r="1622" spans="1:8" outlineLevel="2" x14ac:dyDescent="0.2">
      <c r="A1622" s="110"/>
      <c r="B1622" s="122"/>
      <c r="C1622" s="152"/>
    </row>
    <row r="1623" spans="1:8" outlineLevel="2" x14ac:dyDescent="0.2">
      <c r="A1623" s="110" t="s">
        <v>109</v>
      </c>
      <c r="B1623" s="131"/>
      <c r="C1623" s="152"/>
    </row>
    <row r="1624" spans="1:8" outlineLevel="2" x14ac:dyDescent="0.2">
      <c r="A1624" s="110"/>
      <c r="B1624" s="122"/>
      <c r="C1624" s="152"/>
    </row>
    <row r="1625" spans="1:8" outlineLevel="2" x14ac:dyDescent="0.2">
      <c r="A1625" s="110" t="s">
        <v>111</v>
      </c>
      <c r="B1625" s="131" t="s">
        <v>1147</v>
      </c>
      <c r="C1625" s="152"/>
    </row>
    <row r="1626" spans="1:8" outlineLevel="2" x14ac:dyDescent="0.2">
      <c r="A1626" s="110"/>
      <c r="B1626" s="122"/>
      <c r="C1626" s="152"/>
    </row>
    <row r="1627" spans="1:8" outlineLevel="2" x14ac:dyDescent="0.2">
      <c r="A1627" s="110"/>
      <c r="B1627" s="123"/>
      <c r="C1627" s="123"/>
      <c r="D1627" s="123"/>
      <c r="E1627" s="124"/>
      <c r="F1627" s="123"/>
      <c r="G1627" s="123"/>
    </row>
    <row r="1628" spans="1:8" outlineLevel="2" x14ac:dyDescent="0.2">
      <c r="A1628" s="110" t="s">
        <v>32</v>
      </c>
      <c r="B1628" s="125" t="s">
        <v>227</v>
      </c>
      <c r="C1628" s="125"/>
      <c r="D1628" s="125"/>
      <c r="E1628" s="125"/>
      <c r="F1628" s="125"/>
      <c r="G1628" s="125"/>
    </row>
    <row r="1629" spans="1:8" outlineLevel="2" x14ac:dyDescent="0.2">
      <c r="A1629" s="110"/>
      <c r="B1629" s="122"/>
      <c r="C1629" s="152"/>
    </row>
    <row r="1630" spans="1:8" outlineLevel="2" x14ac:dyDescent="0.2">
      <c r="A1630" s="111" t="s">
        <v>33</v>
      </c>
      <c r="B1630" s="122" t="s">
        <v>194</v>
      </c>
      <c r="C1630" s="152"/>
    </row>
    <row r="1631" spans="1:8" outlineLevel="2" x14ac:dyDescent="0.2">
      <c r="A1631" s="110"/>
      <c r="B1631" s="122"/>
      <c r="C1631" s="152"/>
    </row>
    <row r="1632" spans="1:8" outlineLevel="2" x14ac:dyDescent="0.2">
      <c r="A1632" s="110" t="s">
        <v>138</v>
      </c>
      <c r="B1632" s="199" t="s">
        <v>234</v>
      </c>
      <c r="C1632" s="152"/>
    </row>
    <row r="1633" spans="1:8" s="123" customFormat="1" outlineLevel="2" x14ac:dyDescent="0.2">
      <c r="A1633" s="126"/>
      <c r="B1633" s="167" t="s">
        <v>2517</v>
      </c>
    </row>
    <row r="1634" spans="1:8" s="123" customFormat="1" outlineLevel="2" x14ac:dyDescent="0.2">
      <c r="A1634" s="110" t="s">
        <v>40</v>
      </c>
      <c r="B1634" s="129" t="s">
        <v>234</v>
      </c>
    </row>
    <row r="1635" spans="1:8" s="123" customFormat="1" outlineLevel="2" x14ac:dyDescent="0.2">
      <c r="A1635" s="126"/>
    </row>
    <row r="1636" spans="1:8" s="88" customFormat="1" outlineLevel="1" x14ac:dyDescent="0.2">
      <c r="A1636" s="164" t="s">
        <v>159</v>
      </c>
      <c r="B1636" s="164" t="str">
        <f ca="1">CONCATENATE(VLOOKUP("*ID",C:D,2,FALSE),"C",COUNTIF(OFFSET(A$1,0,0,ROW(),1), "*conditie")*10)&amp; "T" &amp;(COUNTIF(OFFSET(B$1,0,0,ROW()-1,1),CONCATENATE(VLOOKUP("*ID",C:D,2,FALSE),"C",COUNTIF(OFFSET(A$1,0,0,ROW(),1), "*conditie")*10)&amp; "T*") +1) * 10</f>
        <v>NPRE04C550T30</v>
      </c>
      <c r="C1636" s="295" t="s">
        <v>1181</v>
      </c>
      <c r="D1636" s="295"/>
      <c r="E1636" s="295"/>
      <c r="F1636" s="164" t="s">
        <v>141</v>
      </c>
      <c r="G1636" s="164" t="s">
        <v>19</v>
      </c>
      <c r="H1636" s="164" t="s">
        <v>197</v>
      </c>
    </row>
    <row r="1637" spans="1:8" outlineLevel="2" x14ac:dyDescent="0.2">
      <c r="A1637" s="110"/>
      <c r="B1637" s="122"/>
      <c r="C1637" s="152"/>
    </row>
    <row r="1638" spans="1:8" outlineLevel="2" x14ac:dyDescent="0.2">
      <c r="A1638" s="110" t="s">
        <v>109</v>
      </c>
      <c r="B1638" s="131"/>
      <c r="C1638" s="152"/>
    </row>
    <row r="1639" spans="1:8" outlineLevel="2" x14ac:dyDescent="0.2">
      <c r="A1639" s="110"/>
      <c r="B1639" s="122"/>
      <c r="C1639" s="152"/>
    </row>
    <row r="1640" spans="1:8" outlineLevel="2" x14ac:dyDescent="0.2">
      <c r="A1640" s="110" t="s">
        <v>111</v>
      </c>
      <c r="B1640" s="131" t="s">
        <v>1147</v>
      </c>
      <c r="C1640" s="152"/>
    </row>
    <row r="1641" spans="1:8" outlineLevel="2" x14ac:dyDescent="0.2">
      <c r="A1641" s="110"/>
      <c r="B1641" s="122"/>
      <c r="C1641" s="152"/>
    </row>
    <row r="1642" spans="1:8" s="123" customFormat="1" outlineLevel="2" x14ac:dyDescent="0.2">
      <c r="A1642" s="110"/>
      <c r="B1642" s="127"/>
    </row>
    <row r="1643" spans="1:8" outlineLevel="2" x14ac:dyDescent="0.2">
      <c r="A1643" s="110" t="s">
        <v>32</v>
      </c>
      <c r="B1643" s="125" t="s">
        <v>227</v>
      </c>
      <c r="C1643" s="125"/>
      <c r="D1643" s="125"/>
      <c r="E1643" s="125"/>
      <c r="F1643" s="125"/>
      <c r="G1643" s="125"/>
    </row>
    <row r="1644" spans="1:8" outlineLevel="2" x14ac:dyDescent="0.2">
      <c r="A1644" s="110"/>
      <c r="B1644" s="122"/>
      <c r="C1644" s="152"/>
    </row>
    <row r="1645" spans="1:8" outlineLevel="2" x14ac:dyDescent="0.2">
      <c r="A1645" s="111" t="s">
        <v>33</v>
      </c>
      <c r="B1645" s="122" t="s">
        <v>194</v>
      </c>
      <c r="C1645" s="152"/>
    </row>
    <row r="1646" spans="1:8" outlineLevel="2" x14ac:dyDescent="0.2">
      <c r="A1646" s="110"/>
      <c r="B1646" s="122"/>
      <c r="C1646" s="152"/>
    </row>
    <row r="1647" spans="1:8" outlineLevel="2" x14ac:dyDescent="0.2">
      <c r="A1647" s="110" t="s">
        <v>138</v>
      </c>
      <c r="B1647" s="199" t="s">
        <v>234</v>
      </c>
      <c r="C1647" s="152"/>
    </row>
    <row r="1648" spans="1:8" s="123" customFormat="1" outlineLevel="2" x14ac:dyDescent="0.2">
      <c r="A1648" s="126"/>
      <c r="B1648" s="167" t="s">
        <v>2517</v>
      </c>
    </row>
    <row r="1649" spans="1:8" outlineLevel="2" x14ac:dyDescent="0.2">
      <c r="A1649" s="110" t="s">
        <v>40</v>
      </c>
      <c r="B1649" s="131" t="s">
        <v>234</v>
      </c>
      <c r="C1649" s="152"/>
    </row>
    <row r="1650" spans="1:8" s="123" customFormat="1" outlineLevel="2" x14ac:dyDescent="0.2">
      <c r="A1650" s="126"/>
    </row>
    <row r="1651" spans="1:8" s="99" customFormat="1" x14ac:dyDescent="0.2">
      <c r="A1651" s="161" t="s">
        <v>158</v>
      </c>
      <c r="B1651" s="160" t="str">
        <f ca="1">CONCATENATE(VLOOKUP("*ID",C:D,2,FALSE),"C",COUNTIF(OFFSET(A$1,0,0,ROW(),1), "*conditie")*10)</f>
        <v>NPRE04C560</v>
      </c>
      <c r="C1651" s="296" t="s">
        <v>442</v>
      </c>
      <c r="D1651" s="297"/>
      <c r="E1651" s="297"/>
      <c r="F1651" s="161" t="s">
        <v>141</v>
      </c>
      <c r="G1651" s="161" t="s">
        <v>19</v>
      </c>
      <c r="H1651" s="161" t="s">
        <v>197</v>
      </c>
    </row>
    <row r="1652" spans="1:8" s="99" customFormat="1" outlineLevel="1" x14ac:dyDescent="0.2">
      <c r="A1652" s="110"/>
      <c r="B1652" s="118"/>
      <c r="C1652" s="102"/>
    </row>
    <row r="1653" spans="1:8" s="99" customFormat="1" outlineLevel="1" x14ac:dyDescent="0.2">
      <c r="A1653" s="110" t="s">
        <v>55</v>
      </c>
      <c r="B1653" s="129"/>
      <c r="C1653" s="132"/>
    </row>
    <row r="1654" spans="1:8" s="99" customFormat="1" outlineLevel="1" x14ac:dyDescent="0.2">
      <c r="A1654" s="110"/>
      <c r="B1654" s="118"/>
      <c r="C1654" s="102"/>
    </row>
    <row r="1655" spans="1:8" s="88" customFormat="1" outlineLevel="1" x14ac:dyDescent="0.2">
      <c r="A1655" s="159" t="s">
        <v>159</v>
      </c>
      <c r="B1655" s="159" t="str">
        <f ca="1">CONCATENATE(VLOOKUP("*ID",C:D,2,FALSE),"C",COUNTIF(OFFSET(A$1,0,0,ROW(),1), "*conditie")*10)&amp; "T" &amp;(COUNTIF(OFFSET(B$1,0,0,ROW()-1,1),CONCATENATE(VLOOKUP("*ID",C:D,2,FALSE),"C",COUNTIF(OFFSET(A$1,0,0,ROW(),1), "*conditie")*10)&amp; "T*") +1) * 10</f>
        <v>NPRE04C560T10</v>
      </c>
      <c r="C1655" s="295" t="s">
        <v>443</v>
      </c>
      <c r="D1655" s="295"/>
      <c r="E1655" s="295"/>
      <c r="F1655" s="159" t="s">
        <v>141</v>
      </c>
      <c r="G1655" s="159" t="s">
        <v>19</v>
      </c>
      <c r="H1655" s="159" t="s">
        <v>197</v>
      </c>
    </row>
    <row r="1656" spans="1:8" outlineLevel="2" x14ac:dyDescent="0.2">
      <c r="A1656" s="110"/>
      <c r="B1656" s="122"/>
      <c r="C1656" s="152"/>
    </row>
    <row r="1657" spans="1:8" outlineLevel="2" x14ac:dyDescent="0.2">
      <c r="A1657" s="110" t="s">
        <v>109</v>
      </c>
      <c r="B1657" s="131" t="s">
        <v>1182</v>
      </c>
      <c r="C1657" s="152"/>
    </row>
    <row r="1658" spans="1:8" outlineLevel="2" x14ac:dyDescent="0.2">
      <c r="A1658" s="110"/>
      <c r="B1658" s="122"/>
      <c r="C1658" s="152"/>
    </row>
    <row r="1659" spans="1:8" outlineLevel="2" x14ac:dyDescent="0.2">
      <c r="A1659" s="110" t="s">
        <v>111</v>
      </c>
      <c r="B1659" s="131" t="s">
        <v>1183</v>
      </c>
      <c r="C1659" s="152"/>
    </row>
    <row r="1660" spans="1:8" outlineLevel="2" x14ac:dyDescent="0.2">
      <c r="A1660" s="110"/>
      <c r="B1660" s="122"/>
      <c r="C1660" s="152"/>
    </row>
    <row r="1661" spans="1:8" s="123" customFormat="1" outlineLevel="2" x14ac:dyDescent="0.2">
      <c r="A1661" s="110"/>
      <c r="B1661" s="127"/>
    </row>
    <row r="1662" spans="1:8" outlineLevel="2" x14ac:dyDescent="0.2">
      <c r="A1662" s="110" t="s">
        <v>32</v>
      </c>
      <c r="B1662" s="125" t="s">
        <v>227</v>
      </c>
      <c r="C1662" s="125"/>
      <c r="D1662" s="125"/>
      <c r="E1662" s="125"/>
      <c r="F1662" s="125"/>
      <c r="G1662" s="125"/>
    </row>
    <row r="1663" spans="1:8" outlineLevel="2" x14ac:dyDescent="0.2">
      <c r="A1663" s="110"/>
      <c r="B1663" s="122"/>
      <c r="C1663" s="152"/>
    </row>
    <row r="1664" spans="1:8" outlineLevel="2" x14ac:dyDescent="0.2">
      <c r="A1664" s="111" t="s">
        <v>33</v>
      </c>
      <c r="B1664" s="122" t="s">
        <v>194</v>
      </c>
      <c r="C1664" s="152"/>
    </row>
    <row r="1665" spans="1:8" outlineLevel="2" x14ac:dyDescent="0.2">
      <c r="A1665" s="110"/>
      <c r="B1665" s="122"/>
      <c r="C1665" s="152"/>
    </row>
    <row r="1666" spans="1:8" outlineLevel="2" x14ac:dyDescent="0.2">
      <c r="A1666" s="110" t="s">
        <v>138</v>
      </c>
      <c r="B1666" s="131" t="s">
        <v>446</v>
      </c>
      <c r="C1666" s="152"/>
    </row>
    <row r="1667" spans="1:8" s="123" customFormat="1" outlineLevel="2" x14ac:dyDescent="0.2">
      <c r="A1667" s="126"/>
    </row>
    <row r="1668" spans="1:8" s="123" customFormat="1" outlineLevel="2" x14ac:dyDescent="0.2">
      <c r="A1668" s="110" t="s">
        <v>40</v>
      </c>
      <c r="B1668" s="127" t="s">
        <v>1016</v>
      </c>
    </row>
    <row r="1669" spans="1:8" s="123" customFormat="1" outlineLevel="2" x14ac:dyDescent="0.2">
      <c r="A1669" s="126"/>
    </row>
    <row r="1670" spans="1:8" s="88" customFormat="1" outlineLevel="1" x14ac:dyDescent="0.2">
      <c r="A1670" s="159" t="s">
        <v>159</v>
      </c>
      <c r="B1670" s="159" t="str">
        <f ca="1">CONCATENATE(VLOOKUP("*ID",C:D,2,FALSE),"C",COUNTIF(OFFSET(A$1,0,0,ROW(),1), "*conditie")*10)&amp; "T" &amp;(COUNTIF(OFFSET(B$1,0,0,ROW()-1,1),CONCATENATE(VLOOKUP("*ID",C:D,2,FALSE),"C",COUNTIF(OFFSET(A$1,0,0,ROW(),1), "*conditie")*10)&amp; "T*") +1) * 10</f>
        <v>NPRE04C560T20</v>
      </c>
      <c r="C1670" s="295" t="s">
        <v>447</v>
      </c>
      <c r="D1670" s="295"/>
      <c r="E1670" s="295"/>
      <c r="F1670" s="159" t="s">
        <v>141</v>
      </c>
      <c r="G1670" s="159" t="s">
        <v>19</v>
      </c>
      <c r="H1670" s="159" t="s">
        <v>197</v>
      </c>
    </row>
    <row r="1671" spans="1:8" outlineLevel="2" x14ac:dyDescent="0.2">
      <c r="A1671" s="110"/>
      <c r="B1671" s="122"/>
      <c r="C1671" s="152"/>
    </row>
    <row r="1672" spans="1:8" outlineLevel="2" x14ac:dyDescent="0.2">
      <c r="A1672" s="110" t="s">
        <v>109</v>
      </c>
      <c r="B1672" s="131" t="s">
        <v>1184</v>
      </c>
      <c r="C1672" s="152"/>
    </row>
    <row r="1673" spans="1:8" outlineLevel="2" x14ac:dyDescent="0.2">
      <c r="A1673" s="110"/>
      <c r="B1673" s="122"/>
      <c r="C1673" s="152"/>
    </row>
    <row r="1674" spans="1:8" outlineLevel="2" x14ac:dyDescent="0.2">
      <c r="A1674" s="110" t="s">
        <v>111</v>
      </c>
      <c r="B1674" s="131" t="s">
        <v>1183</v>
      </c>
      <c r="C1674" s="152"/>
    </row>
    <row r="1675" spans="1:8" outlineLevel="2" x14ac:dyDescent="0.2">
      <c r="A1675" s="110"/>
      <c r="B1675" s="122"/>
      <c r="C1675" s="152"/>
    </row>
    <row r="1676" spans="1:8" outlineLevel="2" x14ac:dyDescent="0.2">
      <c r="A1676" s="110"/>
      <c r="B1676" s="123"/>
      <c r="C1676" s="123"/>
      <c r="D1676" s="123"/>
      <c r="E1676" s="124"/>
      <c r="F1676" s="123"/>
      <c r="G1676" s="123"/>
    </row>
    <row r="1677" spans="1:8" outlineLevel="2" x14ac:dyDescent="0.2">
      <c r="A1677" s="110" t="s">
        <v>32</v>
      </c>
      <c r="B1677" s="125" t="s">
        <v>227</v>
      </c>
      <c r="C1677" s="125"/>
      <c r="D1677" s="125"/>
      <c r="E1677" s="125"/>
      <c r="F1677" s="125"/>
      <c r="G1677" s="125"/>
    </row>
    <row r="1678" spans="1:8" outlineLevel="2" x14ac:dyDescent="0.2">
      <c r="A1678" s="110"/>
      <c r="B1678" s="122"/>
      <c r="C1678" s="152"/>
    </row>
    <row r="1679" spans="1:8" outlineLevel="2" x14ac:dyDescent="0.2">
      <c r="A1679" s="111" t="s">
        <v>33</v>
      </c>
      <c r="B1679" s="122" t="s">
        <v>194</v>
      </c>
      <c r="C1679" s="152"/>
    </row>
    <row r="1680" spans="1:8" outlineLevel="2" x14ac:dyDescent="0.2">
      <c r="A1680" s="110"/>
      <c r="B1680" s="122"/>
      <c r="C1680" s="152"/>
    </row>
    <row r="1681" spans="1:8" outlineLevel="2" x14ac:dyDescent="0.2">
      <c r="A1681" s="110" t="s">
        <v>138</v>
      </c>
      <c r="B1681" s="131" t="s">
        <v>234</v>
      </c>
      <c r="C1681" s="152"/>
    </row>
    <row r="1682" spans="1:8" s="123" customFormat="1" outlineLevel="2" x14ac:dyDescent="0.2">
      <c r="A1682" s="126"/>
    </row>
    <row r="1683" spans="1:8" s="123" customFormat="1" outlineLevel="2" x14ac:dyDescent="0.2">
      <c r="A1683" s="110" t="s">
        <v>40</v>
      </c>
      <c r="B1683" s="127" t="s">
        <v>1017</v>
      </c>
    </row>
    <row r="1684" spans="1:8" s="123" customFormat="1" outlineLevel="2" x14ac:dyDescent="0.2">
      <c r="A1684" s="126"/>
    </row>
    <row r="1685" spans="1:8" s="88" customFormat="1" outlineLevel="1" x14ac:dyDescent="0.2">
      <c r="A1685" s="159" t="s">
        <v>159</v>
      </c>
      <c r="B1685" s="159" t="str">
        <f ca="1">CONCATENATE(VLOOKUP("*ID",C:D,2,FALSE),"C",COUNTIF(OFFSET(A$1,0,0,ROW(),1), "*conditie")*10)&amp; "T" &amp;(COUNTIF(OFFSET(B$1,0,0,ROW()-1,1),CONCATENATE(VLOOKUP("*ID",C:D,2,FALSE),"C",COUNTIF(OFFSET(A$1,0,0,ROW(),1), "*conditie")*10)&amp; "T*") +1) * 10</f>
        <v>NPRE04C560T30</v>
      </c>
      <c r="C1685" s="295" t="s">
        <v>449</v>
      </c>
      <c r="D1685" s="295"/>
      <c r="E1685" s="295"/>
      <c r="F1685" s="159" t="s">
        <v>141</v>
      </c>
      <c r="G1685" s="159" t="s">
        <v>19</v>
      </c>
      <c r="H1685" s="159" t="s">
        <v>197</v>
      </c>
    </row>
    <row r="1686" spans="1:8" outlineLevel="2" x14ac:dyDescent="0.2">
      <c r="A1686" s="110"/>
      <c r="B1686" s="122"/>
      <c r="C1686" s="152"/>
    </row>
    <row r="1687" spans="1:8" outlineLevel="2" x14ac:dyDescent="0.2">
      <c r="A1687" s="110" t="s">
        <v>109</v>
      </c>
      <c r="B1687" s="131" t="s">
        <v>1185</v>
      </c>
      <c r="C1687" s="152"/>
    </row>
    <row r="1688" spans="1:8" outlineLevel="2" x14ac:dyDescent="0.2">
      <c r="A1688" s="110"/>
      <c r="B1688" s="122"/>
      <c r="C1688" s="152"/>
    </row>
    <row r="1689" spans="1:8" outlineLevel="2" x14ac:dyDescent="0.2">
      <c r="A1689" s="110" t="s">
        <v>111</v>
      </c>
      <c r="B1689" s="131" t="s">
        <v>1183</v>
      </c>
      <c r="C1689" s="152"/>
    </row>
    <row r="1690" spans="1:8" outlineLevel="2" x14ac:dyDescent="0.2">
      <c r="A1690" s="110"/>
      <c r="B1690" s="122"/>
      <c r="C1690" s="152"/>
    </row>
    <row r="1691" spans="1:8" outlineLevel="2" x14ac:dyDescent="0.2">
      <c r="A1691" s="110"/>
      <c r="B1691" s="123"/>
      <c r="C1691" s="123"/>
      <c r="D1691" s="123"/>
      <c r="E1691" s="124"/>
      <c r="F1691" s="123"/>
      <c r="G1691" s="123"/>
    </row>
    <row r="1692" spans="1:8" outlineLevel="2" x14ac:dyDescent="0.2">
      <c r="A1692" s="110" t="s">
        <v>32</v>
      </c>
      <c r="B1692" s="125" t="s">
        <v>227</v>
      </c>
      <c r="C1692" s="125"/>
      <c r="D1692" s="125"/>
      <c r="E1692" s="125"/>
      <c r="F1692" s="125"/>
      <c r="G1692" s="125"/>
    </row>
    <row r="1693" spans="1:8" outlineLevel="2" x14ac:dyDescent="0.2">
      <c r="A1693" s="110"/>
      <c r="B1693" s="122"/>
      <c r="C1693" s="152"/>
    </row>
    <row r="1694" spans="1:8" outlineLevel="2" x14ac:dyDescent="0.2">
      <c r="A1694" s="111" t="s">
        <v>33</v>
      </c>
      <c r="B1694" s="122" t="s">
        <v>194</v>
      </c>
      <c r="C1694" s="152"/>
    </row>
    <row r="1695" spans="1:8" outlineLevel="2" x14ac:dyDescent="0.2">
      <c r="A1695" s="110"/>
      <c r="B1695" s="122"/>
      <c r="C1695" s="152"/>
    </row>
    <row r="1696" spans="1:8" outlineLevel="2" x14ac:dyDescent="0.2">
      <c r="A1696" s="110" t="s">
        <v>138</v>
      </c>
      <c r="B1696" s="131" t="s">
        <v>234</v>
      </c>
      <c r="C1696" s="152"/>
    </row>
    <row r="1697" spans="1:8" s="123" customFormat="1" outlineLevel="2" x14ac:dyDescent="0.2">
      <c r="A1697" s="126"/>
    </row>
    <row r="1698" spans="1:8" s="123" customFormat="1" outlineLevel="2" x14ac:dyDescent="0.2">
      <c r="A1698" s="110" t="s">
        <v>40</v>
      </c>
      <c r="B1698" s="127" t="s">
        <v>1018</v>
      </c>
    </row>
    <row r="1699" spans="1:8" s="123" customFormat="1" outlineLevel="2" x14ac:dyDescent="0.2">
      <c r="A1699" s="126"/>
    </row>
    <row r="1700" spans="1:8" s="99" customFormat="1" x14ac:dyDescent="0.2">
      <c r="A1700" s="163" t="s">
        <v>158</v>
      </c>
      <c r="B1700" s="162" t="str">
        <f ca="1">CONCATENATE(VLOOKUP("*ID",C:D,2,FALSE),"C",COUNTIF(OFFSET(A$1,0,0,ROW(),1), "*conditie")*10)</f>
        <v>NPRE04C570</v>
      </c>
      <c r="C1700" s="296" t="s">
        <v>1186</v>
      </c>
      <c r="D1700" s="297"/>
      <c r="E1700" s="297"/>
      <c r="F1700" s="163" t="s">
        <v>141</v>
      </c>
      <c r="G1700" s="163" t="s">
        <v>19</v>
      </c>
      <c r="H1700" s="163" t="s">
        <v>197</v>
      </c>
    </row>
    <row r="1701" spans="1:8" s="99" customFormat="1" outlineLevel="1" x14ac:dyDescent="0.2">
      <c r="A1701" s="110"/>
      <c r="B1701" s="118"/>
      <c r="C1701" s="102"/>
    </row>
    <row r="1702" spans="1:8" s="99" customFormat="1" outlineLevel="1" x14ac:dyDescent="0.2">
      <c r="A1702" s="110" t="s">
        <v>55</v>
      </c>
      <c r="B1702" s="129"/>
      <c r="C1702" s="132"/>
    </row>
    <row r="1703" spans="1:8" s="99" customFormat="1" outlineLevel="1" x14ac:dyDescent="0.2">
      <c r="A1703" s="110"/>
      <c r="B1703" s="118"/>
      <c r="C1703" s="102"/>
    </row>
    <row r="1704" spans="1:8" s="88" customFormat="1" outlineLevel="1" x14ac:dyDescent="0.2">
      <c r="A1704" s="293" t="s">
        <v>159</v>
      </c>
      <c r="B1704" s="293" t="str">
        <f ca="1">CONCATENATE(VLOOKUP("*ID",C:D,2,FALSE),"C",COUNTIF(OFFSET(A$1,0,0,ROW(),1), "*conditie")*10)&amp; "T" &amp;(COUNTIF(OFFSET(B$1,0,0,ROW()-1,1),CONCATENATE(VLOOKUP("*ID",C:D,2,FALSE),"C",COUNTIF(OFFSET(A$1,0,0,ROW(),1), "*conditie")*10)&amp; "T*") +1) * 10</f>
        <v>NPRE04C570T10</v>
      </c>
      <c r="C1704" s="295" t="s">
        <v>1188</v>
      </c>
      <c r="D1704" s="295"/>
      <c r="E1704" s="295"/>
      <c r="F1704" s="293" t="s">
        <v>141</v>
      </c>
      <c r="G1704" s="293" t="s">
        <v>19</v>
      </c>
      <c r="H1704" s="293" t="s">
        <v>197</v>
      </c>
    </row>
    <row r="1705" spans="1:8" outlineLevel="2" x14ac:dyDescent="0.2">
      <c r="A1705" s="110"/>
      <c r="B1705" s="122"/>
      <c r="C1705" s="152"/>
    </row>
    <row r="1706" spans="1:8" outlineLevel="2" x14ac:dyDescent="0.2">
      <c r="A1706" s="110" t="s">
        <v>109</v>
      </c>
      <c r="B1706" s="131"/>
      <c r="C1706" s="152"/>
    </row>
    <row r="1707" spans="1:8" outlineLevel="2" x14ac:dyDescent="0.2">
      <c r="A1707" s="110"/>
      <c r="B1707" s="122"/>
      <c r="C1707" s="152"/>
    </row>
    <row r="1708" spans="1:8" outlineLevel="2" x14ac:dyDescent="0.2">
      <c r="A1708" s="110" t="s">
        <v>111</v>
      </c>
      <c r="B1708" s="131"/>
      <c r="C1708" s="152"/>
    </row>
    <row r="1709" spans="1:8" outlineLevel="2" x14ac:dyDescent="0.2">
      <c r="A1709" s="110"/>
      <c r="B1709" s="122"/>
      <c r="C1709" s="152"/>
    </row>
    <row r="1710" spans="1:8" outlineLevel="2" x14ac:dyDescent="0.2">
      <c r="A1710" s="110"/>
      <c r="B1710" s="123"/>
      <c r="C1710" s="123"/>
      <c r="D1710" s="123"/>
      <c r="E1710" s="124"/>
      <c r="F1710" s="123"/>
      <c r="G1710" s="123"/>
    </row>
    <row r="1711" spans="1:8" outlineLevel="2" x14ac:dyDescent="0.2">
      <c r="A1711" s="110" t="s">
        <v>32</v>
      </c>
      <c r="B1711" s="125" t="s">
        <v>227</v>
      </c>
      <c r="C1711" s="125"/>
      <c r="D1711" s="125"/>
      <c r="E1711" s="125"/>
      <c r="F1711" s="125"/>
      <c r="G1711" s="125"/>
    </row>
    <row r="1712" spans="1:8" outlineLevel="2" x14ac:dyDescent="0.2">
      <c r="A1712" s="110"/>
      <c r="B1712" s="122"/>
      <c r="C1712" s="152"/>
    </row>
    <row r="1713" spans="1:8" outlineLevel="2" x14ac:dyDescent="0.2">
      <c r="A1713" s="111" t="s">
        <v>33</v>
      </c>
      <c r="B1713" s="122" t="s">
        <v>194</v>
      </c>
      <c r="C1713" s="152"/>
    </row>
    <row r="1714" spans="1:8" outlineLevel="2" x14ac:dyDescent="0.2">
      <c r="A1714" s="110"/>
      <c r="B1714" s="122"/>
      <c r="C1714" s="152"/>
    </row>
    <row r="1715" spans="1:8" outlineLevel="2" x14ac:dyDescent="0.2">
      <c r="A1715" s="110" t="s">
        <v>138</v>
      </c>
      <c r="B1715" s="131" t="s">
        <v>1187</v>
      </c>
      <c r="C1715" s="152"/>
    </row>
    <row r="1716" spans="1:8" s="123" customFormat="1" outlineLevel="2" x14ac:dyDescent="0.2">
      <c r="A1716" s="126"/>
    </row>
    <row r="1717" spans="1:8" s="123" customFormat="1" outlineLevel="2" x14ac:dyDescent="0.2">
      <c r="A1717" s="110" t="s">
        <v>40</v>
      </c>
      <c r="B1717" s="221" t="s">
        <v>2934</v>
      </c>
    </row>
    <row r="1718" spans="1:8" s="123" customFormat="1" outlineLevel="2" x14ac:dyDescent="0.2">
      <c r="A1718" s="126"/>
      <c r="B1718" s="200"/>
    </row>
    <row r="1719" spans="1:8" s="99" customFormat="1" x14ac:dyDescent="0.2">
      <c r="A1719" s="292" t="s">
        <v>158</v>
      </c>
      <c r="B1719" s="291" t="str">
        <f ca="1">CONCATENATE(VLOOKUP("*ID",C:D,2,FALSE),"C",COUNTIF(OFFSET(A$1,0,0,ROW(),1), "*conditie")*10)</f>
        <v>NPRE04C580</v>
      </c>
      <c r="C1719" s="296" t="s">
        <v>3231</v>
      </c>
      <c r="D1719" s="297"/>
      <c r="E1719" s="297"/>
      <c r="F1719" s="292" t="s">
        <v>141</v>
      </c>
      <c r="G1719" s="292" t="s">
        <v>19</v>
      </c>
      <c r="H1719" s="292" t="s">
        <v>197</v>
      </c>
    </row>
    <row r="1720" spans="1:8" s="99" customFormat="1" outlineLevel="1" x14ac:dyDescent="0.2">
      <c r="A1720" s="110"/>
      <c r="B1720" s="118"/>
      <c r="C1720" s="102"/>
    </row>
    <row r="1721" spans="1:8" s="99" customFormat="1" outlineLevel="1" x14ac:dyDescent="0.2">
      <c r="A1721" s="110" t="s">
        <v>55</v>
      </c>
      <c r="B1721" s="129"/>
      <c r="C1721" s="132"/>
    </row>
    <row r="1722" spans="1:8" s="99" customFormat="1" outlineLevel="1" x14ac:dyDescent="0.2">
      <c r="A1722" s="110"/>
      <c r="B1722" s="118"/>
      <c r="C1722" s="102"/>
    </row>
    <row r="1723" spans="1:8" s="88" customFormat="1" outlineLevel="1" x14ac:dyDescent="0.2">
      <c r="A1723" s="293" t="s">
        <v>159</v>
      </c>
      <c r="B1723" s="293" t="str">
        <f ca="1">CONCATENATE(VLOOKUP("*ID",C:D,2,FALSE),"C",COUNTIF(OFFSET(A$1,0,0,ROW(),1), "*conditie")*10)&amp; "T" &amp;(COUNTIF(OFFSET(B$1,0,0,ROW()-1,1),CONCATENATE(VLOOKUP("*ID",C:D,2,FALSE),"C",COUNTIF(OFFSET(A$1,0,0,ROW(),1), "*conditie")*10)&amp; "T*") +1) * 10</f>
        <v>NPRE04C580T10</v>
      </c>
      <c r="C1723" s="295" t="s">
        <v>3235</v>
      </c>
      <c r="D1723" s="295"/>
      <c r="E1723" s="295"/>
      <c r="F1723" s="293" t="s">
        <v>141</v>
      </c>
      <c r="G1723" s="293" t="s">
        <v>19</v>
      </c>
      <c r="H1723" s="293" t="s">
        <v>197</v>
      </c>
    </row>
    <row r="1724" spans="1:8" outlineLevel="2" x14ac:dyDescent="0.2">
      <c r="A1724" s="110"/>
      <c r="B1724" s="122"/>
      <c r="C1724" s="152"/>
    </row>
    <row r="1725" spans="1:8" outlineLevel="2" x14ac:dyDescent="0.2">
      <c r="A1725" s="110" t="s">
        <v>109</v>
      </c>
      <c r="B1725" s="131"/>
      <c r="C1725" s="152"/>
    </row>
    <row r="1726" spans="1:8" outlineLevel="2" x14ac:dyDescent="0.2">
      <c r="A1726" s="110"/>
      <c r="B1726" s="122"/>
      <c r="C1726" s="152"/>
    </row>
    <row r="1727" spans="1:8" outlineLevel="2" x14ac:dyDescent="0.2">
      <c r="A1727" s="110" t="s">
        <v>111</v>
      </c>
      <c r="B1727" s="131"/>
      <c r="C1727" s="152"/>
    </row>
    <row r="1728" spans="1:8" outlineLevel="2" x14ac:dyDescent="0.2">
      <c r="A1728" s="110"/>
      <c r="B1728" s="122"/>
      <c r="C1728" s="152"/>
    </row>
    <row r="1729" spans="1:8" outlineLevel="2" x14ac:dyDescent="0.2">
      <c r="A1729" s="110"/>
      <c r="B1729" s="123"/>
      <c r="C1729" s="123"/>
      <c r="D1729" s="123"/>
      <c r="E1729" s="124"/>
      <c r="F1729" s="123"/>
      <c r="G1729" s="123"/>
    </row>
    <row r="1730" spans="1:8" outlineLevel="2" x14ac:dyDescent="0.2">
      <c r="A1730" s="110" t="s">
        <v>32</v>
      </c>
      <c r="B1730" s="125" t="s">
        <v>3233</v>
      </c>
      <c r="C1730" s="125"/>
      <c r="D1730" s="125"/>
      <c r="E1730" s="125"/>
      <c r="F1730" s="125"/>
      <c r="G1730" s="125"/>
    </row>
    <row r="1731" spans="1:8" outlineLevel="2" x14ac:dyDescent="0.2">
      <c r="A1731" s="110"/>
      <c r="B1731" s="122"/>
      <c r="C1731" s="152"/>
    </row>
    <row r="1732" spans="1:8" outlineLevel="2" x14ac:dyDescent="0.2">
      <c r="A1732" s="110"/>
      <c r="B1732" s="122"/>
      <c r="C1732" s="152"/>
    </row>
    <row r="1733" spans="1:8" outlineLevel="2" x14ac:dyDescent="0.2">
      <c r="A1733" s="110" t="s">
        <v>138</v>
      </c>
      <c r="B1733" s="221" t="s">
        <v>234</v>
      </c>
      <c r="C1733" s="152"/>
    </row>
    <row r="1734" spans="1:8" s="123" customFormat="1" outlineLevel="2" x14ac:dyDescent="0.2">
      <c r="A1734" s="126"/>
    </row>
    <row r="1735" spans="1:8" s="88" customFormat="1" outlineLevel="1" x14ac:dyDescent="0.2">
      <c r="A1735" s="293" t="s">
        <v>159</v>
      </c>
      <c r="B1735" s="293" t="str">
        <f ca="1">CONCATENATE(VLOOKUP("*ID",C:D,2,FALSE),"C",COUNTIF(OFFSET(A$1,0,0,ROW(),1), "*conditie")*10)&amp; "T" &amp;(COUNTIF(OFFSET(B$1,0,0,ROW()-1,1),CONCATENATE(VLOOKUP("*ID",C:D,2,FALSE),"C",COUNTIF(OFFSET(A$1,0,0,ROW(),1), "*conditie")*10)&amp; "T*") +1) * 10</f>
        <v>NPRE04C580T20</v>
      </c>
      <c r="C1735" s="295" t="s">
        <v>3234</v>
      </c>
      <c r="D1735" s="295"/>
      <c r="E1735" s="295"/>
      <c r="F1735" s="293" t="s">
        <v>141</v>
      </c>
      <c r="G1735" s="293" t="s">
        <v>19</v>
      </c>
      <c r="H1735" s="293" t="s">
        <v>197</v>
      </c>
    </row>
    <row r="1736" spans="1:8" outlineLevel="2" x14ac:dyDescent="0.2">
      <c r="A1736" s="110"/>
      <c r="B1736" s="122"/>
      <c r="C1736" s="152"/>
    </row>
    <row r="1737" spans="1:8" outlineLevel="2" x14ac:dyDescent="0.2">
      <c r="A1737" s="110" t="s">
        <v>109</v>
      </c>
      <c r="B1737" s="131"/>
      <c r="C1737" s="152"/>
    </row>
    <row r="1738" spans="1:8" outlineLevel="2" x14ac:dyDescent="0.2">
      <c r="A1738" s="110"/>
      <c r="B1738" s="122"/>
      <c r="C1738" s="152"/>
    </row>
    <row r="1739" spans="1:8" outlineLevel="2" x14ac:dyDescent="0.2">
      <c r="A1739" s="110" t="s">
        <v>111</v>
      </c>
      <c r="B1739" s="131"/>
      <c r="C1739" s="152"/>
    </row>
    <row r="1740" spans="1:8" outlineLevel="2" x14ac:dyDescent="0.2">
      <c r="A1740" s="110"/>
      <c r="B1740" s="122"/>
      <c r="C1740" s="152"/>
    </row>
    <row r="1741" spans="1:8" outlineLevel="2" x14ac:dyDescent="0.2">
      <c r="A1741" s="110"/>
      <c r="B1741" s="123"/>
      <c r="C1741" s="123"/>
      <c r="D1741" s="123"/>
      <c r="E1741" s="124"/>
      <c r="F1741" s="123"/>
      <c r="G1741" s="123"/>
    </row>
    <row r="1742" spans="1:8" outlineLevel="2" x14ac:dyDescent="0.2">
      <c r="A1742" s="110" t="s">
        <v>32</v>
      </c>
      <c r="B1742" s="125" t="s">
        <v>3232</v>
      </c>
      <c r="C1742" s="125"/>
      <c r="D1742" s="125"/>
      <c r="E1742" s="125"/>
      <c r="F1742" s="125"/>
      <c r="G1742" s="125"/>
    </row>
    <row r="1743" spans="1:8" outlineLevel="2" x14ac:dyDescent="0.2">
      <c r="A1743" s="110"/>
      <c r="B1743" s="122"/>
      <c r="C1743" s="152"/>
    </row>
    <row r="1744" spans="1:8" outlineLevel="2" x14ac:dyDescent="0.2">
      <c r="A1744" s="110"/>
      <c r="B1744" s="122"/>
      <c r="C1744" s="152"/>
    </row>
    <row r="1745" spans="1:3" outlineLevel="2" x14ac:dyDescent="0.2">
      <c r="A1745" s="110" t="s">
        <v>138</v>
      </c>
      <c r="B1745" s="221" t="s">
        <v>3230</v>
      </c>
      <c r="C1745" s="152"/>
    </row>
    <row r="1746" spans="1:3" s="123" customFormat="1" outlineLevel="2" x14ac:dyDescent="0.2">
      <c r="A1746" s="126"/>
    </row>
  </sheetData>
  <mergeCells count="151">
    <mergeCell ref="C1719:E1719"/>
    <mergeCell ref="C1723:E1723"/>
    <mergeCell ref="C1735:E1735"/>
    <mergeCell ref="C983:E983"/>
    <mergeCell ref="C1032:E1032"/>
    <mergeCell ref="C1152:E1152"/>
    <mergeCell ref="C1222:E1222"/>
    <mergeCell ref="C1167:E1167"/>
    <mergeCell ref="C1171:E1171"/>
    <mergeCell ref="C1294:E1294"/>
    <mergeCell ref="C1309:E1309"/>
    <mergeCell ref="C1148:E1148"/>
    <mergeCell ref="C1111:E1111"/>
    <mergeCell ref="C1115:E1115"/>
    <mergeCell ref="C1130:E1130"/>
    <mergeCell ref="C1134:E1134"/>
    <mergeCell ref="C1186:E1186"/>
    <mergeCell ref="C1190:E1190"/>
    <mergeCell ref="C1204:E1204"/>
    <mergeCell ref="C1208:E1208"/>
    <mergeCell ref="C1328:E1328"/>
    <mergeCell ref="C1343:E1343"/>
    <mergeCell ref="C1358:E1358"/>
    <mergeCell ref="C1241:E1241"/>
    <mergeCell ref="C825:E825"/>
    <mergeCell ref="C840:E840"/>
    <mergeCell ref="C953:E953"/>
    <mergeCell ref="C968:E968"/>
    <mergeCell ref="C855:E855"/>
    <mergeCell ref="C870:E870"/>
    <mergeCell ref="C874:E874"/>
    <mergeCell ref="C889:E889"/>
    <mergeCell ref="C904:E904"/>
    <mergeCell ref="C949:E949"/>
    <mergeCell ref="C919:E919"/>
    <mergeCell ref="C934:E934"/>
    <mergeCell ref="C1256:E1256"/>
    <mergeCell ref="C1260:E1260"/>
    <mergeCell ref="C1275:E1275"/>
    <mergeCell ref="C1290:E1290"/>
    <mergeCell ref="C1324:E1324"/>
    <mergeCell ref="C1474:E1474"/>
    <mergeCell ref="C1362:E1362"/>
    <mergeCell ref="C1377:E1377"/>
    <mergeCell ref="C1392:E1392"/>
    <mergeCell ref="C1396:E1396"/>
    <mergeCell ref="C1411:E1411"/>
    <mergeCell ref="C1426:E1426"/>
    <mergeCell ref="C1441:E1441"/>
    <mergeCell ref="C1445:E1445"/>
    <mergeCell ref="C1460:E1460"/>
    <mergeCell ref="C1685:E1685"/>
    <mergeCell ref="C1557:E1557"/>
    <mergeCell ref="C1572:E1572"/>
    <mergeCell ref="C1587:E1587"/>
    <mergeCell ref="C1602:E1602"/>
    <mergeCell ref="C1651:E1651"/>
    <mergeCell ref="C1655:E1655"/>
    <mergeCell ref="C1489:E1489"/>
    <mergeCell ref="C1504:E1504"/>
    <mergeCell ref="C1508:E1508"/>
    <mergeCell ref="C1523:E1523"/>
    <mergeCell ref="C1553:E1553"/>
    <mergeCell ref="C1636:E1636"/>
    <mergeCell ref="C1538:E1538"/>
    <mergeCell ref="C1606:E1606"/>
    <mergeCell ref="C1621:E1621"/>
    <mergeCell ref="C1670:E1670"/>
    <mergeCell ref="C806:E806"/>
    <mergeCell ref="C821:E821"/>
    <mergeCell ref="C316:E316"/>
    <mergeCell ref="C320:E320"/>
    <mergeCell ref="C388:E388"/>
    <mergeCell ref="C392:E392"/>
    <mergeCell ref="C406:E406"/>
    <mergeCell ref="C410:E410"/>
    <mergeCell ref="C424:E424"/>
    <mergeCell ref="C334:E334"/>
    <mergeCell ref="C352:E352"/>
    <mergeCell ref="C356:E356"/>
    <mergeCell ref="C370:E370"/>
    <mergeCell ref="C446:E446"/>
    <mergeCell ref="C460:E460"/>
    <mergeCell ref="C478:E478"/>
    <mergeCell ref="C482:E482"/>
    <mergeCell ref="C538:E538"/>
    <mergeCell ref="C694:E694"/>
    <mergeCell ref="C758:E758"/>
    <mergeCell ref="C772:E772"/>
    <mergeCell ref="C776:E776"/>
    <mergeCell ref="C744:E744"/>
    <mergeCell ref="C630:E630"/>
    <mergeCell ref="C136:E136"/>
    <mergeCell ref="C140:E140"/>
    <mergeCell ref="C154:E154"/>
    <mergeCell ref="C158:E158"/>
    <mergeCell ref="C82:E82"/>
    <mergeCell ref="C100:E100"/>
    <mergeCell ref="C104:E104"/>
    <mergeCell ref="C172:E172"/>
    <mergeCell ref="C442:E442"/>
    <mergeCell ref="C190:E190"/>
    <mergeCell ref="C194:E194"/>
    <mergeCell ref="C208:E208"/>
    <mergeCell ref="C262:E262"/>
    <mergeCell ref="C266:E266"/>
    <mergeCell ref="C64:E64"/>
    <mergeCell ref="C68:E68"/>
    <mergeCell ref="C10:E10"/>
    <mergeCell ref="C14:E14"/>
    <mergeCell ref="C28:E28"/>
    <mergeCell ref="C32:E32"/>
    <mergeCell ref="C46:E46"/>
    <mergeCell ref="C50:E50"/>
    <mergeCell ref="C118:E118"/>
    <mergeCell ref="C1700:E1700"/>
    <mergeCell ref="C1704:E1704"/>
    <mergeCell ref="C510:E510"/>
    <mergeCell ref="C524:E524"/>
    <mergeCell ref="C496:E496"/>
    <mergeCell ref="C588:E588"/>
    <mergeCell ref="C998:E998"/>
    <mergeCell ref="C1002:E1002"/>
    <mergeCell ref="C1017:E1017"/>
    <mergeCell ref="C1047:E1047"/>
    <mergeCell ref="C1051:E1051"/>
    <mergeCell ref="C1066:E1066"/>
    <mergeCell ref="C1081:E1081"/>
    <mergeCell ref="C1096:E1096"/>
    <mergeCell ref="C708:E708"/>
    <mergeCell ref="C712:E712"/>
    <mergeCell ref="C726:E726"/>
    <mergeCell ref="C740:E740"/>
    <mergeCell ref="C542:E542"/>
    <mergeCell ref="C791:E791"/>
    <mergeCell ref="C680:E680"/>
    <mergeCell ref="C602:E602"/>
    <mergeCell ref="C584:E584"/>
    <mergeCell ref="C556:E556"/>
    <mergeCell ref="C634:E634"/>
    <mergeCell ref="C648:E648"/>
    <mergeCell ref="C662:E662"/>
    <mergeCell ref="C666:E666"/>
    <mergeCell ref="C280:E280"/>
    <mergeCell ref="C226:E226"/>
    <mergeCell ref="C244:E244"/>
    <mergeCell ref="C248:E248"/>
    <mergeCell ref="C298:E298"/>
    <mergeCell ref="C302:E302"/>
    <mergeCell ref="C570:E570"/>
    <mergeCell ref="C616:E616"/>
  </mergeCells>
  <dataValidations count="4">
    <dataValidation type="list" allowBlank="1" showInputMessage="1" showErrorMessage="1" sqref="D5" xr:uid="{00000000-0002-0000-05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032 F983 F934 F919 F602 F680 F570 F556 F496 F524 F510 F1704 F1700 F1636 F1621 F1606 F1602 F1538 F1489 F1474 F1208 F1204 F1190 F1186 F1171 F1167 F1152 F1148 F1134 F1130 F1096 F1081 F1066 F1051 F1047 F1017 F1002 F998 F588 F584 F542 F538 F482 F478 F464 F460 F446 F442 F1685 F1670 F1655 F1651 F1587 F1572 F1557 F1553 F1523 F1508 F1504 F1460 F1445 F1441 F1426 F1411 F1396 F1392 F1377 F1343 F1241 F1362 F1358 F1328 F1324 F1309 F1294 F1290 F1275 F1260 F1256 F1226 F1222 F1115 F1111 F968 F953 F949 F904 F889 F874 F870 F855 F840 F825 F821 F806 F791 F776 F772 F758 F744 F740 F726 F712 F708 F666 F662 F648 F634 F630 F428 F424 F410 F406 F392 F388 F374 F370 F356 F352 F338 F334 F320 F316 F302 F298 F284 F280 F266 F262 F248 F244 F230 F226 F212 F208 F194 F190 F176 F172 F158 F154 F140 F136 F122 F118 F104 F100 F86 F82 F68 F64 F50 F46 F32 F28 F14 F694 F616 F1723 F1719 F1735" xr:uid="{00000000-0002-0000-05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032 G983 G934 G919 G602 G680 G570 G556 G496 G524 G510 G1704 G1700 G1636 G1621 G1606 G1602 G1538 G1489 G1474 G1208 G1204 G1190 G1186 G1171 G1167 G1152 G1148 G1134 G1130 G1096 G1081 G1066 G1051 G1047 G1017 G1002 G998 G588 G584 G542 G538 G482 G478 G464 G460 G446 G442 G1685 G1670 G1655 G1651 G1587 G1572 G1557 G1553 G1523 G1508 G1504 G1460 G1445 G1441 G1426 G1411 G1396 G1392 G1377 G1343 G1241 G1362 G1358 G1328 G1324 G1309 G1294 G1290 G1275 G1260 G1256 G1226 G1222 G1115 G1111 G968 G953 G949 G904 G889 G874 G870 G855 G840 G825 G821 G806 G791 G776 G772 G758 G744 G740 G726 G712 G708 G666 G662 G648 G634 G630 G428 G424 G410 G406 G392 G388 G374 G370 G356 G352 G338 G334 G320 G316 G302 G298 G284 G280 G266 G262 G248 G244 G230 G226 G212 G208 G194 G190 G176 G172 G158 G154 G140 G136 G122 G118 G104 G100 G86 G82 G68 G64 G50 G46 G32 G28 G14 G694 G616 G1723 G1719 G1735" xr:uid="{00000000-0002-0000-05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032 H983 H934 H919 H602 H680 H570 H556 H496 H524 H510 H1704 H1700 H1636 H1621 H1606 H1602 H1538 H1489 H1474 H1208 H1204 H1190 H1186 H1171 H1167 H1152 H1148 H1134 H1130 H1096 H1081 H1066 H1051 H1047 H1017 H1002 H998 H588 H584 H542 H538 H482 H478 H464 H460 H446 H442 H1685 H1670 H1655 H1651 H1587 H1572 H1557 H1553 H1523 H1508 H1504 H1460 H1445 H1441 H1426 H1411 H1396 H1392 H1377 H1343 H1241 H1362 H1358 H1328 H1324 H1309 H1294 H1290 H1275 H1260 H1256 H1226 H1222 H1115 H1111 H968 H953 H949 H904 H889 H874 H870 H855 H840 H825 H821 H806 H791 H776 H772 H758 H744 H740 H726 H712 H708 H666 H662 H648 H634 H630 H428 H424 H410 H406 H392 H388 H374 H370 H356 H352 H338 H334 H320 H316 H302 H298 H284 H280 H266 H262 H248 H244 H230 H226 H212 H208 H194 H190 H176 H172 H158 H154 H140 H136 H122 H118 H104 H100 H86 H82 H68 H64 H50 H46 H32 H28 H14 H694 H616 H1723 H1719 H1735" xr:uid="{00000000-0002-0000-0500-000003000000}">
      <formula1>$H$2:$H$6</formula1>
    </dataValidation>
  </dataValidations>
  <printOptions headings="1" gridLines="1"/>
  <pageMargins left="0.76" right="0.78740157480314965" top="0.72" bottom="0.7" header="0.51181102362204722" footer="0.51181102362204722"/>
  <pageSetup paperSize="9" scale="57"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outlinePr summaryBelow="0"/>
    <pageSetUpPr fitToPage="1"/>
  </sheetPr>
  <dimension ref="A1:H3142"/>
  <sheetViews>
    <sheetView workbookViewId="0">
      <pane ySplit="7" topLeftCell="A788" activePane="bottomLeft" state="frozen"/>
      <selection pane="bottomLeft" activeCell="B892" sqref="B892"/>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5" width="27.710937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1224</v>
      </c>
      <c r="E1" s="83"/>
      <c r="F1" s="83" t="s">
        <v>49</v>
      </c>
      <c r="G1" s="83" t="s">
        <v>195</v>
      </c>
      <c r="H1" s="83" t="s">
        <v>196</v>
      </c>
    </row>
    <row r="2" spans="1:8" s="99" customFormat="1" x14ac:dyDescent="0.2">
      <c r="A2" s="83" t="s">
        <v>43</v>
      </c>
      <c r="B2" s="83" t="str">
        <f>Clusterkaart!B3</f>
        <v>2.11</v>
      </c>
      <c r="C2" s="83" t="s">
        <v>149</v>
      </c>
      <c r="D2" s="83" t="s">
        <v>1225</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105</v>
      </c>
      <c r="C6" s="83"/>
      <c r="D6" s="83"/>
      <c r="E6" s="83"/>
      <c r="F6" s="100" t="s">
        <v>144</v>
      </c>
      <c r="G6" s="101" t="s">
        <v>20</v>
      </c>
      <c r="H6" s="100" t="s">
        <v>51</v>
      </c>
    </row>
    <row r="7" spans="1:8" s="99" customFormat="1" x14ac:dyDescent="0.2">
      <c r="A7" s="83" t="s">
        <v>146</v>
      </c>
      <c r="B7" s="83">
        <f>COUNTIF(A:A,"testgeval")+COUNTIF(A:A,"test geval")</f>
        <v>186</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171" t="s">
        <v>158</v>
      </c>
      <c r="B10" s="170" t="str">
        <f ca="1">CONCATENATE(VLOOKUP("*ID",C:D,2,FALSE),"C",COUNTIF(OFFSET(A$1,0,0,ROW(),1), "*conditie")*10)</f>
        <v>NPRE05C10</v>
      </c>
      <c r="C10" s="296" t="s">
        <v>1226</v>
      </c>
      <c r="D10" s="297"/>
      <c r="E10" s="297"/>
      <c r="F10" s="171" t="s">
        <v>141</v>
      </c>
      <c r="G10" s="171" t="s">
        <v>19</v>
      </c>
      <c r="H10" s="171" t="s">
        <v>197</v>
      </c>
    </row>
    <row r="11" spans="1:8" s="99" customFormat="1" outlineLevel="1" x14ac:dyDescent="0.2">
      <c r="A11" s="110"/>
      <c r="B11" s="118"/>
      <c r="C11" s="102"/>
    </row>
    <row r="12" spans="1:8" s="99" customFormat="1" outlineLevel="1" x14ac:dyDescent="0.2">
      <c r="A12" s="110" t="s">
        <v>55</v>
      </c>
      <c r="B12" s="122"/>
      <c r="C12" s="102"/>
    </row>
    <row r="13" spans="1:8" s="99" customFormat="1" outlineLevel="1" x14ac:dyDescent="0.2">
      <c r="A13" s="110"/>
      <c r="B13" s="118"/>
      <c r="C13" s="102"/>
    </row>
    <row r="14" spans="1:8" s="88" customFormat="1" outlineLevel="1" collapsed="1" x14ac:dyDescent="0.2">
      <c r="A14" s="169" t="s">
        <v>159</v>
      </c>
      <c r="B14" s="169" t="str">
        <f ca="1">CONCATENATE(VLOOKUP("*ID",C:D,2,FALSE),"C",COUNTIF(OFFSET(A$1,0,0,ROW(),1), "*conditie")*10)&amp; "T" &amp;(COUNTIF(OFFSET(B$1,0,0,ROW()-1,1),CONCATENATE(VLOOKUP("*ID",C:D,2,FALSE),"C",COUNTIF(OFFSET(A$1,0,0,ROW(),1), "*conditie")*10)&amp; "T*") +1) * 10</f>
        <v>NPRE05C10T10</v>
      </c>
      <c r="C14" s="295" t="s">
        <v>1227</v>
      </c>
      <c r="D14" s="295"/>
      <c r="E14" s="295"/>
      <c r="F14" s="169" t="s">
        <v>141</v>
      </c>
      <c r="G14" s="169" t="s">
        <v>19</v>
      </c>
      <c r="H14" s="169" t="s">
        <v>197</v>
      </c>
    </row>
    <row r="15" spans="1:8" hidden="1" outlineLevel="2" x14ac:dyDescent="0.2">
      <c r="A15" s="110"/>
      <c r="B15" s="122"/>
      <c r="C15" s="152"/>
    </row>
    <row r="16" spans="1:8" hidden="1" outlineLevel="2" x14ac:dyDescent="0.2">
      <c r="A16" s="110" t="s">
        <v>109</v>
      </c>
      <c r="B16" s="131" t="s">
        <v>1228</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1229</v>
      </c>
      <c r="C24" s="152"/>
    </row>
    <row r="25" spans="1:8" s="123" customFormat="1" ht="13.5" hidden="1" outlineLevel="2" thickBot="1" x14ac:dyDescent="0.25">
      <c r="A25" s="126"/>
      <c r="B25" s="200" t="s">
        <v>2514</v>
      </c>
    </row>
    <row r="26" spans="1:8" s="123" customFormat="1" ht="15.75" hidden="1" outlineLevel="2" thickBot="1" x14ac:dyDescent="0.35">
      <c r="A26" s="110" t="s">
        <v>40</v>
      </c>
      <c r="B26" s="238" t="s">
        <v>2730</v>
      </c>
    </row>
    <row r="27" spans="1:8" s="123" customFormat="1" hidden="1" outlineLevel="2" x14ac:dyDescent="0.2">
      <c r="A27" s="126"/>
    </row>
    <row r="28" spans="1:8" s="99" customFormat="1" x14ac:dyDescent="0.2">
      <c r="A28" s="173" t="s">
        <v>158</v>
      </c>
      <c r="B28" s="172" t="str">
        <f ca="1">CONCATENATE(VLOOKUP("*ID",C:D,2,FALSE),"C",COUNTIF(OFFSET(A$1,0,0,ROW(),1), "*conditie")*10)</f>
        <v>NPRE05C20</v>
      </c>
      <c r="C28" s="296" t="s">
        <v>656</v>
      </c>
      <c r="D28" s="297"/>
      <c r="E28" s="297"/>
      <c r="F28" s="173" t="s">
        <v>141</v>
      </c>
      <c r="G28" s="173" t="s">
        <v>19</v>
      </c>
      <c r="H28" s="173" t="s">
        <v>197</v>
      </c>
    </row>
    <row r="29" spans="1:8" s="99" customFormat="1" outlineLevel="1" x14ac:dyDescent="0.2">
      <c r="A29" s="110"/>
      <c r="B29" s="118"/>
      <c r="C29" s="102"/>
    </row>
    <row r="30" spans="1:8" s="99" customFormat="1" outlineLevel="1" x14ac:dyDescent="0.2">
      <c r="A30" s="110" t="s">
        <v>55</v>
      </c>
      <c r="B30" s="122"/>
      <c r="C30" s="102"/>
    </row>
    <row r="31" spans="1:8" s="99" customFormat="1" outlineLevel="1" x14ac:dyDescent="0.2">
      <c r="A31" s="110"/>
      <c r="B31" s="118"/>
      <c r="C31" s="102"/>
    </row>
    <row r="32" spans="1:8" s="88" customFormat="1" outlineLevel="1" collapsed="1" x14ac:dyDescent="0.2">
      <c r="A32" s="174" t="s">
        <v>159</v>
      </c>
      <c r="B32" s="174" t="str">
        <f ca="1">CONCATENATE(VLOOKUP("*ID",C:D,2,FALSE),"C",COUNTIF(OFFSET(A$1,0,0,ROW(),1), "*conditie")*10)&amp; "T" &amp;(COUNTIF(OFFSET(B$1,0,0,ROW()-1,1),CONCATENATE(VLOOKUP("*ID",C:D,2,FALSE),"C",COUNTIF(OFFSET(A$1,0,0,ROW(),1), "*conditie")*10)&amp; "T*") +1) * 10</f>
        <v>NPRE05C20T10</v>
      </c>
      <c r="C32" s="295" t="s">
        <v>657</v>
      </c>
      <c r="D32" s="295"/>
      <c r="E32" s="295"/>
      <c r="F32" s="174" t="s">
        <v>141</v>
      </c>
      <c r="G32" s="174" t="s">
        <v>19</v>
      </c>
      <c r="H32" s="174" t="s">
        <v>197</v>
      </c>
    </row>
    <row r="33" spans="1:8" hidden="1" outlineLevel="2" x14ac:dyDescent="0.2">
      <c r="A33" s="110"/>
      <c r="B33" s="122"/>
      <c r="C33" s="152"/>
    </row>
    <row r="34" spans="1:8" hidden="1" outlineLevel="2" x14ac:dyDescent="0.2">
      <c r="A34" s="110" t="s">
        <v>109</v>
      </c>
      <c r="B34" s="131" t="s">
        <v>658</v>
      </c>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659</v>
      </c>
      <c r="C42" s="152"/>
    </row>
    <row r="43" spans="1:8" s="123" customFormat="1" hidden="1" outlineLevel="2" x14ac:dyDescent="0.2">
      <c r="A43" s="126"/>
    </row>
    <row r="44" spans="1:8" s="123" customFormat="1" hidden="1" outlineLevel="2" x14ac:dyDescent="0.2">
      <c r="A44" s="110" t="s">
        <v>40</v>
      </c>
      <c r="B44" s="131" t="s">
        <v>1230</v>
      </c>
    </row>
    <row r="45" spans="1:8" s="123" customFormat="1" hidden="1" outlineLevel="2" x14ac:dyDescent="0.2">
      <c r="A45" s="126"/>
    </row>
    <row r="46" spans="1:8" s="99" customFormat="1" x14ac:dyDescent="0.2">
      <c r="A46" s="173" t="s">
        <v>158</v>
      </c>
      <c r="B46" s="172" t="str">
        <f ca="1">CONCATENATE(VLOOKUP("*ID",C:D,2,FALSE),"C",COUNTIF(OFFSET(A$1,0,0,ROW(),1), "*conditie")*10)</f>
        <v>NPRE05C30</v>
      </c>
      <c r="C46" s="296" t="s">
        <v>660</v>
      </c>
      <c r="D46" s="297"/>
      <c r="E46" s="297"/>
      <c r="F46" s="173" t="s">
        <v>141</v>
      </c>
      <c r="G46" s="173" t="s">
        <v>19</v>
      </c>
      <c r="H46" s="173" t="s">
        <v>197</v>
      </c>
    </row>
    <row r="47" spans="1:8" s="99" customFormat="1" outlineLevel="1" x14ac:dyDescent="0.2">
      <c r="A47" s="110"/>
      <c r="B47" s="118"/>
      <c r="C47" s="102"/>
    </row>
    <row r="48" spans="1:8" s="99" customFormat="1" outlineLevel="1" x14ac:dyDescent="0.2">
      <c r="A48" s="110" t="s">
        <v>55</v>
      </c>
      <c r="B48" s="122"/>
      <c r="C48" s="102"/>
    </row>
    <row r="49" spans="1:8" s="99" customFormat="1" outlineLevel="1" x14ac:dyDescent="0.2">
      <c r="A49" s="110"/>
      <c r="B49" s="118"/>
      <c r="C49" s="102"/>
    </row>
    <row r="50" spans="1:8" s="88" customFormat="1" outlineLevel="1" collapsed="1" x14ac:dyDescent="0.2">
      <c r="A50" s="174" t="s">
        <v>159</v>
      </c>
      <c r="B50" s="174" t="str">
        <f ca="1">CONCATENATE(VLOOKUP("*ID",C:D,2,FALSE),"C",COUNTIF(OFFSET(A$1,0,0,ROW(),1), "*conditie")*10)&amp; "T" &amp;(COUNTIF(OFFSET(B$1,0,0,ROW()-1,1),CONCATENATE(VLOOKUP("*ID",C:D,2,FALSE),"C",COUNTIF(OFFSET(A$1,0,0,ROW(),1), "*conditie")*10)&amp; "T*") +1) * 10</f>
        <v>NPRE05C30T10</v>
      </c>
      <c r="C50" s="295" t="s">
        <v>661</v>
      </c>
      <c r="D50" s="295"/>
      <c r="E50" s="295"/>
      <c r="F50" s="174" t="s">
        <v>141</v>
      </c>
      <c r="G50" s="174" t="s">
        <v>19</v>
      </c>
      <c r="H50" s="174" t="s">
        <v>197</v>
      </c>
    </row>
    <row r="51" spans="1:8" hidden="1" outlineLevel="2" x14ac:dyDescent="0.2">
      <c r="A51" s="110"/>
      <c r="B51" s="122"/>
      <c r="C51" s="152"/>
    </row>
    <row r="52" spans="1:8" hidden="1" outlineLevel="2" x14ac:dyDescent="0.2">
      <c r="A52" s="110" t="s">
        <v>109</v>
      </c>
      <c r="B52" s="131" t="s">
        <v>662</v>
      </c>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663</v>
      </c>
      <c r="C60" s="152"/>
    </row>
    <row r="61" spans="1:8" s="123" customFormat="1" hidden="1" outlineLevel="2" x14ac:dyDescent="0.2">
      <c r="A61" s="126"/>
    </row>
    <row r="62" spans="1:8" s="123" customFormat="1" hidden="1" outlineLevel="2" x14ac:dyDescent="0.2">
      <c r="A62" s="110" t="s">
        <v>40</v>
      </c>
      <c r="B62" s="131" t="s">
        <v>1231</v>
      </c>
    </row>
    <row r="63" spans="1:8" s="123" customFormat="1" hidden="1" outlineLevel="2" x14ac:dyDescent="0.2">
      <c r="A63" s="126"/>
    </row>
    <row r="64" spans="1:8" s="99" customFormat="1" x14ac:dyDescent="0.2">
      <c r="A64" s="173" t="s">
        <v>158</v>
      </c>
      <c r="B64" s="172" t="str">
        <f ca="1">CONCATENATE(VLOOKUP("*ID",C:D,2,FALSE),"C",COUNTIF(OFFSET(A$1,0,0,ROW(),1), "*conditie")*10)</f>
        <v>NPRE05C40</v>
      </c>
      <c r="C64" s="296" t="s">
        <v>664</v>
      </c>
      <c r="D64" s="297"/>
      <c r="E64" s="297"/>
      <c r="F64" s="173" t="s">
        <v>141</v>
      </c>
      <c r="G64" s="173" t="s">
        <v>19</v>
      </c>
      <c r="H64" s="173" t="s">
        <v>197</v>
      </c>
    </row>
    <row r="65" spans="1:8" s="99" customFormat="1" outlineLevel="1" x14ac:dyDescent="0.2">
      <c r="A65" s="110"/>
      <c r="B65" s="118"/>
      <c r="C65" s="102"/>
    </row>
    <row r="66" spans="1:8" s="99" customFormat="1" outlineLevel="1" x14ac:dyDescent="0.2">
      <c r="A66" s="110" t="s">
        <v>55</v>
      </c>
      <c r="B66" s="122"/>
      <c r="C66" s="102"/>
    </row>
    <row r="67" spans="1:8" s="99" customFormat="1" outlineLevel="1" x14ac:dyDescent="0.2">
      <c r="A67" s="110"/>
      <c r="B67" s="118"/>
      <c r="C67" s="102"/>
    </row>
    <row r="68" spans="1:8" s="88" customFormat="1" outlineLevel="1" collapsed="1" x14ac:dyDescent="0.2">
      <c r="A68" s="174" t="s">
        <v>159</v>
      </c>
      <c r="B68" s="174" t="str">
        <f ca="1">CONCATENATE(VLOOKUP("*ID",C:D,2,FALSE),"C",COUNTIF(OFFSET(A$1,0,0,ROW(),1), "*conditie")*10)&amp; "T" &amp;(COUNTIF(OFFSET(B$1,0,0,ROW()-1,1),CONCATENATE(VLOOKUP("*ID",C:D,2,FALSE),"C",COUNTIF(OFFSET(A$1,0,0,ROW(),1), "*conditie")*10)&amp; "T*") +1) * 10</f>
        <v>NPRE05C40T10</v>
      </c>
      <c r="C68" s="295" t="s">
        <v>665</v>
      </c>
      <c r="D68" s="295"/>
      <c r="E68" s="295"/>
      <c r="F68" s="174" t="s">
        <v>141</v>
      </c>
      <c r="G68" s="174" t="s">
        <v>19</v>
      </c>
      <c r="H68" s="174" t="s">
        <v>197</v>
      </c>
    </row>
    <row r="69" spans="1:8" hidden="1" outlineLevel="2" x14ac:dyDescent="0.2">
      <c r="A69" s="110"/>
      <c r="B69" s="122"/>
      <c r="C69" s="152"/>
    </row>
    <row r="70" spans="1:8" hidden="1" outlineLevel="2" x14ac:dyDescent="0.2">
      <c r="A70" s="110" t="s">
        <v>109</v>
      </c>
      <c r="B70" s="131" t="s">
        <v>666</v>
      </c>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667</v>
      </c>
      <c r="C78" s="152"/>
    </row>
    <row r="79" spans="1:8" s="123" customFormat="1" hidden="1" outlineLevel="2" x14ac:dyDescent="0.2">
      <c r="A79" s="126"/>
    </row>
    <row r="80" spans="1:8" s="123" customFormat="1" hidden="1" outlineLevel="2" x14ac:dyDescent="0.2">
      <c r="A80" s="110" t="s">
        <v>40</v>
      </c>
      <c r="B80" s="131" t="s">
        <v>1232</v>
      </c>
    </row>
    <row r="81" spans="1:8" s="123" customFormat="1" hidden="1" outlineLevel="2" x14ac:dyDescent="0.2">
      <c r="A81" s="126"/>
    </row>
    <row r="82" spans="1:8" s="99" customFormat="1" x14ac:dyDescent="0.2">
      <c r="A82" s="173" t="s">
        <v>158</v>
      </c>
      <c r="B82" s="172" t="str">
        <f ca="1">CONCATENATE(VLOOKUP("*ID",C:D,2,FALSE),"C",COUNTIF(OFFSET(A$1,0,0,ROW(),1), "*conditie")*10)</f>
        <v>NPRE05C50</v>
      </c>
      <c r="C82" s="296" t="s">
        <v>1240</v>
      </c>
      <c r="D82" s="297"/>
      <c r="E82" s="297"/>
      <c r="F82" s="173" t="s">
        <v>141</v>
      </c>
      <c r="G82" s="173" t="s">
        <v>19</v>
      </c>
      <c r="H82" s="173" t="s">
        <v>197</v>
      </c>
    </row>
    <row r="83" spans="1:8" s="99" customFormat="1" outlineLevel="1" x14ac:dyDescent="0.2">
      <c r="A83" s="110"/>
      <c r="B83" s="118"/>
      <c r="C83" s="102"/>
    </row>
    <row r="84" spans="1:8" s="99" customFormat="1" outlineLevel="1" x14ac:dyDescent="0.2">
      <c r="A84" s="110" t="s">
        <v>55</v>
      </c>
      <c r="B84" s="122"/>
      <c r="C84" s="102"/>
    </row>
    <row r="85" spans="1:8" s="99" customFormat="1" outlineLevel="1" x14ac:dyDescent="0.2">
      <c r="A85" s="110"/>
      <c r="B85" s="118"/>
      <c r="C85" s="102"/>
    </row>
    <row r="86" spans="1:8" s="88" customFormat="1" outlineLevel="1" collapsed="1" x14ac:dyDescent="0.2">
      <c r="A86" s="174" t="s">
        <v>159</v>
      </c>
      <c r="B86" s="174" t="str">
        <f ca="1">CONCATENATE(VLOOKUP("*ID",C:D,2,FALSE),"C",COUNTIF(OFFSET(A$1,0,0,ROW(),1), "*conditie")*10)&amp; "T" &amp;(COUNTIF(OFFSET(B$1,0,0,ROW()-1,1),CONCATENATE(VLOOKUP("*ID",C:D,2,FALSE),"C",COUNTIF(OFFSET(A$1,0,0,ROW(),1), "*conditie")*10)&amp; "T*") +1) * 10</f>
        <v>NPRE05C50T10</v>
      </c>
      <c r="C86" s="295" t="s">
        <v>1233</v>
      </c>
      <c r="D86" s="295"/>
      <c r="E86" s="295"/>
      <c r="F86" s="174" t="s">
        <v>141</v>
      </c>
      <c r="G86" s="174" t="s">
        <v>19</v>
      </c>
      <c r="H86" s="174" t="s">
        <v>197</v>
      </c>
    </row>
    <row r="87" spans="1:8" hidden="1" outlineLevel="2" x14ac:dyDescent="0.2">
      <c r="A87" s="110"/>
      <c r="B87" s="122"/>
      <c r="C87" s="152"/>
    </row>
    <row r="88" spans="1:8" hidden="1" outlineLevel="2" x14ac:dyDescent="0.2">
      <c r="A88" s="110" t="s">
        <v>109</v>
      </c>
      <c r="B88" s="131" t="s">
        <v>1234</v>
      </c>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227</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2731</v>
      </c>
      <c r="C96" s="152"/>
    </row>
    <row r="97" spans="1:8" s="123" customFormat="1" hidden="1" outlineLevel="2" x14ac:dyDescent="0.2">
      <c r="A97" s="126"/>
    </row>
    <row r="98" spans="1:8" s="123" customFormat="1" ht="15" hidden="1" outlineLevel="2" x14ac:dyDescent="0.3">
      <c r="A98" s="110" t="s">
        <v>40</v>
      </c>
      <c r="B98" s="239" t="s">
        <v>2676</v>
      </c>
    </row>
    <row r="99" spans="1:8" s="123" customFormat="1" hidden="1" outlineLevel="2" x14ac:dyDescent="0.2">
      <c r="A99" s="126"/>
    </row>
    <row r="100" spans="1:8" s="99" customFormat="1" x14ac:dyDescent="0.2">
      <c r="A100" s="173" t="s">
        <v>158</v>
      </c>
      <c r="B100" s="172" t="str">
        <f ca="1">CONCATENATE(VLOOKUP("*ID",C:D,2,FALSE),"C",COUNTIF(OFFSET(A$1,0,0,ROW(),1), "*conditie")*10)</f>
        <v>NPRE05C60</v>
      </c>
      <c r="C100" s="296" t="s">
        <v>1239</v>
      </c>
      <c r="D100" s="297"/>
      <c r="E100" s="297"/>
      <c r="F100" s="173" t="s">
        <v>141</v>
      </c>
      <c r="G100" s="173" t="s">
        <v>19</v>
      </c>
      <c r="H100" s="173"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collapsed="1" x14ac:dyDescent="0.2">
      <c r="A104" s="174" t="s">
        <v>159</v>
      </c>
      <c r="B104" s="174" t="str">
        <f ca="1">CONCATENATE(VLOOKUP("*ID",C:D,2,FALSE),"C",COUNTIF(OFFSET(A$1,0,0,ROW(),1), "*conditie")*10)&amp; "T" &amp;(COUNTIF(OFFSET(B$1,0,0,ROW()-1,1),CONCATENATE(VLOOKUP("*ID",C:D,2,FALSE),"C",COUNTIF(OFFSET(A$1,0,0,ROW(),1), "*conditie")*10)&amp; "T*") +1) * 10</f>
        <v>NPRE05C60T10</v>
      </c>
      <c r="C104" s="295" t="s">
        <v>1235</v>
      </c>
      <c r="D104" s="295"/>
      <c r="E104" s="295"/>
      <c r="F104" s="174" t="s">
        <v>141</v>
      </c>
      <c r="G104" s="174" t="s">
        <v>19</v>
      </c>
      <c r="H104" s="174" t="s">
        <v>197</v>
      </c>
    </row>
    <row r="105" spans="1:8" hidden="1" outlineLevel="2" x14ac:dyDescent="0.2">
      <c r="A105" s="110"/>
      <c r="B105" s="122"/>
      <c r="C105" s="152"/>
    </row>
    <row r="106" spans="1:8" hidden="1" outlineLevel="2" x14ac:dyDescent="0.2">
      <c r="A106" s="110" t="s">
        <v>109</v>
      </c>
      <c r="B106" s="131" t="s">
        <v>1236</v>
      </c>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227</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1237</v>
      </c>
      <c r="C114" s="152"/>
    </row>
    <row r="115" spans="1:8" s="123" customFormat="1" hidden="1" outlineLevel="2" x14ac:dyDescent="0.2">
      <c r="A115" s="126"/>
    </row>
    <row r="116" spans="1:8" s="123" customFormat="1" ht="15" hidden="1" outlineLevel="2" x14ac:dyDescent="0.25">
      <c r="A116" s="110" t="s">
        <v>40</v>
      </c>
      <c r="B116" s="240" t="s">
        <v>2732</v>
      </c>
    </row>
    <row r="117" spans="1:8" s="123" customFormat="1" hidden="1" outlineLevel="2" x14ac:dyDescent="0.2">
      <c r="A117" s="126"/>
    </row>
    <row r="118" spans="1:8" s="99" customFormat="1" x14ac:dyDescent="0.2">
      <c r="A118" s="173" t="s">
        <v>158</v>
      </c>
      <c r="B118" s="172" t="str">
        <f ca="1">CONCATENATE(VLOOKUP("*ID",C:D,2,FALSE),"C",COUNTIF(OFFSET(A$1,0,0,ROW(),1), "*conditie")*10)</f>
        <v>NPRE05C70</v>
      </c>
      <c r="C118" s="296" t="s">
        <v>1238</v>
      </c>
      <c r="D118" s="297"/>
      <c r="E118" s="297"/>
      <c r="F118" s="173" t="s">
        <v>141</v>
      </c>
      <c r="G118" s="173" t="s">
        <v>19</v>
      </c>
      <c r="H118" s="173"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88" customFormat="1" outlineLevel="1" collapsed="1" x14ac:dyDescent="0.2">
      <c r="A122" s="174" t="s">
        <v>159</v>
      </c>
      <c r="B122" s="174" t="str">
        <f ca="1">CONCATENATE(VLOOKUP("*ID",C:D,2,FALSE),"C",COUNTIF(OFFSET(A$1,0,0,ROW(),1), "*conditie")*10)&amp; "T" &amp;(COUNTIF(OFFSET(B$1,0,0,ROW()-1,1),CONCATENATE(VLOOKUP("*ID",C:D,2,FALSE),"C",COUNTIF(OFFSET(A$1,0,0,ROW(),1), "*conditie")*10)&amp; "T*") +1) * 10</f>
        <v>NPRE05C70T10</v>
      </c>
      <c r="C122" s="295" t="s">
        <v>1241</v>
      </c>
      <c r="D122" s="295"/>
      <c r="E122" s="295"/>
      <c r="F122" s="174" t="s">
        <v>141</v>
      </c>
      <c r="G122" s="174" t="s">
        <v>19</v>
      </c>
      <c r="H122" s="174" t="s">
        <v>197</v>
      </c>
    </row>
    <row r="123" spans="1:8" hidden="1" outlineLevel="2" x14ac:dyDescent="0.2">
      <c r="A123" s="110"/>
      <c r="B123" s="122"/>
      <c r="C123" s="152"/>
    </row>
    <row r="124" spans="1:8" hidden="1" outlineLevel="2" x14ac:dyDescent="0.2">
      <c r="A124" s="110" t="s">
        <v>109</v>
      </c>
      <c r="B124" s="131" t="s">
        <v>1242</v>
      </c>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227</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1243</v>
      </c>
      <c r="C132" s="152"/>
    </row>
    <row r="133" spans="1:8" s="123" customFormat="1" hidden="1" outlineLevel="2" x14ac:dyDescent="0.2">
      <c r="A133" s="126"/>
      <c r="B133" s="202" t="s">
        <v>2520</v>
      </c>
    </row>
    <row r="134" spans="1:8" s="123" customFormat="1" ht="15" hidden="1" outlineLevel="2" x14ac:dyDescent="0.25">
      <c r="A134" s="110" t="s">
        <v>40</v>
      </c>
      <c r="B134" s="240" t="s">
        <v>2733</v>
      </c>
    </row>
    <row r="135" spans="1:8" s="123" customFormat="1" hidden="1" outlineLevel="2" x14ac:dyDescent="0.2">
      <c r="A135" s="126"/>
    </row>
    <row r="136" spans="1:8" s="99" customFormat="1" x14ac:dyDescent="0.2">
      <c r="A136" s="173" t="s">
        <v>158</v>
      </c>
      <c r="B136" s="172" t="str">
        <f ca="1">CONCATENATE(VLOOKUP("*ID",C:D,2,FALSE),"C",COUNTIF(OFFSET(A$1,0,0,ROW(),1), "*conditie")*10)</f>
        <v>NPRE05C80</v>
      </c>
      <c r="C136" s="296" t="s">
        <v>1244</v>
      </c>
      <c r="D136" s="297"/>
      <c r="E136" s="297"/>
      <c r="F136" s="173" t="s">
        <v>141</v>
      </c>
      <c r="G136" s="173" t="s">
        <v>19</v>
      </c>
      <c r="H136" s="173"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collapsed="1" x14ac:dyDescent="0.2">
      <c r="A140" s="174" t="s">
        <v>159</v>
      </c>
      <c r="B140" s="174" t="str">
        <f ca="1">CONCATENATE(VLOOKUP("*ID",C:D,2,FALSE),"C",COUNTIF(OFFSET(A$1,0,0,ROW(),1), "*conditie")*10)&amp; "T" &amp;(COUNTIF(OFFSET(B$1,0,0,ROW()-1,1),CONCATENATE(VLOOKUP("*ID",C:D,2,FALSE),"C",COUNTIF(OFFSET(A$1,0,0,ROW(),1), "*conditie")*10)&amp; "T*") +1) * 10</f>
        <v>NPRE05C80T10</v>
      </c>
      <c r="C140" s="295" t="s">
        <v>1245</v>
      </c>
      <c r="D140" s="295"/>
      <c r="E140" s="295"/>
      <c r="F140" s="174" t="s">
        <v>141</v>
      </c>
      <c r="G140" s="174" t="s">
        <v>19</v>
      </c>
      <c r="H140" s="174" t="s">
        <v>197</v>
      </c>
    </row>
    <row r="141" spans="1:8" hidden="1" outlineLevel="2" x14ac:dyDescent="0.2">
      <c r="A141" s="110"/>
      <c r="B141" s="122"/>
      <c r="C141" s="152"/>
    </row>
    <row r="142" spans="1:8" hidden="1" outlineLevel="2" x14ac:dyDescent="0.2">
      <c r="A142" s="110" t="s">
        <v>109</v>
      </c>
      <c r="B142" s="131" t="s">
        <v>1246</v>
      </c>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1247</v>
      </c>
      <c r="C150" s="152"/>
    </row>
    <row r="151" spans="1:8" s="123" customFormat="1" hidden="1" outlineLevel="2" x14ac:dyDescent="0.2">
      <c r="A151" s="126"/>
    </row>
    <row r="152" spans="1:8" s="123" customFormat="1" ht="15" hidden="1" outlineLevel="2" x14ac:dyDescent="0.25">
      <c r="A152" s="110" t="s">
        <v>40</v>
      </c>
      <c r="B152" s="240" t="s">
        <v>2734</v>
      </c>
    </row>
    <row r="153" spans="1:8" s="123" customFormat="1" hidden="1" outlineLevel="2" x14ac:dyDescent="0.2">
      <c r="A153" s="126"/>
    </row>
    <row r="154" spans="1:8" s="99" customFormat="1" x14ac:dyDescent="0.2">
      <c r="A154" s="173" t="s">
        <v>158</v>
      </c>
      <c r="B154" s="172" t="str">
        <f ca="1">CONCATENATE(VLOOKUP("*ID",C:D,2,FALSE),"C",COUNTIF(OFFSET(A$1,0,0,ROW(),1), "*conditie")*10)</f>
        <v>NPRE05C90</v>
      </c>
      <c r="C154" s="296" t="s">
        <v>676</v>
      </c>
      <c r="D154" s="297"/>
      <c r="E154" s="297"/>
      <c r="F154" s="173" t="s">
        <v>141</v>
      </c>
      <c r="G154" s="173" t="s">
        <v>19</v>
      </c>
      <c r="H154" s="173"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collapsed="1" x14ac:dyDescent="0.2">
      <c r="A158" s="174" t="s">
        <v>159</v>
      </c>
      <c r="B158" s="174" t="str">
        <f ca="1">CONCATENATE(VLOOKUP("*ID",C:D,2,FALSE),"C",COUNTIF(OFFSET(A$1,0,0,ROW(),1), "*conditie")*10)&amp; "T" &amp;(COUNTIF(OFFSET(B$1,0,0,ROW()-1,1),CONCATENATE(VLOOKUP("*ID",C:D,2,FALSE),"C",COUNTIF(OFFSET(A$1,0,0,ROW(),1), "*conditie")*10)&amp; "T*") +1) * 10</f>
        <v>NPRE05C90T10</v>
      </c>
      <c r="C158" s="295" t="s">
        <v>677</v>
      </c>
      <c r="D158" s="295"/>
      <c r="E158" s="295"/>
      <c r="F158" s="174" t="s">
        <v>141</v>
      </c>
      <c r="G158" s="174" t="s">
        <v>19</v>
      </c>
      <c r="H158" s="174" t="s">
        <v>197</v>
      </c>
    </row>
    <row r="159" spans="1:8" hidden="1" outlineLevel="2" x14ac:dyDescent="0.2">
      <c r="A159" s="110"/>
      <c r="B159" s="122"/>
      <c r="C159" s="152"/>
    </row>
    <row r="160" spans="1:8" hidden="1" outlineLevel="2" x14ac:dyDescent="0.2">
      <c r="A160" s="110" t="s">
        <v>109</v>
      </c>
      <c r="B160" s="131" t="s">
        <v>1248</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227</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679</v>
      </c>
      <c r="C168" s="152"/>
    </row>
    <row r="169" spans="1:8" s="123" customFormat="1" hidden="1" outlineLevel="2" x14ac:dyDescent="0.2">
      <c r="A169" s="126"/>
    </row>
    <row r="170" spans="1:8" s="123" customFormat="1" hidden="1" outlineLevel="2" x14ac:dyDescent="0.2">
      <c r="A170" s="110" t="s">
        <v>40</v>
      </c>
      <c r="B170" s="131" t="s">
        <v>1249</v>
      </c>
    </row>
    <row r="171" spans="1:8" s="123" customFormat="1" hidden="1" outlineLevel="2" x14ac:dyDescent="0.2">
      <c r="A171" s="126"/>
    </row>
    <row r="172" spans="1:8" s="99" customFormat="1" x14ac:dyDescent="0.2">
      <c r="A172" s="173" t="s">
        <v>158</v>
      </c>
      <c r="B172" s="172" t="str">
        <f ca="1">CONCATENATE(VLOOKUP("*ID",C:D,2,FALSE),"C",COUNTIF(OFFSET(A$1,0,0,ROW(),1), "*conditie")*10)</f>
        <v>NPRE05C100</v>
      </c>
      <c r="C172" s="296" t="s">
        <v>1043</v>
      </c>
      <c r="D172" s="297"/>
      <c r="E172" s="297"/>
      <c r="F172" s="173" t="s">
        <v>141</v>
      </c>
      <c r="G172" s="173" t="s">
        <v>19</v>
      </c>
      <c r="H172" s="173"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collapsed="1" x14ac:dyDescent="0.2">
      <c r="A176" s="174" t="s">
        <v>159</v>
      </c>
      <c r="B176" s="174" t="str">
        <f ca="1">CONCATENATE(VLOOKUP("*ID",C:D,2,FALSE),"C",COUNTIF(OFFSET(A$1,0,0,ROW(),1), "*conditie")*10)&amp; "T" &amp;(COUNTIF(OFFSET(B$1,0,0,ROW()-1,1),CONCATENATE(VLOOKUP("*ID",C:D,2,FALSE),"C",COUNTIF(OFFSET(A$1,0,0,ROW(),1), "*conditie")*10)&amp; "T*") +1) * 10</f>
        <v>NPRE05C100T10</v>
      </c>
      <c r="C176" s="295" t="s">
        <v>681</v>
      </c>
      <c r="D176" s="295"/>
      <c r="E176" s="295"/>
      <c r="F176" s="174" t="s">
        <v>141</v>
      </c>
      <c r="G176" s="174" t="s">
        <v>19</v>
      </c>
      <c r="H176" s="174" t="s">
        <v>197</v>
      </c>
    </row>
    <row r="177" spans="1:8" hidden="1" outlineLevel="2" x14ac:dyDescent="0.2">
      <c r="A177" s="110"/>
      <c r="B177" s="122"/>
      <c r="C177" s="152"/>
    </row>
    <row r="178" spans="1:8" hidden="1" outlineLevel="2" x14ac:dyDescent="0.2">
      <c r="A178" s="110" t="s">
        <v>109</v>
      </c>
      <c r="B178" s="131" t="s">
        <v>1250</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227</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683</v>
      </c>
      <c r="C186" s="152"/>
    </row>
    <row r="187" spans="1:8" s="123" customFormat="1" hidden="1" outlineLevel="2" x14ac:dyDescent="0.2">
      <c r="A187" s="126"/>
    </row>
    <row r="188" spans="1:8" s="123" customFormat="1" hidden="1" outlineLevel="2" x14ac:dyDescent="0.2">
      <c r="A188" s="110" t="s">
        <v>40</v>
      </c>
      <c r="B188" s="131" t="s">
        <v>1201</v>
      </c>
    </row>
    <row r="189" spans="1:8" s="123" customFormat="1" hidden="1" outlineLevel="2" x14ac:dyDescent="0.2">
      <c r="A189" s="126"/>
    </row>
    <row r="190" spans="1:8" s="99" customFormat="1" x14ac:dyDescent="0.2">
      <c r="A190" s="173" t="s">
        <v>158</v>
      </c>
      <c r="B190" s="172" t="str">
        <f ca="1">CONCATENATE(VLOOKUP("*ID",C:D,2,FALSE),"C",COUNTIF(OFFSET(A$1,0,0,ROW(),1), "*conditie")*10)</f>
        <v>NPRE05C110</v>
      </c>
      <c r="C190" s="296" t="s">
        <v>1044</v>
      </c>
      <c r="D190" s="297"/>
      <c r="E190" s="297"/>
      <c r="F190" s="173" t="s">
        <v>141</v>
      </c>
      <c r="G190" s="173" t="s">
        <v>19</v>
      </c>
      <c r="H190" s="173"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collapsed="1" x14ac:dyDescent="0.2">
      <c r="A194" s="174" t="s">
        <v>159</v>
      </c>
      <c r="B194" s="174" t="str">
        <f ca="1">CONCATENATE(VLOOKUP("*ID",C:D,2,FALSE),"C",COUNTIF(OFFSET(A$1,0,0,ROW(),1), "*conditie")*10)&amp; "T" &amp;(COUNTIF(OFFSET(B$1,0,0,ROW()-1,1),CONCATENATE(VLOOKUP("*ID",C:D,2,FALSE),"C",COUNTIF(OFFSET(A$1,0,0,ROW(),1), "*conditie")*10)&amp; "T*") +1) * 10</f>
        <v>NPRE05C110T10</v>
      </c>
      <c r="C194" s="295" t="s">
        <v>685</v>
      </c>
      <c r="D194" s="295"/>
      <c r="E194" s="295"/>
      <c r="F194" s="174" t="s">
        <v>141</v>
      </c>
      <c r="G194" s="174" t="s">
        <v>19</v>
      </c>
      <c r="H194" s="174" t="s">
        <v>197</v>
      </c>
    </row>
    <row r="195" spans="1:8" hidden="1" outlineLevel="2" x14ac:dyDescent="0.2">
      <c r="A195" s="110"/>
      <c r="B195" s="122"/>
      <c r="C195" s="152"/>
    </row>
    <row r="196" spans="1:8" hidden="1" outlineLevel="2" x14ac:dyDescent="0.2">
      <c r="A196" s="110" t="s">
        <v>109</v>
      </c>
      <c r="B196" s="131" t="s">
        <v>1251</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227</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687</v>
      </c>
      <c r="C204" s="152"/>
    </row>
    <row r="205" spans="1:8" s="123" customFormat="1" hidden="1" outlineLevel="2" x14ac:dyDescent="0.2">
      <c r="A205" s="126"/>
    </row>
    <row r="206" spans="1:8" s="123" customFormat="1" hidden="1" outlineLevel="2" x14ac:dyDescent="0.2">
      <c r="A206" s="110" t="s">
        <v>40</v>
      </c>
      <c r="B206" s="131" t="s">
        <v>1202</v>
      </c>
    </row>
    <row r="207" spans="1:8" s="123" customFormat="1" hidden="1" outlineLevel="2" x14ac:dyDescent="0.2">
      <c r="A207" s="126"/>
    </row>
    <row r="208" spans="1:8" s="99" customFormat="1" x14ac:dyDescent="0.2">
      <c r="A208" s="173" t="s">
        <v>158</v>
      </c>
      <c r="B208" s="172" t="str">
        <f ca="1">CONCATENATE(VLOOKUP("*ID",C:D,2,FALSE),"C",COUNTIF(OFFSET(A$1,0,0,ROW(),1), "*conditie")*10)</f>
        <v>NPRE05C120</v>
      </c>
      <c r="C208" s="296" t="s">
        <v>1045</v>
      </c>
      <c r="D208" s="297"/>
      <c r="E208" s="297"/>
      <c r="F208" s="173" t="s">
        <v>141</v>
      </c>
      <c r="G208" s="173" t="s">
        <v>19</v>
      </c>
      <c r="H208" s="173"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collapsed="1" x14ac:dyDescent="0.2">
      <c r="A212" s="174" t="s">
        <v>159</v>
      </c>
      <c r="B212" s="174" t="str">
        <f ca="1">CONCATENATE(VLOOKUP("*ID",C:D,2,FALSE),"C",COUNTIF(OFFSET(A$1,0,0,ROW(),1), "*conditie")*10)&amp; "T" &amp;(COUNTIF(OFFSET(B$1,0,0,ROW()-1,1),CONCATENATE(VLOOKUP("*ID",C:D,2,FALSE),"C",COUNTIF(OFFSET(A$1,0,0,ROW(),1), "*conditie")*10)&amp; "T*") +1) * 10</f>
        <v>NPRE05C120T10</v>
      </c>
      <c r="C212" s="295" t="s">
        <v>689</v>
      </c>
      <c r="D212" s="295"/>
      <c r="E212" s="295"/>
      <c r="F212" s="174" t="s">
        <v>141</v>
      </c>
      <c r="G212" s="174" t="s">
        <v>19</v>
      </c>
      <c r="H212" s="174" t="s">
        <v>197</v>
      </c>
    </row>
    <row r="213" spans="1:8" hidden="1" outlineLevel="2" x14ac:dyDescent="0.2">
      <c r="A213" s="110"/>
      <c r="B213" s="122"/>
      <c r="C213" s="152"/>
    </row>
    <row r="214" spans="1:8" hidden="1" outlineLevel="2" x14ac:dyDescent="0.2">
      <c r="A214" s="110" t="s">
        <v>109</v>
      </c>
      <c r="B214" s="131" t="s">
        <v>1252</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928</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2737</v>
      </c>
      <c r="C222" s="152"/>
    </row>
    <row r="223" spans="1:8" s="123" customFormat="1" hidden="1" outlineLevel="2" x14ac:dyDescent="0.2">
      <c r="A223" s="126"/>
      <c r="B223" s="200" t="s">
        <v>2520</v>
      </c>
    </row>
    <row r="224" spans="1:8" s="123" customFormat="1" ht="15" hidden="1" outlineLevel="2" x14ac:dyDescent="0.25">
      <c r="A224" s="110" t="s">
        <v>40</v>
      </c>
      <c r="B224" s="240" t="s">
        <v>2735</v>
      </c>
    </row>
    <row r="225" spans="1:8" s="123" customFormat="1" hidden="1" outlineLevel="2" x14ac:dyDescent="0.2">
      <c r="A225" s="126"/>
    </row>
    <row r="226" spans="1:8" s="99" customFormat="1" x14ac:dyDescent="0.2">
      <c r="A226" s="173" t="s">
        <v>158</v>
      </c>
      <c r="B226" s="172" t="str">
        <f ca="1">CONCATENATE(VLOOKUP("*ID",C:D,2,FALSE),"C",COUNTIF(OFFSET(A$1,0,0,ROW(),1), "*conditie")*10)</f>
        <v>NPRE05C130</v>
      </c>
      <c r="C226" s="296" t="s">
        <v>1046</v>
      </c>
      <c r="D226" s="297"/>
      <c r="E226" s="297"/>
      <c r="F226" s="173" t="s">
        <v>141</v>
      </c>
      <c r="G226" s="173" t="s">
        <v>19</v>
      </c>
      <c r="H226" s="173"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collapsed="1" x14ac:dyDescent="0.2">
      <c r="A230" s="174" t="s">
        <v>159</v>
      </c>
      <c r="B230" s="174" t="str">
        <f ca="1">CONCATENATE(VLOOKUP("*ID",C:D,2,FALSE),"C",COUNTIF(OFFSET(A$1,0,0,ROW(),1), "*conditie")*10)&amp; "T" &amp;(COUNTIF(OFFSET(B$1,0,0,ROW()-1,1),CONCATENATE(VLOOKUP("*ID",C:D,2,FALSE),"C",COUNTIF(OFFSET(A$1,0,0,ROW(),1), "*conditie")*10)&amp; "T*") +1) * 10</f>
        <v>NPRE05C130T10</v>
      </c>
      <c r="C230" s="295" t="s">
        <v>693</v>
      </c>
      <c r="D230" s="295"/>
      <c r="E230" s="295"/>
      <c r="F230" s="174" t="s">
        <v>141</v>
      </c>
      <c r="G230" s="174" t="s">
        <v>19</v>
      </c>
      <c r="H230" s="174" t="s">
        <v>197</v>
      </c>
    </row>
    <row r="231" spans="1:8" hidden="1" outlineLevel="2" x14ac:dyDescent="0.2">
      <c r="A231" s="110"/>
      <c r="B231" s="122"/>
      <c r="C231" s="152"/>
    </row>
    <row r="232" spans="1:8" hidden="1" outlineLevel="2" x14ac:dyDescent="0.2">
      <c r="A232" s="110" t="s">
        <v>109</v>
      </c>
      <c r="B232" s="131" t="s">
        <v>1253</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928</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2736</v>
      </c>
      <c r="C240" s="152"/>
    </row>
    <row r="241" spans="1:8" s="123" customFormat="1" hidden="1" outlineLevel="2" x14ac:dyDescent="0.2">
      <c r="A241" s="126"/>
      <c r="B241" s="200" t="s">
        <v>2520</v>
      </c>
    </row>
    <row r="242" spans="1:8" s="123" customFormat="1" ht="15" hidden="1" outlineLevel="2" x14ac:dyDescent="0.25">
      <c r="A242" s="110" t="s">
        <v>40</v>
      </c>
      <c r="B242" s="240" t="s">
        <v>2735</v>
      </c>
    </row>
    <row r="243" spans="1:8" s="123" customFormat="1" hidden="1" outlineLevel="2" x14ac:dyDescent="0.2">
      <c r="A243" s="126"/>
    </row>
    <row r="244" spans="1:8" s="99" customFormat="1" x14ac:dyDescent="0.2">
      <c r="A244" s="173" t="s">
        <v>158</v>
      </c>
      <c r="B244" s="172" t="str">
        <f ca="1">CONCATENATE(VLOOKUP("*ID",C:D,2,FALSE),"C",COUNTIF(OFFSET(A$1,0,0,ROW(),1), "*conditie")*10)</f>
        <v>NPRE05C140</v>
      </c>
      <c r="C244" s="296" t="s">
        <v>1047</v>
      </c>
      <c r="D244" s="297"/>
      <c r="E244" s="297"/>
      <c r="F244" s="173" t="s">
        <v>141</v>
      </c>
      <c r="G244" s="173" t="s">
        <v>19</v>
      </c>
      <c r="H244" s="173"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collapsed="1" x14ac:dyDescent="0.2">
      <c r="A248" s="174" t="s">
        <v>159</v>
      </c>
      <c r="B248" s="174" t="str">
        <f ca="1">CONCATENATE(VLOOKUP("*ID",C:D,2,FALSE),"C",COUNTIF(OFFSET(A$1,0,0,ROW(),1), "*conditie")*10)&amp; "T" &amp;(COUNTIF(OFFSET(B$1,0,0,ROW()-1,1),CONCATENATE(VLOOKUP("*ID",C:D,2,FALSE),"C",COUNTIF(OFFSET(A$1,0,0,ROW(),1), "*conditie")*10)&amp; "T*") +1) * 10</f>
        <v>NPRE05C140T10</v>
      </c>
      <c r="C248" s="295" t="s">
        <v>929</v>
      </c>
      <c r="D248" s="295"/>
      <c r="E248" s="295"/>
      <c r="F248" s="174" t="s">
        <v>141</v>
      </c>
      <c r="G248" s="174" t="s">
        <v>19</v>
      </c>
      <c r="H248" s="174" t="s">
        <v>197</v>
      </c>
    </row>
    <row r="249" spans="1:8" hidden="1" outlineLevel="2" x14ac:dyDescent="0.2">
      <c r="A249" s="110"/>
      <c r="B249" s="122"/>
      <c r="C249" s="152"/>
    </row>
    <row r="250" spans="1:8" hidden="1" outlineLevel="2" x14ac:dyDescent="0.2">
      <c r="A250" s="110" t="s">
        <v>109</v>
      </c>
      <c r="B250" s="131" t="s">
        <v>1253</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928</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2736</v>
      </c>
      <c r="C258" s="152"/>
    </row>
    <row r="259" spans="1:8" s="123" customFormat="1" hidden="1" outlineLevel="2" x14ac:dyDescent="0.2">
      <c r="A259" s="126"/>
      <c r="B259" s="200" t="s">
        <v>185</v>
      </c>
    </row>
    <row r="260" spans="1:8" s="123" customFormat="1" ht="15" hidden="1" outlineLevel="2" x14ac:dyDescent="0.25">
      <c r="A260" s="110" t="s">
        <v>40</v>
      </c>
      <c r="B260" s="240" t="s">
        <v>2735</v>
      </c>
    </row>
    <row r="261" spans="1:8" s="123" customFormat="1" hidden="1" outlineLevel="2" x14ac:dyDescent="0.2">
      <c r="A261" s="126"/>
    </row>
    <row r="262" spans="1:8" s="99" customFormat="1" x14ac:dyDescent="0.2">
      <c r="A262" s="173" t="s">
        <v>158</v>
      </c>
      <c r="B262" s="172" t="str">
        <f ca="1">CONCATENATE(VLOOKUP("*ID",C:D,2,FALSE),"C",COUNTIF(OFFSET(A$1,0,0,ROW(),1), "*conditie")*10)</f>
        <v>NPRE05C150</v>
      </c>
      <c r="C262" s="296" t="s">
        <v>1048</v>
      </c>
      <c r="D262" s="297"/>
      <c r="E262" s="297"/>
      <c r="F262" s="173" t="s">
        <v>141</v>
      </c>
      <c r="G262" s="173" t="s">
        <v>19</v>
      </c>
      <c r="H262" s="173"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collapsed="1" x14ac:dyDescent="0.2">
      <c r="A266" s="174" t="s">
        <v>159</v>
      </c>
      <c r="B266" s="174" t="str">
        <f ca="1">CONCATENATE(VLOOKUP("*ID",C:D,2,FALSE),"C",COUNTIF(OFFSET(A$1,0,0,ROW(),1), "*conditie")*10)&amp; "T" &amp;(COUNTIF(OFFSET(B$1,0,0,ROW()-1,1),CONCATENATE(VLOOKUP("*ID",C:D,2,FALSE),"C",COUNTIF(OFFSET(A$1,0,0,ROW(),1), "*conditie")*10)&amp; "T*") +1) * 10</f>
        <v>NPRE05C150T10</v>
      </c>
      <c r="C266" s="295" t="s">
        <v>698</v>
      </c>
      <c r="D266" s="295"/>
      <c r="E266" s="295"/>
      <c r="F266" s="174" t="s">
        <v>141</v>
      </c>
      <c r="G266" s="174" t="s">
        <v>19</v>
      </c>
      <c r="H266" s="174" t="s">
        <v>197</v>
      </c>
    </row>
    <row r="267" spans="1:8" hidden="1" outlineLevel="2" x14ac:dyDescent="0.2">
      <c r="A267" s="110"/>
      <c r="B267" s="122"/>
      <c r="C267" s="152"/>
    </row>
    <row r="268" spans="1:8" hidden="1" outlineLevel="2" x14ac:dyDescent="0.2">
      <c r="A268" s="110" t="s">
        <v>109</v>
      </c>
      <c r="B268" s="131" t="s">
        <v>1254</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227</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700</v>
      </c>
      <c r="C276" s="152"/>
    </row>
    <row r="277" spans="1:8" s="123" customFormat="1" hidden="1" outlineLevel="2" x14ac:dyDescent="0.2">
      <c r="A277" s="126"/>
    </row>
    <row r="278" spans="1:8" s="123" customFormat="1" hidden="1" outlineLevel="2" x14ac:dyDescent="0.2">
      <c r="A278" s="110" t="s">
        <v>40</v>
      </c>
      <c r="B278" s="131" t="s">
        <v>1203</v>
      </c>
    </row>
    <row r="279" spans="1:8" s="123" customFormat="1" hidden="1" outlineLevel="2" x14ac:dyDescent="0.2">
      <c r="A279" s="126"/>
    </row>
    <row r="280" spans="1:8" s="99" customFormat="1" x14ac:dyDescent="0.2">
      <c r="A280" s="173" t="s">
        <v>158</v>
      </c>
      <c r="B280" s="172" t="str">
        <f ca="1">CONCATENATE(VLOOKUP("*ID",C:D,2,FALSE),"C",COUNTIF(OFFSET(A$1,0,0,ROW(),1), "*conditie")*10)</f>
        <v>NPRE05C160</v>
      </c>
      <c r="C280" s="296" t="s">
        <v>1049</v>
      </c>
      <c r="D280" s="297"/>
      <c r="E280" s="297"/>
      <c r="F280" s="173" t="s">
        <v>141</v>
      </c>
      <c r="G280" s="173" t="s">
        <v>19</v>
      </c>
      <c r="H280" s="173"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collapsed="1" x14ac:dyDescent="0.2">
      <c r="A284" s="174" t="s">
        <v>159</v>
      </c>
      <c r="B284" s="174" t="str">
        <f ca="1">CONCATENATE(VLOOKUP("*ID",C:D,2,FALSE),"C",COUNTIF(OFFSET(A$1,0,0,ROW(),1), "*conditie")*10)&amp; "T" &amp;(COUNTIF(OFFSET(B$1,0,0,ROW()-1,1),CONCATENATE(VLOOKUP("*ID",C:D,2,FALSE),"C",COUNTIF(OFFSET(A$1,0,0,ROW(),1), "*conditie")*10)&amp; "T*") +1) * 10</f>
        <v>NPRE05C160T10</v>
      </c>
      <c r="C284" s="295" t="s">
        <v>702</v>
      </c>
      <c r="D284" s="295"/>
      <c r="E284" s="295"/>
      <c r="F284" s="174" t="s">
        <v>141</v>
      </c>
      <c r="G284" s="174" t="s">
        <v>19</v>
      </c>
      <c r="H284" s="174" t="s">
        <v>197</v>
      </c>
    </row>
    <row r="285" spans="1:8" hidden="1" outlineLevel="2" x14ac:dyDescent="0.2">
      <c r="A285" s="110"/>
      <c r="B285" s="122"/>
      <c r="C285" s="152"/>
    </row>
    <row r="286" spans="1:8" hidden="1" outlineLevel="2" x14ac:dyDescent="0.2">
      <c r="A286" s="110" t="s">
        <v>109</v>
      </c>
      <c r="B286" s="131" t="s">
        <v>1042</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704</v>
      </c>
      <c r="C294" s="152"/>
    </row>
    <row r="295" spans="1:8" s="123" customFormat="1" hidden="1" outlineLevel="2" x14ac:dyDescent="0.2">
      <c r="A295" s="126"/>
    </row>
    <row r="296" spans="1:8" s="123" customFormat="1" hidden="1" outlineLevel="2" x14ac:dyDescent="0.2">
      <c r="A296" s="110" t="s">
        <v>40</v>
      </c>
      <c r="B296" s="131" t="s">
        <v>1204</v>
      </c>
    </row>
    <row r="297" spans="1:8" s="123" customFormat="1" hidden="1" outlineLevel="2" x14ac:dyDescent="0.2">
      <c r="A297" s="126"/>
    </row>
    <row r="298" spans="1:8" s="99" customFormat="1" x14ac:dyDescent="0.2">
      <c r="A298" s="173" t="s">
        <v>158</v>
      </c>
      <c r="B298" s="172" t="str">
        <f ca="1">CONCATENATE(VLOOKUP("*ID",C:D,2,FALSE),"C",COUNTIF(OFFSET(A$1,0,0,ROW(),1), "*conditie")*10)</f>
        <v>NPRE05C170</v>
      </c>
      <c r="C298" s="296" t="s">
        <v>705</v>
      </c>
      <c r="D298" s="297"/>
      <c r="E298" s="297"/>
      <c r="F298" s="173" t="s">
        <v>141</v>
      </c>
      <c r="G298" s="173" t="s">
        <v>19</v>
      </c>
      <c r="H298" s="173"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collapsed="1" x14ac:dyDescent="0.2">
      <c r="A302" s="174" t="s">
        <v>159</v>
      </c>
      <c r="B302" s="174" t="str">
        <f ca="1">CONCATENATE(VLOOKUP("*ID",C:D,2,FALSE),"C",COUNTIF(OFFSET(A$1,0,0,ROW(),1), "*conditie")*10)&amp; "T" &amp;(COUNTIF(OFFSET(B$1,0,0,ROW()-1,1),CONCATENATE(VLOOKUP("*ID",C:D,2,FALSE),"C",COUNTIF(OFFSET(A$1,0,0,ROW(),1), "*conditie")*10)&amp; "T*") +1) * 10</f>
        <v>NPRE05C170T10</v>
      </c>
      <c r="C302" s="295" t="s">
        <v>706</v>
      </c>
      <c r="D302" s="295"/>
      <c r="E302" s="295"/>
      <c r="F302" s="174" t="s">
        <v>141</v>
      </c>
      <c r="G302" s="174" t="s">
        <v>19</v>
      </c>
      <c r="H302" s="174" t="s">
        <v>197</v>
      </c>
    </row>
    <row r="303" spans="1:8" hidden="1" outlineLevel="2" x14ac:dyDescent="0.2">
      <c r="A303" s="110"/>
      <c r="B303" s="122"/>
      <c r="C303" s="152"/>
    </row>
    <row r="304" spans="1:8" hidden="1" outlineLevel="2" x14ac:dyDescent="0.2">
      <c r="A304" s="110" t="s">
        <v>109</v>
      </c>
      <c r="B304" s="131" t="s">
        <v>707</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227</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708</v>
      </c>
      <c r="C312" s="152"/>
    </row>
    <row r="313" spans="1:8" s="123" customFormat="1" hidden="1" outlineLevel="2" x14ac:dyDescent="0.2">
      <c r="A313" s="126"/>
    </row>
    <row r="314" spans="1:8" s="123" customFormat="1" hidden="1" outlineLevel="2" x14ac:dyDescent="0.2">
      <c r="A314" s="110" t="s">
        <v>40</v>
      </c>
      <c r="B314" s="131" t="s">
        <v>1255</v>
      </c>
    </row>
    <row r="315" spans="1:8" s="123" customFormat="1" hidden="1" outlineLevel="2" x14ac:dyDescent="0.2">
      <c r="A315" s="126"/>
    </row>
    <row r="316" spans="1:8" s="99" customFormat="1" x14ac:dyDescent="0.2">
      <c r="A316" s="173" t="s">
        <v>158</v>
      </c>
      <c r="B316" s="172" t="str">
        <f ca="1">CONCATENATE(VLOOKUP("*ID",C:D,2,FALSE),"C",COUNTIF(OFFSET(A$1,0,0,ROW(),1), "*conditie")*10)</f>
        <v>NPRE05C180</v>
      </c>
      <c r="C316" s="296" t="s">
        <v>709</v>
      </c>
      <c r="D316" s="297"/>
      <c r="E316" s="297"/>
      <c r="F316" s="173" t="s">
        <v>141</v>
      </c>
      <c r="G316" s="173" t="s">
        <v>19</v>
      </c>
      <c r="H316" s="173" t="s">
        <v>197</v>
      </c>
    </row>
    <row r="317" spans="1:8" s="99" customFormat="1" outlineLevel="1" x14ac:dyDescent="0.2">
      <c r="A317" s="110"/>
      <c r="B317" s="118"/>
      <c r="C317" s="102"/>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collapsed="1" x14ac:dyDescent="0.2">
      <c r="A320" s="174" t="s">
        <v>159</v>
      </c>
      <c r="B320" s="174" t="str">
        <f ca="1">CONCATENATE(VLOOKUP("*ID",C:D,2,FALSE),"C",COUNTIF(OFFSET(A$1,0,0,ROW(),1), "*conditie")*10)&amp; "T" &amp;(COUNTIF(OFFSET(B$1,0,0,ROW()-1,1),CONCATENATE(VLOOKUP("*ID",C:D,2,FALSE),"C",COUNTIF(OFFSET(A$1,0,0,ROW(),1), "*conditie")*10)&amp; "T*") +1) * 10</f>
        <v>NPRE05C180T10</v>
      </c>
      <c r="C320" s="295" t="s">
        <v>710</v>
      </c>
      <c r="D320" s="295"/>
      <c r="E320" s="295"/>
      <c r="F320" s="174" t="s">
        <v>141</v>
      </c>
      <c r="G320" s="174" t="s">
        <v>19</v>
      </c>
      <c r="H320" s="174" t="s">
        <v>197</v>
      </c>
    </row>
    <row r="321" spans="1:8" hidden="1" outlineLevel="2" x14ac:dyDescent="0.2">
      <c r="A321" s="110"/>
      <c r="B321" s="122"/>
      <c r="C321" s="152"/>
    </row>
    <row r="322" spans="1:8" hidden="1" outlineLevel="2" x14ac:dyDescent="0.2">
      <c r="A322" s="110" t="s">
        <v>109</v>
      </c>
      <c r="B322" s="131" t="s">
        <v>711</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31" t="s">
        <v>712</v>
      </c>
      <c r="C330" s="152"/>
    </row>
    <row r="331" spans="1:8" s="123" customFormat="1" hidden="1" outlineLevel="2" x14ac:dyDescent="0.2">
      <c r="A331" s="126"/>
    </row>
    <row r="332" spans="1:8" s="123" customFormat="1" hidden="1" outlineLevel="2" x14ac:dyDescent="0.2">
      <c r="A332" s="110" t="s">
        <v>40</v>
      </c>
      <c r="B332" s="131" t="s">
        <v>1256</v>
      </c>
    </row>
    <row r="333" spans="1:8" s="123" customFormat="1" hidden="1" outlineLevel="2" x14ac:dyDescent="0.2">
      <c r="A333" s="126"/>
    </row>
    <row r="334" spans="1:8" s="99" customFormat="1" x14ac:dyDescent="0.2">
      <c r="A334" s="173" t="s">
        <v>158</v>
      </c>
      <c r="B334" s="172" t="str">
        <f ca="1">CONCATENATE(VLOOKUP("*ID",C:D,2,FALSE),"C",COUNTIF(OFFSET(A$1,0,0,ROW(),1), "*conditie")*10)</f>
        <v>NPRE05C190</v>
      </c>
      <c r="C334" s="296" t="s">
        <v>713</v>
      </c>
      <c r="D334" s="297"/>
      <c r="E334" s="297"/>
      <c r="F334" s="173" t="s">
        <v>141</v>
      </c>
      <c r="G334" s="173" t="s">
        <v>19</v>
      </c>
      <c r="H334" s="173" t="s">
        <v>197</v>
      </c>
    </row>
    <row r="335" spans="1:8" s="99" customFormat="1" outlineLevel="1" x14ac:dyDescent="0.2">
      <c r="A335" s="110"/>
      <c r="B335" s="118"/>
      <c r="C335" s="102"/>
    </row>
    <row r="336" spans="1:8" s="99" customFormat="1" outlineLevel="1" x14ac:dyDescent="0.2">
      <c r="A336" s="110" t="s">
        <v>55</v>
      </c>
      <c r="B336" s="122"/>
      <c r="C336" s="102"/>
    </row>
    <row r="337" spans="1:8" s="99" customFormat="1" outlineLevel="1" x14ac:dyDescent="0.2">
      <c r="A337" s="110"/>
      <c r="B337" s="118"/>
      <c r="C337" s="102"/>
    </row>
    <row r="338" spans="1:8" s="88" customFormat="1" outlineLevel="1" collapsed="1" x14ac:dyDescent="0.2">
      <c r="A338" s="174" t="s">
        <v>159</v>
      </c>
      <c r="B338" s="174" t="str">
        <f ca="1">CONCATENATE(VLOOKUP("*ID",C:D,2,FALSE),"C",COUNTIF(OFFSET(A$1,0,0,ROW(),1), "*conditie")*10)&amp; "T" &amp;(COUNTIF(OFFSET(B$1,0,0,ROW()-1,1),CONCATENATE(VLOOKUP("*ID",C:D,2,FALSE),"C",COUNTIF(OFFSET(A$1,0,0,ROW(),1), "*conditie")*10)&amp; "T*") +1) * 10</f>
        <v>NPRE05C190T10</v>
      </c>
      <c r="C338" s="295" t="s">
        <v>714</v>
      </c>
      <c r="D338" s="295"/>
      <c r="E338" s="295"/>
      <c r="F338" s="174" t="s">
        <v>141</v>
      </c>
      <c r="G338" s="174" t="s">
        <v>19</v>
      </c>
      <c r="H338" s="174" t="s">
        <v>197</v>
      </c>
    </row>
    <row r="339" spans="1:8" hidden="1" outlineLevel="2" x14ac:dyDescent="0.2">
      <c r="A339" s="110"/>
      <c r="B339" s="122"/>
      <c r="C339" s="152"/>
    </row>
    <row r="340" spans="1:8" hidden="1" outlineLevel="2" x14ac:dyDescent="0.2">
      <c r="A340" s="110" t="s">
        <v>109</v>
      </c>
      <c r="B340" s="131" t="s">
        <v>715</v>
      </c>
      <c r="C340" s="152"/>
    </row>
    <row r="341" spans="1:8" hidden="1" outlineLevel="2" x14ac:dyDescent="0.2">
      <c r="A341" s="110"/>
      <c r="B341" s="122"/>
      <c r="C341" s="152"/>
    </row>
    <row r="342" spans="1:8" hidden="1" outlineLevel="2" x14ac:dyDescent="0.2">
      <c r="A342" s="110" t="s">
        <v>111</v>
      </c>
      <c r="B342" s="122" t="s">
        <v>108</v>
      </c>
      <c r="C342" s="152"/>
    </row>
    <row r="343" spans="1:8" hidden="1" outlineLevel="2" x14ac:dyDescent="0.2">
      <c r="A343" s="110"/>
      <c r="B343" s="122"/>
      <c r="C343" s="152"/>
    </row>
    <row r="344" spans="1:8" hidden="1" outlineLevel="2" x14ac:dyDescent="0.2">
      <c r="A344" s="110" t="s">
        <v>32</v>
      </c>
      <c r="B344" s="125" t="s">
        <v>227</v>
      </c>
      <c r="C344" s="125"/>
      <c r="D344" s="125"/>
      <c r="E344" s="125"/>
      <c r="F344" s="125"/>
      <c r="G344" s="125"/>
    </row>
    <row r="345" spans="1:8" hidden="1" outlineLevel="2" x14ac:dyDescent="0.2">
      <c r="A345" s="110"/>
      <c r="B345" s="122"/>
      <c r="C345" s="152"/>
    </row>
    <row r="346" spans="1:8" hidden="1" outlineLevel="2" x14ac:dyDescent="0.2">
      <c r="A346" s="111" t="s">
        <v>33</v>
      </c>
      <c r="B346" s="122" t="s">
        <v>194</v>
      </c>
      <c r="C346" s="152"/>
    </row>
    <row r="347" spans="1:8" hidden="1" outlineLevel="2" x14ac:dyDescent="0.2">
      <c r="A347" s="110"/>
      <c r="B347" s="122"/>
      <c r="C347" s="152"/>
    </row>
    <row r="348" spans="1:8" hidden="1" outlineLevel="2" x14ac:dyDescent="0.2">
      <c r="A348" s="110" t="s">
        <v>138</v>
      </c>
      <c r="B348" s="131" t="s">
        <v>716</v>
      </c>
      <c r="C348" s="152"/>
    </row>
    <row r="349" spans="1:8" s="123" customFormat="1" hidden="1" outlineLevel="2" x14ac:dyDescent="0.2">
      <c r="A349" s="126"/>
    </row>
    <row r="350" spans="1:8" s="123" customFormat="1" hidden="1" outlineLevel="2" x14ac:dyDescent="0.2">
      <c r="A350" s="110" t="s">
        <v>40</v>
      </c>
      <c r="B350" s="131" t="s">
        <v>1257</v>
      </c>
    </row>
    <row r="351" spans="1:8" s="123" customFormat="1" hidden="1" outlineLevel="2" x14ac:dyDescent="0.2">
      <c r="A351" s="126"/>
    </row>
    <row r="352" spans="1:8" s="99" customFormat="1" x14ac:dyDescent="0.2">
      <c r="A352" s="173" t="s">
        <v>158</v>
      </c>
      <c r="B352" s="172" t="str">
        <f ca="1">CONCATENATE(VLOOKUP("*ID",C:D,2,FALSE),"C",COUNTIF(OFFSET(A$1,0,0,ROW(),1), "*conditie")*10)</f>
        <v>NPRE05C200</v>
      </c>
      <c r="C352" s="296" t="s">
        <v>717</v>
      </c>
      <c r="D352" s="297"/>
      <c r="E352" s="297"/>
      <c r="F352" s="173" t="s">
        <v>141</v>
      </c>
      <c r="G352" s="173" t="s">
        <v>19</v>
      </c>
      <c r="H352" s="173" t="s">
        <v>197</v>
      </c>
    </row>
    <row r="353" spans="1:8" s="99" customFormat="1" outlineLevel="1" x14ac:dyDescent="0.2">
      <c r="A353" s="110"/>
      <c r="B353" s="118"/>
      <c r="C353" s="102"/>
    </row>
    <row r="354" spans="1:8" s="99" customFormat="1" outlineLevel="1" x14ac:dyDescent="0.2">
      <c r="A354" s="110" t="s">
        <v>55</v>
      </c>
      <c r="B354" s="122"/>
      <c r="C354" s="102"/>
    </row>
    <row r="355" spans="1:8" s="99" customFormat="1" outlineLevel="1" x14ac:dyDescent="0.2">
      <c r="A355" s="110"/>
      <c r="B355" s="118"/>
      <c r="C355" s="102"/>
    </row>
    <row r="356" spans="1:8" s="88" customFormat="1" outlineLevel="1" collapsed="1" x14ac:dyDescent="0.2">
      <c r="A356" s="174" t="s">
        <v>159</v>
      </c>
      <c r="B356" s="174" t="str">
        <f ca="1">CONCATENATE(VLOOKUP("*ID",C:D,2,FALSE),"C",COUNTIF(OFFSET(A$1,0,0,ROW(),1), "*conditie")*10)&amp; "T" &amp;(COUNTIF(OFFSET(B$1,0,0,ROW()-1,1),CONCATENATE(VLOOKUP("*ID",C:D,2,FALSE),"C",COUNTIF(OFFSET(A$1,0,0,ROW(),1), "*conditie")*10)&amp; "T*") +1) * 10</f>
        <v>NPRE05C200T10</v>
      </c>
      <c r="C356" s="295" t="s">
        <v>718</v>
      </c>
      <c r="D356" s="295"/>
      <c r="E356" s="295"/>
      <c r="F356" s="174" t="s">
        <v>141</v>
      </c>
      <c r="G356" s="174" t="s">
        <v>19</v>
      </c>
      <c r="H356" s="174" t="s">
        <v>197</v>
      </c>
    </row>
    <row r="357" spans="1:8" hidden="1" outlineLevel="2" x14ac:dyDescent="0.2">
      <c r="A357" s="110"/>
      <c r="B357" s="122"/>
      <c r="C357" s="152"/>
    </row>
    <row r="358" spans="1:8" hidden="1" outlineLevel="2" x14ac:dyDescent="0.2">
      <c r="A358" s="110" t="s">
        <v>109</v>
      </c>
      <c r="B358" s="131" t="s">
        <v>719</v>
      </c>
      <c r="C358" s="152"/>
    </row>
    <row r="359" spans="1:8" hidden="1" outlineLevel="2" x14ac:dyDescent="0.2">
      <c r="A359" s="110"/>
      <c r="B359" s="122"/>
      <c r="C359" s="152"/>
    </row>
    <row r="360" spans="1:8" hidden="1" outlineLevel="2" x14ac:dyDescent="0.2">
      <c r="A360" s="110" t="s">
        <v>111</v>
      </c>
      <c r="B360" s="122" t="s">
        <v>108</v>
      </c>
      <c r="C360" s="152"/>
    </row>
    <row r="361" spans="1:8" hidden="1" outlineLevel="2" x14ac:dyDescent="0.2">
      <c r="A361" s="110"/>
      <c r="B361" s="122"/>
      <c r="C361" s="152"/>
    </row>
    <row r="362" spans="1:8" hidden="1" outlineLevel="2" x14ac:dyDescent="0.2">
      <c r="A362" s="110" t="s">
        <v>32</v>
      </c>
      <c r="B362" s="125" t="s">
        <v>227</v>
      </c>
      <c r="C362" s="125"/>
      <c r="D362" s="125"/>
      <c r="E362" s="125"/>
      <c r="F362" s="125"/>
      <c r="G362" s="125"/>
    </row>
    <row r="363" spans="1:8" hidden="1" outlineLevel="2" x14ac:dyDescent="0.2">
      <c r="A363" s="110"/>
      <c r="B363" s="122"/>
      <c r="C363" s="152"/>
    </row>
    <row r="364" spans="1:8" hidden="1" outlineLevel="2" x14ac:dyDescent="0.2">
      <c r="A364" s="111" t="s">
        <v>33</v>
      </c>
      <c r="B364" s="122" t="s">
        <v>194</v>
      </c>
      <c r="C364" s="152"/>
    </row>
    <row r="365" spans="1:8" hidden="1" outlineLevel="2" x14ac:dyDescent="0.2">
      <c r="A365" s="110"/>
      <c r="B365" s="122"/>
      <c r="C365" s="152"/>
    </row>
    <row r="366" spans="1:8" hidden="1" outlineLevel="2" x14ac:dyDescent="0.2">
      <c r="A366" s="110" t="s">
        <v>138</v>
      </c>
      <c r="B366" s="131" t="s">
        <v>720</v>
      </c>
      <c r="C366" s="152"/>
    </row>
    <row r="367" spans="1:8" s="123" customFormat="1" hidden="1" outlineLevel="2" x14ac:dyDescent="0.2">
      <c r="A367" s="126"/>
    </row>
    <row r="368" spans="1:8" s="123" customFormat="1" hidden="1" outlineLevel="2" x14ac:dyDescent="0.2">
      <c r="A368" s="110" t="s">
        <v>40</v>
      </c>
      <c r="B368" s="131" t="s">
        <v>1258</v>
      </c>
    </row>
    <row r="369" spans="1:8" s="123" customFormat="1" hidden="1" outlineLevel="2" x14ac:dyDescent="0.2">
      <c r="A369" s="126"/>
    </row>
    <row r="370" spans="1:8" s="99" customFormat="1" x14ac:dyDescent="0.2">
      <c r="A370" s="173" t="s">
        <v>158</v>
      </c>
      <c r="B370" s="172" t="str">
        <f ca="1">CONCATENATE(VLOOKUP("*ID",C:D,2,FALSE),"C",COUNTIF(OFFSET(A$1,0,0,ROW(),1), "*conditie")*10)</f>
        <v>NPRE05C210</v>
      </c>
      <c r="C370" s="296" t="s">
        <v>721</v>
      </c>
      <c r="D370" s="297"/>
      <c r="E370" s="297"/>
      <c r="F370" s="173" t="s">
        <v>141</v>
      </c>
      <c r="G370" s="173" t="s">
        <v>19</v>
      </c>
      <c r="H370" s="173" t="s">
        <v>197</v>
      </c>
    </row>
    <row r="371" spans="1:8" s="99" customFormat="1" outlineLevel="1" x14ac:dyDescent="0.2">
      <c r="A371" s="110"/>
      <c r="B371" s="118"/>
      <c r="C371" s="102"/>
    </row>
    <row r="372" spans="1:8" s="99" customFormat="1" outlineLevel="1" x14ac:dyDescent="0.2">
      <c r="A372" s="110" t="s">
        <v>55</v>
      </c>
      <c r="B372" s="122"/>
      <c r="C372" s="102"/>
    </row>
    <row r="373" spans="1:8" s="99" customFormat="1" outlineLevel="1" x14ac:dyDescent="0.2">
      <c r="A373" s="110"/>
      <c r="B373" s="118"/>
      <c r="C373" s="102"/>
    </row>
    <row r="374" spans="1:8" s="88" customFormat="1" outlineLevel="1" collapsed="1" x14ac:dyDescent="0.2">
      <c r="A374" s="174" t="s">
        <v>159</v>
      </c>
      <c r="B374" s="174" t="str">
        <f ca="1">CONCATENATE(VLOOKUP("*ID",C:D,2,FALSE),"C",COUNTIF(OFFSET(A$1,0,0,ROW(),1), "*conditie")*10)&amp; "T" &amp;(COUNTIF(OFFSET(B$1,0,0,ROW()-1,1),CONCATENATE(VLOOKUP("*ID",C:D,2,FALSE),"C",COUNTIF(OFFSET(A$1,0,0,ROW(),1), "*conditie")*10)&amp; "T*") +1) * 10</f>
        <v>NPRE05C210T10</v>
      </c>
      <c r="C374" s="295" t="s">
        <v>722</v>
      </c>
      <c r="D374" s="295"/>
      <c r="E374" s="295"/>
      <c r="F374" s="174" t="s">
        <v>141</v>
      </c>
      <c r="G374" s="174" t="s">
        <v>19</v>
      </c>
      <c r="H374" s="174" t="s">
        <v>197</v>
      </c>
    </row>
    <row r="375" spans="1:8" hidden="1" outlineLevel="2" x14ac:dyDescent="0.2">
      <c r="A375" s="110"/>
      <c r="B375" s="122"/>
      <c r="C375" s="152"/>
    </row>
    <row r="376" spans="1:8" hidden="1" outlineLevel="2" x14ac:dyDescent="0.2">
      <c r="A376" s="110" t="s">
        <v>109</v>
      </c>
      <c r="B376" s="131" t="s">
        <v>723</v>
      </c>
      <c r="C376" s="152"/>
    </row>
    <row r="377" spans="1:8" hidden="1" outlineLevel="2" x14ac:dyDescent="0.2">
      <c r="A377" s="110"/>
      <c r="B377" s="122"/>
      <c r="C377" s="152"/>
    </row>
    <row r="378" spans="1:8" hidden="1" outlineLevel="2" x14ac:dyDescent="0.2">
      <c r="A378" s="110" t="s">
        <v>111</v>
      </c>
      <c r="B378" s="122" t="s">
        <v>108</v>
      </c>
      <c r="C378" s="152"/>
    </row>
    <row r="379" spans="1:8" hidden="1" outlineLevel="2" x14ac:dyDescent="0.2">
      <c r="A379" s="110"/>
      <c r="B379" s="122"/>
      <c r="C379" s="152"/>
    </row>
    <row r="380" spans="1:8" hidden="1" outlineLevel="2" x14ac:dyDescent="0.2">
      <c r="A380" s="110" t="s">
        <v>32</v>
      </c>
      <c r="B380" s="125" t="s">
        <v>227</v>
      </c>
      <c r="C380" s="125"/>
      <c r="D380" s="125"/>
      <c r="E380" s="125"/>
      <c r="F380" s="125"/>
      <c r="G380" s="125"/>
    </row>
    <row r="381" spans="1:8" hidden="1" outlineLevel="2" x14ac:dyDescent="0.2">
      <c r="A381" s="110"/>
      <c r="B381" s="122"/>
      <c r="C381" s="152"/>
    </row>
    <row r="382" spans="1:8" hidden="1" outlineLevel="2" x14ac:dyDescent="0.2">
      <c r="A382" s="111" t="s">
        <v>33</v>
      </c>
      <c r="B382" s="122" t="s">
        <v>194</v>
      </c>
      <c r="C382" s="152"/>
    </row>
    <row r="383" spans="1:8" hidden="1" outlineLevel="2" x14ac:dyDescent="0.2">
      <c r="A383" s="110"/>
      <c r="B383" s="122"/>
      <c r="C383" s="152"/>
    </row>
    <row r="384" spans="1:8" hidden="1" outlineLevel="2" x14ac:dyDescent="0.2">
      <c r="A384" s="110" t="s">
        <v>138</v>
      </c>
      <c r="B384" s="131" t="s">
        <v>724</v>
      </c>
      <c r="C384" s="152"/>
    </row>
    <row r="385" spans="1:8" s="123" customFormat="1" hidden="1" outlineLevel="2" x14ac:dyDescent="0.2">
      <c r="A385" s="126"/>
    </row>
    <row r="386" spans="1:8" s="123" customFormat="1" hidden="1" outlineLevel="2" x14ac:dyDescent="0.2">
      <c r="A386" s="110" t="s">
        <v>40</v>
      </c>
      <c r="B386" s="131" t="s">
        <v>1259</v>
      </c>
    </row>
    <row r="387" spans="1:8" s="123" customFormat="1" hidden="1" outlineLevel="2" x14ac:dyDescent="0.2">
      <c r="A387" s="126"/>
    </row>
    <row r="388" spans="1:8" s="99" customFormat="1" x14ac:dyDescent="0.2">
      <c r="A388" s="173" t="s">
        <v>158</v>
      </c>
      <c r="B388" s="172" t="str">
        <f ca="1">CONCATENATE(VLOOKUP("*ID",C:D,2,FALSE),"C",COUNTIF(OFFSET(A$1,0,0,ROW(),1), "*conditie")*10)</f>
        <v>NPRE05C220</v>
      </c>
      <c r="C388" s="296" t="s">
        <v>725</v>
      </c>
      <c r="D388" s="297"/>
      <c r="E388" s="297"/>
      <c r="F388" s="173" t="s">
        <v>141</v>
      </c>
      <c r="G388" s="173" t="s">
        <v>19</v>
      </c>
      <c r="H388" s="173" t="s">
        <v>197</v>
      </c>
    </row>
    <row r="389" spans="1:8" s="99" customFormat="1" outlineLevel="1" x14ac:dyDescent="0.2">
      <c r="A389" s="110"/>
      <c r="B389" s="118"/>
      <c r="C389" s="102"/>
    </row>
    <row r="390" spans="1:8" s="99" customFormat="1" outlineLevel="1" x14ac:dyDescent="0.2">
      <c r="A390" s="110" t="s">
        <v>55</v>
      </c>
      <c r="B390" s="122"/>
      <c r="C390" s="102"/>
    </row>
    <row r="391" spans="1:8" s="99" customFormat="1" outlineLevel="1" x14ac:dyDescent="0.2">
      <c r="A391" s="110"/>
      <c r="B391" s="118"/>
      <c r="C391" s="102"/>
    </row>
    <row r="392" spans="1:8" s="88" customFormat="1" outlineLevel="1" collapsed="1" x14ac:dyDescent="0.2">
      <c r="A392" s="174" t="s">
        <v>159</v>
      </c>
      <c r="B392" s="174" t="str">
        <f ca="1">CONCATENATE(VLOOKUP("*ID",C:D,2,FALSE),"C",COUNTIF(OFFSET(A$1,0,0,ROW(),1), "*conditie")*10)&amp; "T" &amp;(COUNTIF(OFFSET(B$1,0,0,ROW()-1,1),CONCATENATE(VLOOKUP("*ID",C:D,2,FALSE),"C",COUNTIF(OFFSET(A$1,0,0,ROW(),1), "*conditie")*10)&amp; "T*") +1) * 10</f>
        <v>NPRE05C220T10</v>
      </c>
      <c r="C392" s="295" t="s">
        <v>726</v>
      </c>
      <c r="D392" s="295"/>
      <c r="E392" s="295"/>
      <c r="F392" s="174" t="s">
        <v>141</v>
      </c>
      <c r="G392" s="174" t="s">
        <v>19</v>
      </c>
      <c r="H392" s="174" t="s">
        <v>197</v>
      </c>
    </row>
    <row r="393" spans="1:8" hidden="1" outlineLevel="2" x14ac:dyDescent="0.2">
      <c r="A393" s="110"/>
      <c r="B393" s="122"/>
      <c r="C393" s="152"/>
    </row>
    <row r="394" spans="1:8" hidden="1" outlineLevel="2" x14ac:dyDescent="0.2">
      <c r="A394" s="110" t="s">
        <v>109</v>
      </c>
      <c r="B394" s="131" t="s">
        <v>727</v>
      </c>
      <c r="C394" s="152"/>
    </row>
    <row r="395" spans="1:8" hidden="1" outlineLevel="2" x14ac:dyDescent="0.2">
      <c r="A395" s="110"/>
      <c r="B395" s="122"/>
      <c r="C395" s="152"/>
    </row>
    <row r="396" spans="1:8" hidden="1" outlineLevel="2" x14ac:dyDescent="0.2">
      <c r="A396" s="110" t="s">
        <v>111</v>
      </c>
      <c r="B396" s="122" t="s">
        <v>108</v>
      </c>
      <c r="C396" s="152"/>
    </row>
    <row r="397" spans="1:8" hidden="1" outlineLevel="2" x14ac:dyDescent="0.2">
      <c r="A397" s="110"/>
      <c r="B397" s="122"/>
      <c r="C397" s="152"/>
    </row>
    <row r="398" spans="1:8" hidden="1" outlineLevel="2" x14ac:dyDescent="0.2">
      <c r="A398" s="110" t="s">
        <v>32</v>
      </c>
      <c r="B398" s="125" t="s">
        <v>227</v>
      </c>
      <c r="C398" s="125"/>
      <c r="D398" s="125"/>
      <c r="E398" s="125"/>
      <c r="F398" s="125"/>
      <c r="G398" s="125"/>
    </row>
    <row r="399" spans="1:8" hidden="1" outlineLevel="2" x14ac:dyDescent="0.2">
      <c r="A399" s="110"/>
      <c r="B399" s="122"/>
      <c r="C399" s="152"/>
    </row>
    <row r="400" spans="1:8" hidden="1" outlineLevel="2" x14ac:dyDescent="0.2">
      <c r="A400" s="111" t="s">
        <v>33</v>
      </c>
      <c r="B400" s="122" t="s">
        <v>194</v>
      </c>
      <c r="C400" s="152"/>
    </row>
    <row r="401" spans="1:8" hidden="1" outlineLevel="2" x14ac:dyDescent="0.2">
      <c r="A401" s="110"/>
      <c r="B401" s="122"/>
      <c r="C401" s="152"/>
    </row>
    <row r="402" spans="1:8" hidden="1" outlineLevel="2" x14ac:dyDescent="0.2">
      <c r="A402" s="110" t="s">
        <v>138</v>
      </c>
      <c r="B402" s="131" t="s">
        <v>728</v>
      </c>
      <c r="C402" s="152"/>
    </row>
    <row r="403" spans="1:8" s="123" customFormat="1" hidden="1" outlineLevel="2" x14ac:dyDescent="0.2">
      <c r="A403" s="126"/>
    </row>
    <row r="404" spans="1:8" s="123" customFormat="1" hidden="1" outlineLevel="2" x14ac:dyDescent="0.2">
      <c r="A404" s="110" t="s">
        <v>40</v>
      </c>
      <c r="B404" s="131" t="s">
        <v>1260</v>
      </c>
    </row>
    <row r="405" spans="1:8" s="123" customFormat="1" hidden="1" outlineLevel="2" x14ac:dyDescent="0.2">
      <c r="A405" s="126"/>
    </row>
    <row r="406" spans="1:8" s="99" customFormat="1" x14ac:dyDescent="0.2">
      <c r="A406" s="173" t="s">
        <v>158</v>
      </c>
      <c r="B406" s="172" t="str">
        <f ca="1">CONCATENATE(VLOOKUP("*ID",C:D,2,FALSE),"C",COUNTIF(OFFSET(A$1,0,0,ROW(),1), "*conditie")*10)</f>
        <v>NPRE05C230</v>
      </c>
      <c r="C406" s="296" t="s">
        <v>729</v>
      </c>
      <c r="D406" s="297"/>
      <c r="E406" s="297"/>
      <c r="F406" s="173" t="s">
        <v>141</v>
      </c>
      <c r="G406" s="173" t="s">
        <v>19</v>
      </c>
      <c r="H406" s="173" t="s">
        <v>197</v>
      </c>
    </row>
    <row r="407" spans="1:8" s="99" customFormat="1" outlineLevel="1" x14ac:dyDescent="0.2">
      <c r="A407" s="110"/>
      <c r="B407" s="118"/>
      <c r="C407" s="102"/>
    </row>
    <row r="408" spans="1:8" s="99" customFormat="1" outlineLevel="1" x14ac:dyDescent="0.2">
      <c r="A408" s="110" t="s">
        <v>55</v>
      </c>
      <c r="B408" s="122"/>
      <c r="C408" s="102"/>
    </row>
    <row r="409" spans="1:8" s="99" customFormat="1" outlineLevel="1" x14ac:dyDescent="0.2">
      <c r="A409" s="110"/>
      <c r="B409" s="118"/>
      <c r="C409" s="102"/>
    </row>
    <row r="410" spans="1:8" s="88" customFormat="1" outlineLevel="1" collapsed="1" x14ac:dyDescent="0.2">
      <c r="A410" s="174" t="s">
        <v>159</v>
      </c>
      <c r="B410" s="174" t="str">
        <f ca="1">CONCATENATE(VLOOKUP("*ID",C:D,2,FALSE),"C",COUNTIF(OFFSET(A$1,0,0,ROW(),1), "*conditie")*10)&amp; "T" &amp;(COUNTIF(OFFSET(B$1,0,0,ROW()-1,1),CONCATENATE(VLOOKUP("*ID",C:D,2,FALSE),"C",COUNTIF(OFFSET(A$1,0,0,ROW(),1), "*conditie")*10)&amp; "T*") +1) * 10</f>
        <v>NPRE05C230T10</v>
      </c>
      <c r="C410" s="295" t="s">
        <v>730</v>
      </c>
      <c r="D410" s="295"/>
      <c r="E410" s="295"/>
      <c r="F410" s="174" t="s">
        <v>141</v>
      </c>
      <c r="G410" s="174" t="s">
        <v>19</v>
      </c>
      <c r="H410" s="174" t="s">
        <v>197</v>
      </c>
    </row>
    <row r="411" spans="1:8" hidden="1" outlineLevel="2" x14ac:dyDescent="0.2">
      <c r="A411" s="110"/>
      <c r="B411" s="122"/>
      <c r="C411" s="152"/>
    </row>
    <row r="412" spans="1:8" hidden="1" outlineLevel="2" x14ac:dyDescent="0.2">
      <c r="A412" s="110" t="s">
        <v>109</v>
      </c>
      <c r="B412" s="131" t="s">
        <v>731</v>
      </c>
      <c r="C412" s="152"/>
    </row>
    <row r="413" spans="1:8" hidden="1" outlineLevel="2" x14ac:dyDescent="0.2">
      <c r="A413" s="110"/>
      <c r="B413" s="122"/>
      <c r="C413" s="152"/>
    </row>
    <row r="414" spans="1:8" hidden="1" outlineLevel="2" x14ac:dyDescent="0.2">
      <c r="A414" s="110" t="s">
        <v>111</v>
      </c>
      <c r="B414" s="122" t="s">
        <v>108</v>
      </c>
      <c r="C414" s="152"/>
    </row>
    <row r="415" spans="1:8" hidden="1" outlineLevel="2" x14ac:dyDescent="0.2">
      <c r="A415" s="110"/>
      <c r="B415" s="122"/>
      <c r="C415" s="152"/>
    </row>
    <row r="416" spans="1:8" hidden="1" outlineLevel="2" x14ac:dyDescent="0.2">
      <c r="A416" s="110" t="s">
        <v>32</v>
      </c>
      <c r="B416" s="125" t="s">
        <v>227</v>
      </c>
      <c r="C416" s="125"/>
      <c r="D416" s="125"/>
      <c r="E416" s="125"/>
      <c r="F416" s="125"/>
      <c r="G416" s="125"/>
    </row>
    <row r="417" spans="1:8" hidden="1" outlineLevel="2" x14ac:dyDescent="0.2">
      <c r="A417" s="110"/>
      <c r="B417" s="122"/>
      <c r="C417" s="152"/>
    </row>
    <row r="418" spans="1:8" hidden="1" outlineLevel="2" x14ac:dyDescent="0.2">
      <c r="A418" s="111" t="s">
        <v>33</v>
      </c>
      <c r="B418" s="122" t="s">
        <v>194</v>
      </c>
      <c r="C418" s="152"/>
    </row>
    <row r="419" spans="1:8" hidden="1" outlineLevel="2" x14ac:dyDescent="0.2">
      <c r="A419" s="110"/>
      <c r="B419" s="122"/>
      <c r="C419" s="152"/>
    </row>
    <row r="420" spans="1:8" hidden="1" outlineLevel="2" x14ac:dyDescent="0.2">
      <c r="A420" s="110" t="s">
        <v>138</v>
      </c>
      <c r="B420" s="131" t="s">
        <v>732</v>
      </c>
      <c r="C420" s="152"/>
    </row>
    <row r="421" spans="1:8" s="123" customFormat="1" hidden="1" outlineLevel="2" x14ac:dyDescent="0.2">
      <c r="A421" s="126"/>
    </row>
    <row r="422" spans="1:8" s="123" customFormat="1" hidden="1" outlineLevel="2" x14ac:dyDescent="0.2">
      <c r="A422" s="110" t="s">
        <v>40</v>
      </c>
      <c r="B422" s="131" t="s">
        <v>1261</v>
      </c>
    </row>
    <row r="423" spans="1:8" s="123" customFormat="1" hidden="1" outlineLevel="2" x14ac:dyDescent="0.2">
      <c r="A423" s="126"/>
    </row>
    <row r="424" spans="1:8" s="99" customFormat="1" x14ac:dyDescent="0.2">
      <c r="A424" s="173" t="s">
        <v>158</v>
      </c>
      <c r="B424" s="172" t="str">
        <f ca="1">CONCATENATE(VLOOKUP("*ID",C:D,2,FALSE),"C",COUNTIF(OFFSET(A$1,0,0,ROW(),1), "*conditie")*10)</f>
        <v>NPRE05C240</v>
      </c>
      <c r="C424" s="296" t="s">
        <v>733</v>
      </c>
      <c r="D424" s="297"/>
      <c r="E424" s="297"/>
      <c r="F424" s="173" t="s">
        <v>141</v>
      </c>
      <c r="G424" s="173" t="s">
        <v>19</v>
      </c>
      <c r="H424" s="173" t="s">
        <v>197</v>
      </c>
    </row>
    <row r="425" spans="1:8" s="99" customFormat="1" outlineLevel="1" x14ac:dyDescent="0.2">
      <c r="A425" s="110"/>
      <c r="B425" s="118"/>
      <c r="C425" s="102"/>
    </row>
    <row r="426" spans="1:8" s="99" customFormat="1" outlineLevel="1" x14ac:dyDescent="0.2">
      <c r="A426" s="110" t="s">
        <v>55</v>
      </c>
      <c r="B426" s="122"/>
      <c r="C426" s="102"/>
    </row>
    <row r="427" spans="1:8" s="99" customFormat="1" outlineLevel="1" x14ac:dyDescent="0.2">
      <c r="A427" s="110"/>
      <c r="B427" s="118"/>
      <c r="C427" s="102"/>
    </row>
    <row r="428" spans="1:8" s="88" customFormat="1" outlineLevel="1" collapsed="1" x14ac:dyDescent="0.2">
      <c r="A428" s="174" t="s">
        <v>159</v>
      </c>
      <c r="B428" s="174" t="str">
        <f ca="1">CONCATENATE(VLOOKUP("*ID",C:D,2,FALSE),"C",COUNTIF(OFFSET(A$1,0,0,ROW(),1), "*conditie")*10)&amp; "T" &amp;(COUNTIF(OFFSET(B$1,0,0,ROW()-1,1),CONCATENATE(VLOOKUP("*ID",C:D,2,FALSE),"C",COUNTIF(OFFSET(A$1,0,0,ROW(),1), "*conditie")*10)&amp; "T*") +1) * 10</f>
        <v>NPRE05C240T10</v>
      </c>
      <c r="C428" s="295" t="s">
        <v>734</v>
      </c>
      <c r="D428" s="295"/>
      <c r="E428" s="295"/>
      <c r="F428" s="174" t="s">
        <v>141</v>
      </c>
      <c r="G428" s="174" t="s">
        <v>19</v>
      </c>
      <c r="H428" s="174" t="s">
        <v>197</v>
      </c>
    </row>
    <row r="429" spans="1:8" hidden="1" outlineLevel="2" x14ac:dyDescent="0.2">
      <c r="A429" s="110"/>
      <c r="B429" s="122"/>
      <c r="C429" s="152"/>
    </row>
    <row r="430" spans="1:8" hidden="1" outlineLevel="2" x14ac:dyDescent="0.2">
      <c r="A430" s="110" t="s">
        <v>109</v>
      </c>
      <c r="B430" s="131" t="s">
        <v>735</v>
      </c>
      <c r="C430" s="152"/>
    </row>
    <row r="431" spans="1:8" hidden="1" outlineLevel="2" x14ac:dyDescent="0.2">
      <c r="A431" s="110"/>
      <c r="B431" s="122"/>
      <c r="C431" s="152"/>
    </row>
    <row r="432" spans="1:8" hidden="1" outlineLevel="2" x14ac:dyDescent="0.2">
      <c r="A432" s="110" t="s">
        <v>111</v>
      </c>
      <c r="B432" s="122" t="s">
        <v>108</v>
      </c>
      <c r="C432" s="152"/>
    </row>
    <row r="433" spans="1:8" hidden="1" outlineLevel="2" x14ac:dyDescent="0.2">
      <c r="A433" s="110"/>
      <c r="B433" s="122"/>
      <c r="C433" s="152"/>
    </row>
    <row r="434" spans="1:8" hidden="1" outlineLevel="2" x14ac:dyDescent="0.2">
      <c r="A434" s="110" t="s">
        <v>32</v>
      </c>
      <c r="B434" s="125" t="s">
        <v>227</v>
      </c>
      <c r="C434" s="125"/>
      <c r="D434" s="125"/>
      <c r="E434" s="125"/>
      <c r="F434" s="125"/>
      <c r="G434" s="125"/>
    </row>
    <row r="435" spans="1:8" hidden="1" outlineLevel="2" x14ac:dyDescent="0.2">
      <c r="A435" s="110"/>
      <c r="B435" s="122"/>
      <c r="C435" s="152"/>
    </row>
    <row r="436" spans="1:8" hidden="1" outlineLevel="2" x14ac:dyDescent="0.2">
      <c r="A436" s="111" t="s">
        <v>33</v>
      </c>
      <c r="B436" s="122" t="s">
        <v>194</v>
      </c>
      <c r="C436" s="152"/>
    </row>
    <row r="437" spans="1:8" hidden="1" outlineLevel="2" x14ac:dyDescent="0.2">
      <c r="A437" s="110"/>
      <c r="B437" s="122"/>
      <c r="C437" s="152"/>
    </row>
    <row r="438" spans="1:8" hidden="1" outlineLevel="2" x14ac:dyDescent="0.2">
      <c r="A438" s="110" t="s">
        <v>138</v>
      </c>
      <c r="B438" s="131" t="s">
        <v>736</v>
      </c>
      <c r="C438" s="152"/>
    </row>
    <row r="439" spans="1:8" s="123" customFormat="1" hidden="1" outlineLevel="2" x14ac:dyDescent="0.2">
      <c r="A439" s="126"/>
    </row>
    <row r="440" spans="1:8" s="123" customFormat="1" hidden="1" outlineLevel="2" x14ac:dyDescent="0.2">
      <c r="A440" s="110" t="s">
        <v>40</v>
      </c>
      <c r="B440" s="131" t="s">
        <v>1262</v>
      </c>
    </row>
    <row r="441" spans="1:8" s="123" customFormat="1" hidden="1" outlineLevel="2" x14ac:dyDescent="0.2">
      <c r="A441" s="126"/>
    </row>
    <row r="442" spans="1:8" s="99" customFormat="1" x14ac:dyDescent="0.2">
      <c r="A442" s="173" t="s">
        <v>158</v>
      </c>
      <c r="B442" s="172" t="str">
        <f ca="1">CONCATENATE(VLOOKUP("*ID",C:D,2,FALSE),"C",COUNTIF(OFFSET(A$1,0,0,ROW(),1), "*conditie")*10)</f>
        <v>NPRE05C250</v>
      </c>
      <c r="C442" s="296" t="s">
        <v>737</v>
      </c>
      <c r="D442" s="297"/>
      <c r="E442" s="297"/>
      <c r="F442" s="173" t="s">
        <v>141</v>
      </c>
      <c r="G442" s="173" t="s">
        <v>19</v>
      </c>
      <c r="H442" s="173" t="s">
        <v>197</v>
      </c>
    </row>
    <row r="443" spans="1:8" s="99" customFormat="1" outlineLevel="1" x14ac:dyDescent="0.2">
      <c r="A443" s="110"/>
      <c r="B443" s="118"/>
      <c r="C443" s="102"/>
    </row>
    <row r="444" spans="1:8" s="99" customFormat="1" outlineLevel="1" x14ac:dyDescent="0.2">
      <c r="A444" s="110" t="s">
        <v>55</v>
      </c>
      <c r="B444" s="122"/>
      <c r="C444" s="102"/>
    </row>
    <row r="445" spans="1:8" s="99" customFormat="1" outlineLevel="1" x14ac:dyDescent="0.2">
      <c r="A445" s="110"/>
      <c r="B445" s="118"/>
      <c r="C445" s="102"/>
    </row>
    <row r="446" spans="1:8" s="88" customFormat="1" outlineLevel="1" collapsed="1" x14ac:dyDescent="0.2">
      <c r="A446" s="174" t="s">
        <v>159</v>
      </c>
      <c r="B446" s="174" t="str">
        <f ca="1">CONCATENATE(VLOOKUP("*ID",C:D,2,FALSE),"C",COUNTIF(OFFSET(A$1,0,0,ROW(),1), "*conditie")*10)&amp; "T" &amp;(COUNTIF(OFFSET(B$1,0,0,ROW()-1,1),CONCATENATE(VLOOKUP("*ID",C:D,2,FALSE),"C",COUNTIF(OFFSET(A$1,0,0,ROW(),1), "*conditie")*10)&amp; "T*") +1) * 10</f>
        <v>NPRE05C250T10</v>
      </c>
      <c r="C446" s="295" t="s">
        <v>738</v>
      </c>
      <c r="D446" s="295"/>
      <c r="E446" s="295"/>
      <c r="F446" s="174" t="s">
        <v>141</v>
      </c>
      <c r="G446" s="174" t="s">
        <v>19</v>
      </c>
      <c r="H446" s="174" t="s">
        <v>197</v>
      </c>
    </row>
    <row r="447" spans="1:8" hidden="1" outlineLevel="2" x14ac:dyDescent="0.2">
      <c r="A447" s="110"/>
      <c r="B447" s="122"/>
      <c r="C447" s="152"/>
    </row>
    <row r="448" spans="1:8" hidden="1" outlineLevel="2" x14ac:dyDescent="0.2">
      <c r="A448" s="110" t="s">
        <v>109</v>
      </c>
      <c r="B448" s="131" t="s">
        <v>739</v>
      </c>
      <c r="C448" s="152"/>
    </row>
    <row r="449" spans="1:8" hidden="1" outlineLevel="2" x14ac:dyDescent="0.2">
      <c r="A449" s="110"/>
      <c r="B449" s="122"/>
      <c r="C449" s="152"/>
    </row>
    <row r="450" spans="1:8" hidden="1" outlineLevel="2" x14ac:dyDescent="0.2">
      <c r="A450" s="110" t="s">
        <v>111</v>
      </c>
      <c r="B450" s="122" t="s">
        <v>108</v>
      </c>
      <c r="C450" s="152"/>
    </row>
    <row r="451" spans="1:8" hidden="1" outlineLevel="2" x14ac:dyDescent="0.2">
      <c r="A451" s="110"/>
      <c r="B451" s="122"/>
      <c r="C451" s="152"/>
    </row>
    <row r="452" spans="1:8" hidden="1" outlineLevel="2" x14ac:dyDescent="0.2">
      <c r="A452" s="110" t="s">
        <v>32</v>
      </c>
      <c r="B452" s="125" t="s">
        <v>227</v>
      </c>
      <c r="C452" s="125"/>
      <c r="D452" s="125"/>
      <c r="E452" s="125"/>
      <c r="F452" s="125"/>
      <c r="G452" s="125"/>
    </row>
    <row r="453" spans="1:8" hidden="1" outlineLevel="2" x14ac:dyDescent="0.2">
      <c r="A453" s="110"/>
      <c r="B453" s="122"/>
      <c r="C453" s="152"/>
    </row>
    <row r="454" spans="1:8" hidden="1" outlineLevel="2" x14ac:dyDescent="0.2">
      <c r="A454" s="111" t="s">
        <v>33</v>
      </c>
      <c r="B454" s="122" t="s">
        <v>194</v>
      </c>
      <c r="C454" s="152"/>
    </row>
    <row r="455" spans="1:8" hidden="1" outlineLevel="2" x14ac:dyDescent="0.2">
      <c r="A455" s="110"/>
      <c r="B455" s="122"/>
      <c r="C455" s="152"/>
    </row>
    <row r="456" spans="1:8" hidden="1" outlineLevel="2" x14ac:dyDescent="0.2">
      <c r="A456" s="110" t="s">
        <v>138</v>
      </c>
      <c r="B456" s="131" t="s">
        <v>740</v>
      </c>
      <c r="C456" s="152"/>
    </row>
    <row r="457" spans="1:8" s="123" customFormat="1" hidden="1" outlineLevel="2" x14ac:dyDescent="0.2">
      <c r="A457" s="126"/>
    </row>
    <row r="458" spans="1:8" s="123" customFormat="1" hidden="1" outlineLevel="2" x14ac:dyDescent="0.2">
      <c r="A458" s="110" t="s">
        <v>40</v>
      </c>
      <c r="B458" s="131" t="s">
        <v>1263</v>
      </c>
    </row>
    <row r="459" spans="1:8" s="123" customFormat="1" hidden="1" outlineLevel="2" x14ac:dyDescent="0.2">
      <c r="A459" s="126"/>
    </row>
    <row r="460" spans="1:8" s="99" customFormat="1" x14ac:dyDescent="0.2">
      <c r="A460" s="173" t="s">
        <v>158</v>
      </c>
      <c r="B460" s="172" t="str">
        <f ca="1">CONCATENATE(VLOOKUP("*ID",C:D,2,FALSE),"C",COUNTIF(OFFSET(A$1,0,0,ROW(),1), "*conditie")*10)</f>
        <v>NPRE05C260</v>
      </c>
      <c r="C460" s="296" t="s">
        <v>741</v>
      </c>
      <c r="D460" s="297"/>
      <c r="E460" s="297"/>
      <c r="F460" s="173" t="s">
        <v>141</v>
      </c>
      <c r="G460" s="173" t="s">
        <v>19</v>
      </c>
      <c r="H460" s="173" t="s">
        <v>197</v>
      </c>
    </row>
    <row r="461" spans="1:8" s="99" customFormat="1" outlineLevel="1" x14ac:dyDescent="0.2">
      <c r="A461" s="110"/>
      <c r="B461" s="118"/>
      <c r="C461" s="102"/>
    </row>
    <row r="462" spans="1:8" s="99" customFormat="1" outlineLevel="1" x14ac:dyDescent="0.2">
      <c r="A462" s="110" t="s">
        <v>55</v>
      </c>
      <c r="B462" s="122"/>
      <c r="C462" s="102"/>
    </row>
    <row r="463" spans="1:8" s="99" customFormat="1" outlineLevel="1" x14ac:dyDescent="0.2">
      <c r="A463" s="110"/>
      <c r="B463" s="118"/>
      <c r="C463" s="102"/>
    </row>
    <row r="464" spans="1:8" s="88" customFormat="1" outlineLevel="1" collapsed="1" x14ac:dyDescent="0.2">
      <c r="A464" s="174" t="s">
        <v>159</v>
      </c>
      <c r="B464" s="174" t="str">
        <f ca="1">CONCATENATE(VLOOKUP("*ID",C:D,2,FALSE),"C",COUNTIF(OFFSET(A$1,0,0,ROW(),1), "*conditie")*10)&amp; "T" &amp;(COUNTIF(OFFSET(B$1,0,0,ROW()-1,1),CONCATENATE(VLOOKUP("*ID",C:D,2,FALSE),"C",COUNTIF(OFFSET(A$1,0,0,ROW(),1), "*conditie")*10)&amp; "T*") +1) * 10</f>
        <v>NPRE05C260T10</v>
      </c>
      <c r="C464" s="295" t="s">
        <v>742</v>
      </c>
      <c r="D464" s="295"/>
      <c r="E464" s="295"/>
      <c r="F464" s="174" t="s">
        <v>141</v>
      </c>
      <c r="G464" s="174" t="s">
        <v>19</v>
      </c>
      <c r="H464" s="174" t="s">
        <v>197</v>
      </c>
    </row>
    <row r="465" spans="1:8" hidden="1" outlineLevel="2" x14ac:dyDescent="0.2">
      <c r="A465" s="110"/>
      <c r="B465" s="122"/>
      <c r="C465" s="152"/>
    </row>
    <row r="466" spans="1:8" hidden="1" outlineLevel="2" x14ac:dyDescent="0.2">
      <c r="A466" s="110" t="s">
        <v>109</v>
      </c>
      <c r="B466" s="131" t="s">
        <v>743</v>
      </c>
      <c r="C466" s="152"/>
    </row>
    <row r="467" spans="1:8" hidden="1" outlineLevel="2" x14ac:dyDescent="0.2">
      <c r="A467" s="110"/>
      <c r="B467" s="122"/>
      <c r="C467" s="152"/>
    </row>
    <row r="468" spans="1:8" hidden="1" outlineLevel="2" x14ac:dyDescent="0.2">
      <c r="A468" s="110" t="s">
        <v>111</v>
      </c>
      <c r="B468" s="122" t="s">
        <v>108</v>
      </c>
      <c r="C468" s="152"/>
    </row>
    <row r="469" spans="1:8" hidden="1" outlineLevel="2" x14ac:dyDescent="0.2">
      <c r="A469" s="110"/>
      <c r="B469" s="122"/>
      <c r="C469" s="152"/>
    </row>
    <row r="470" spans="1:8" hidden="1" outlineLevel="2" x14ac:dyDescent="0.2">
      <c r="A470" s="110" t="s">
        <v>32</v>
      </c>
      <c r="B470" s="125" t="s">
        <v>227</v>
      </c>
      <c r="C470" s="125"/>
      <c r="D470" s="125"/>
      <c r="E470" s="125"/>
      <c r="F470" s="125"/>
      <c r="G470" s="125"/>
    </row>
    <row r="471" spans="1:8" hidden="1" outlineLevel="2" x14ac:dyDescent="0.2">
      <c r="A471" s="110"/>
      <c r="B471" s="122"/>
      <c r="C471" s="152"/>
    </row>
    <row r="472" spans="1:8" hidden="1" outlineLevel="2" x14ac:dyDescent="0.2">
      <c r="A472" s="111" t="s">
        <v>33</v>
      </c>
      <c r="B472" s="122" t="s">
        <v>194</v>
      </c>
      <c r="C472" s="152"/>
    </row>
    <row r="473" spans="1:8" hidden="1" outlineLevel="2" x14ac:dyDescent="0.2">
      <c r="A473" s="110"/>
      <c r="B473" s="122"/>
      <c r="C473" s="152"/>
    </row>
    <row r="474" spans="1:8" hidden="1" outlineLevel="2" x14ac:dyDescent="0.2">
      <c r="A474" s="110" t="s">
        <v>138</v>
      </c>
      <c r="B474" s="131" t="s">
        <v>744</v>
      </c>
      <c r="C474" s="152"/>
    </row>
    <row r="475" spans="1:8" s="123" customFormat="1" hidden="1" outlineLevel="2" x14ac:dyDescent="0.2">
      <c r="A475" s="126"/>
    </row>
    <row r="476" spans="1:8" s="123" customFormat="1" hidden="1" outlineLevel="2" x14ac:dyDescent="0.2">
      <c r="A476" s="110" t="s">
        <v>40</v>
      </c>
      <c r="B476" s="131" t="s">
        <v>1264</v>
      </c>
    </row>
    <row r="477" spans="1:8" s="123" customFormat="1" hidden="1" outlineLevel="2" x14ac:dyDescent="0.2">
      <c r="A477" s="126"/>
    </row>
    <row r="478" spans="1:8" s="99" customFormat="1" x14ac:dyDescent="0.2">
      <c r="A478" s="177" t="s">
        <v>158</v>
      </c>
      <c r="B478" s="176" t="str">
        <f ca="1">CONCATENATE(VLOOKUP("*ID",C:D,2,FALSE),"C",COUNTIF(OFFSET(A$1,0,0,ROW(),1), "*conditie")*10)</f>
        <v>NPRE05C270</v>
      </c>
      <c r="C478" s="296" t="s">
        <v>1271</v>
      </c>
      <c r="D478" s="297"/>
      <c r="E478" s="297"/>
      <c r="F478" s="177" t="s">
        <v>141</v>
      </c>
      <c r="G478" s="177" t="s">
        <v>19</v>
      </c>
      <c r="H478" s="177" t="s">
        <v>197</v>
      </c>
    </row>
    <row r="479" spans="1:8" s="99" customFormat="1" outlineLevel="1" x14ac:dyDescent="0.2">
      <c r="A479" s="110"/>
      <c r="B479" s="118"/>
      <c r="C479" s="102"/>
    </row>
    <row r="480" spans="1:8" s="99" customFormat="1" outlineLevel="1" x14ac:dyDescent="0.2">
      <c r="A480" s="110" t="s">
        <v>55</v>
      </c>
      <c r="B480" s="122"/>
      <c r="C480" s="102"/>
    </row>
    <row r="481" spans="1:8" s="99" customFormat="1" outlineLevel="1" x14ac:dyDescent="0.2">
      <c r="A481" s="110"/>
      <c r="B481" s="118"/>
      <c r="C481" s="102"/>
    </row>
    <row r="482" spans="1:8" s="88" customFormat="1" outlineLevel="1" collapsed="1" x14ac:dyDescent="0.2">
      <c r="A482" s="175" t="s">
        <v>159</v>
      </c>
      <c r="B482" s="175" t="str">
        <f ca="1">CONCATENATE(VLOOKUP("*ID",C:D,2,FALSE),"C",COUNTIF(OFFSET(A$1,0,0,ROW(),1), "*conditie")*10)&amp; "T" &amp;(COUNTIF(OFFSET(B$1,0,0,ROW()-1,1),CONCATENATE(VLOOKUP("*ID",C:D,2,FALSE),"C",COUNTIF(OFFSET(A$1,0,0,ROW(),1), "*conditie")*10)&amp; "T*") +1) * 10</f>
        <v>NPRE05C270T10</v>
      </c>
      <c r="C482" s="295" t="s">
        <v>1265</v>
      </c>
      <c r="D482" s="295"/>
      <c r="E482" s="295"/>
      <c r="F482" s="175" t="s">
        <v>141</v>
      </c>
      <c r="G482" s="175" t="s">
        <v>19</v>
      </c>
      <c r="H482" s="175" t="s">
        <v>197</v>
      </c>
    </row>
    <row r="483" spans="1:8" hidden="1" outlineLevel="2" x14ac:dyDescent="0.2">
      <c r="A483" s="110"/>
      <c r="B483" s="122"/>
      <c r="C483" s="152"/>
    </row>
    <row r="484" spans="1:8" hidden="1" outlineLevel="2" x14ac:dyDescent="0.2">
      <c r="A484" s="110" t="s">
        <v>109</v>
      </c>
      <c r="B484" s="131" t="s">
        <v>1266</v>
      </c>
      <c r="C484" s="152"/>
    </row>
    <row r="485" spans="1:8" hidden="1" outlineLevel="2" x14ac:dyDescent="0.2">
      <c r="A485" s="110"/>
      <c r="B485" s="122"/>
      <c r="C485" s="152"/>
    </row>
    <row r="486" spans="1:8" hidden="1" outlineLevel="2" x14ac:dyDescent="0.2">
      <c r="A486" s="110" t="s">
        <v>111</v>
      </c>
      <c r="B486" s="122" t="s">
        <v>108</v>
      </c>
      <c r="C486" s="152"/>
    </row>
    <row r="487" spans="1:8" hidden="1" outlineLevel="2" x14ac:dyDescent="0.2">
      <c r="A487" s="110"/>
      <c r="B487" s="122"/>
      <c r="C487" s="152"/>
    </row>
    <row r="488" spans="1:8" hidden="1" outlineLevel="2" x14ac:dyDescent="0.2">
      <c r="A488" s="110" t="s">
        <v>32</v>
      </c>
      <c r="B488" s="125" t="s">
        <v>227</v>
      </c>
      <c r="C488" s="125"/>
      <c r="D488" s="125"/>
      <c r="E488" s="125"/>
      <c r="F488" s="125"/>
      <c r="G488" s="125"/>
    </row>
    <row r="489" spans="1:8" hidden="1" outlineLevel="2" x14ac:dyDescent="0.2">
      <c r="A489" s="110"/>
      <c r="B489" s="122"/>
      <c r="C489" s="152"/>
    </row>
    <row r="490" spans="1:8" hidden="1" outlineLevel="2" x14ac:dyDescent="0.2">
      <c r="A490" s="111" t="s">
        <v>33</v>
      </c>
      <c r="B490" s="122" t="s">
        <v>194</v>
      </c>
      <c r="C490" s="152"/>
    </row>
    <row r="491" spans="1:8" hidden="1" outlineLevel="2" x14ac:dyDescent="0.2">
      <c r="A491" s="110"/>
      <c r="B491" s="122"/>
      <c r="C491" s="152"/>
    </row>
    <row r="492" spans="1:8" hidden="1" outlineLevel="2" x14ac:dyDescent="0.2">
      <c r="A492" s="110" t="s">
        <v>138</v>
      </c>
      <c r="B492" s="131" t="s">
        <v>1267</v>
      </c>
      <c r="C492" s="152"/>
    </row>
    <row r="493" spans="1:8" s="123" customFormat="1" hidden="1" outlineLevel="2" x14ac:dyDescent="0.2">
      <c r="A493" s="126"/>
    </row>
    <row r="494" spans="1:8" s="123" customFormat="1" ht="15" hidden="1" outlineLevel="2" x14ac:dyDescent="0.25">
      <c r="A494" s="110" t="s">
        <v>40</v>
      </c>
      <c r="B494" s="240" t="s">
        <v>2738</v>
      </c>
    </row>
    <row r="495" spans="1:8" s="123" customFormat="1" hidden="1" outlineLevel="2" x14ac:dyDescent="0.2">
      <c r="A495" s="126"/>
    </row>
    <row r="496" spans="1:8" s="99" customFormat="1" x14ac:dyDescent="0.2">
      <c r="A496" s="177" t="s">
        <v>158</v>
      </c>
      <c r="B496" s="176" t="str">
        <f ca="1">CONCATENATE(VLOOKUP("*ID",C:D,2,FALSE),"C",COUNTIF(OFFSET(A$1,0,0,ROW(),1), "*conditie")*10)</f>
        <v>NPRE05C280</v>
      </c>
      <c r="C496" s="296" t="s">
        <v>1272</v>
      </c>
      <c r="D496" s="297"/>
      <c r="E496" s="297"/>
      <c r="F496" s="177" t="s">
        <v>141</v>
      </c>
      <c r="G496" s="177" t="s">
        <v>19</v>
      </c>
      <c r="H496" s="177" t="s">
        <v>197</v>
      </c>
    </row>
    <row r="497" spans="1:8" s="99" customFormat="1" outlineLevel="1" x14ac:dyDescent="0.2">
      <c r="A497" s="110"/>
      <c r="B497" s="118"/>
      <c r="C497" s="102"/>
    </row>
    <row r="498" spans="1:8" s="99" customFormat="1" outlineLevel="1" x14ac:dyDescent="0.2">
      <c r="A498" s="110" t="s">
        <v>55</v>
      </c>
      <c r="B498" s="122"/>
      <c r="C498" s="102"/>
    </row>
    <row r="499" spans="1:8" s="99" customFormat="1" outlineLevel="1" x14ac:dyDescent="0.2">
      <c r="A499" s="110"/>
      <c r="B499" s="118"/>
      <c r="C499" s="102"/>
    </row>
    <row r="500" spans="1:8" s="88" customFormat="1" outlineLevel="1" collapsed="1" x14ac:dyDescent="0.2">
      <c r="A500" s="175" t="s">
        <v>159</v>
      </c>
      <c r="B500" s="175" t="str">
        <f ca="1">CONCATENATE(VLOOKUP("*ID",C:D,2,FALSE),"C",COUNTIF(OFFSET(A$1,0,0,ROW(),1), "*conditie")*10)&amp; "T" &amp;(COUNTIF(OFFSET(B$1,0,0,ROW()-1,1),CONCATENATE(VLOOKUP("*ID",C:D,2,FALSE),"C",COUNTIF(OFFSET(A$1,0,0,ROW(),1), "*conditie")*10)&amp; "T*") +1) * 10</f>
        <v>NPRE05C280T10</v>
      </c>
      <c r="C500" s="295" t="s">
        <v>1268</v>
      </c>
      <c r="D500" s="295"/>
      <c r="E500" s="295"/>
      <c r="F500" s="175" t="s">
        <v>141</v>
      </c>
      <c r="G500" s="175" t="s">
        <v>19</v>
      </c>
      <c r="H500" s="175" t="s">
        <v>197</v>
      </c>
    </row>
    <row r="501" spans="1:8" hidden="1" outlineLevel="2" x14ac:dyDescent="0.2">
      <c r="A501" s="110"/>
      <c r="B501" s="122"/>
      <c r="C501" s="152"/>
    </row>
    <row r="502" spans="1:8" hidden="1" outlineLevel="2" x14ac:dyDescent="0.2">
      <c r="A502" s="110" t="s">
        <v>109</v>
      </c>
      <c r="B502" s="131" t="s">
        <v>1269</v>
      </c>
      <c r="C502" s="152"/>
    </row>
    <row r="503" spans="1:8" hidden="1" outlineLevel="2" x14ac:dyDescent="0.2">
      <c r="A503" s="110"/>
      <c r="B503" s="122"/>
      <c r="C503" s="152"/>
    </row>
    <row r="504" spans="1:8" hidden="1" outlineLevel="2" x14ac:dyDescent="0.2">
      <c r="A504" s="110" t="s">
        <v>111</v>
      </c>
      <c r="B504" s="122" t="s">
        <v>108</v>
      </c>
      <c r="C504" s="152"/>
    </row>
    <row r="505" spans="1:8" hidden="1" outlineLevel="2" x14ac:dyDescent="0.2">
      <c r="A505" s="110"/>
      <c r="B505" s="122"/>
      <c r="C505" s="152"/>
    </row>
    <row r="506" spans="1:8" hidden="1" outlineLevel="2" x14ac:dyDescent="0.2">
      <c r="A506" s="110" t="s">
        <v>32</v>
      </c>
      <c r="B506" s="125" t="s">
        <v>227</v>
      </c>
      <c r="C506" s="125"/>
      <c r="D506" s="125"/>
      <c r="E506" s="125"/>
      <c r="F506" s="125"/>
      <c r="G506" s="125"/>
    </row>
    <row r="507" spans="1:8" hidden="1" outlineLevel="2" x14ac:dyDescent="0.2">
      <c r="A507" s="110"/>
      <c r="B507" s="122"/>
      <c r="C507" s="152"/>
    </row>
    <row r="508" spans="1:8" hidden="1" outlineLevel="2" x14ac:dyDescent="0.2">
      <c r="A508" s="111" t="s">
        <v>33</v>
      </c>
      <c r="B508" s="122" t="s">
        <v>194</v>
      </c>
      <c r="C508" s="152"/>
    </row>
    <row r="509" spans="1:8" hidden="1" outlineLevel="2" x14ac:dyDescent="0.2">
      <c r="A509" s="110"/>
      <c r="B509" s="122"/>
      <c r="C509" s="152"/>
    </row>
    <row r="510" spans="1:8" hidden="1" outlineLevel="2" x14ac:dyDescent="0.2">
      <c r="A510" s="110" t="s">
        <v>138</v>
      </c>
      <c r="B510" s="131" t="s">
        <v>1270</v>
      </c>
      <c r="C510" s="152"/>
    </row>
    <row r="511" spans="1:8" s="123" customFormat="1" hidden="1" outlineLevel="2" x14ac:dyDescent="0.2">
      <c r="A511" s="126"/>
    </row>
    <row r="512" spans="1:8" s="123" customFormat="1" ht="15" hidden="1" outlineLevel="2" x14ac:dyDescent="0.25">
      <c r="A512" s="110" t="s">
        <v>40</v>
      </c>
      <c r="B512" s="240" t="s">
        <v>2739</v>
      </c>
    </row>
    <row r="513" spans="1:8" s="123" customFormat="1" hidden="1" outlineLevel="2" x14ac:dyDescent="0.2">
      <c r="A513" s="126"/>
    </row>
    <row r="514" spans="1:8" s="99" customFormat="1" x14ac:dyDescent="0.2">
      <c r="A514" s="177" t="s">
        <v>158</v>
      </c>
      <c r="B514" s="176" t="str">
        <f ca="1">CONCATENATE(VLOOKUP("*ID",C:D,2,FALSE),"C",COUNTIF(OFFSET(A$1,0,0,ROW(),1), "*conditie")*10)</f>
        <v>NPRE05C290</v>
      </c>
      <c r="C514" s="296" t="s">
        <v>1273</v>
      </c>
      <c r="D514" s="297"/>
      <c r="E514" s="297"/>
      <c r="F514" s="177" t="s">
        <v>141</v>
      </c>
      <c r="G514" s="177" t="s">
        <v>19</v>
      </c>
      <c r="H514" s="177" t="s">
        <v>197</v>
      </c>
    </row>
    <row r="515" spans="1:8" s="99" customFormat="1" outlineLevel="1" x14ac:dyDescent="0.2">
      <c r="A515" s="110"/>
      <c r="B515" s="118"/>
      <c r="C515" s="102"/>
    </row>
    <row r="516" spans="1:8" s="99" customFormat="1" outlineLevel="1" x14ac:dyDescent="0.2">
      <c r="A516" s="110" t="s">
        <v>55</v>
      </c>
      <c r="B516" s="122"/>
      <c r="C516" s="102"/>
    </row>
    <row r="517" spans="1:8" s="99" customFormat="1" outlineLevel="1" x14ac:dyDescent="0.2">
      <c r="A517" s="110"/>
      <c r="B517" s="118"/>
      <c r="C517" s="102"/>
    </row>
    <row r="518" spans="1:8" s="88" customFormat="1" outlineLevel="1" collapsed="1" x14ac:dyDescent="0.2">
      <c r="A518" s="175" t="s">
        <v>159</v>
      </c>
      <c r="B518" s="175" t="str">
        <f ca="1">CONCATENATE(VLOOKUP("*ID",C:D,2,FALSE),"C",COUNTIF(OFFSET(A$1,0,0,ROW(),1), "*conditie")*10)&amp; "T" &amp;(COUNTIF(OFFSET(B$1,0,0,ROW()-1,1),CONCATENATE(VLOOKUP("*ID",C:D,2,FALSE),"C",COUNTIF(OFFSET(A$1,0,0,ROW(),1), "*conditie")*10)&amp; "T*") +1) * 10</f>
        <v>NPRE05C290T10</v>
      </c>
      <c r="C518" s="295" t="s">
        <v>1274</v>
      </c>
      <c r="D518" s="295"/>
      <c r="E518" s="295"/>
      <c r="F518" s="175" t="s">
        <v>141</v>
      </c>
      <c r="G518" s="175" t="s">
        <v>19</v>
      </c>
      <c r="H518" s="175" t="s">
        <v>197</v>
      </c>
    </row>
    <row r="519" spans="1:8" hidden="1" outlineLevel="2" x14ac:dyDescent="0.2">
      <c r="A519" s="110"/>
      <c r="B519" s="122"/>
      <c r="C519" s="152"/>
    </row>
    <row r="520" spans="1:8" hidden="1" outlineLevel="2" x14ac:dyDescent="0.2">
      <c r="A520" s="110" t="s">
        <v>109</v>
      </c>
      <c r="B520" s="131" t="s">
        <v>1275</v>
      </c>
      <c r="C520" s="152"/>
    </row>
    <row r="521" spans="1:8" hidden="1" outlineLevel="2" x14ac:dyDescent="0.2">
      <c r="A521" s="110"/>
      <c r="B521" s="122"/>
      <c r="C521" s="152"/>
    </row>
    <row r="522" spans="1:8" hidden="1" outlineLevel="2" x14ac:dyDescent="0.2">
      <c r="A522" s="110" t="s">
        <v>111</v>
      </c>
      <c r="B522" s="122" t="s">
        <v>108</v>
      </c>
      <c r="C522" s="152"/>
    </row>
    <row r="523" spans="1:8" hidden="1" outlineLevel="2" x14ac:dyDescent="0.2">
      <c r="A523" s="110"/>
      <c r="B523" s="122"/>
      <c r="C523" s="152"/>
    </row>
    <row r="524" spans="1:8" hidden="1" outlineLevel="2" x14ac:dyDescent="0.2">
      <c r="A524" s="110" t="s">
        <v>32</v>
      </c>
      <c r="B524" s="125" t="s">
        <v>227</v>
      </c>
      <c r="C524" s="125"/>
      <c r="D524" s="125"/>
      <c r="E524" s="125"/>
      <c r="F524" s="125"/>
      <c r="G524" s="125"/>
    </row>
    <row r="525" spans="1:8" hidden="1" outlineLevel="2" x14ac:dyDescent="0.2">
      <c r="A525" s="110"/>
      <c r="B525" s="122"/>
      <c r="C525" s="152"/>
    </row>
    <row r="526" spans="1:8" hidden="1" outlineLevel="2" x14ac:dyDescent="0.2">
      <c r="A526" s="111" t="s">
        <v>33</v>
      </c>
      <c r="B526" s="122" t="s">
        <v>194</v>
      </c>
      <c r="C526" s="152"/>
    </row>
    <row r="527" spans="1:8" hidden="1" outlineLevel="2" x14ac:dyDescent="0.2">
      <c r="A527" s="110"/>
      <c r="B527" s="122"/>
      <c r="C527" s="152"/>
    </row>
    <row r="528" spans="1:8" hidden="1" outlineLevel="2" x14ac:dyDescent="0.2">
      <c r="A528" s="110" t="s">
        <v>138</v>
      </c>
      <c r="B528" s="131" t="s">
        <v>1276</v>
      </c>
      <c r="C528" s="152"/>
    </row>
    <row r="529" spans="1:8" s="123" customFormat="1" hidden="1" outlineLevel="2" x14ac:dyDescent="0.2">
      <c r="A529" s="126"/>
    </row>
    <row r="530" spans="1:8" s="123" customFormat="1" ht="15" hidden="1" outlineLevel="2" x14ac:dyDescent="0.25">
      <c r="A530" s="110" t="s">
        <v>40</v>
      </c>
      <c r="B530" s="240" t="s">
        <v>2740</v>
      </c>
    </row>
    <row r="531" spans="1:8" s="123" customFormat="1" hidden="1" outlineLevel="2" x14ac:dyDescent="0.2">
      <c r="A531" s="126"/>
    </row>
    <row r="532" spans="1:8" s="99" customFormat="1" x14ac:dyDescent="0.2">
      <c r="A532" s="177" t="s">
        <v>158</v>
      </c>
      <c r="B532" s="176" t="str">
        <f ca="1">CONCATENATE(VLOOKUP("*ID",C:D,2,FALSE),"C",COUNTIF(OFFSET(A$1,0,0,ROW(),1), "*conditie")*10)</f>
        <v>NPRE05C300</v>
      </c>
      <c r="C532" s="296" t="s">
        <v>1277</v>
      </c>
      <c r="D532" s="297"/>
      <c r="E532" s="297"/>
      <c r="F532" s="177" t="s">
        <v>141</v>
      </c>
      <c r="G532" s="177" t="s">
        <v>19</v>
      </c>
      <c r="H532" s="177" t="s">
        <v>197</v>
      </c>
    </row>
    <row r="533" spans="1:8" s="99" customFormat="1" outlineLevel="1" x14ac:dyDescent="0.2">
      <c r="A533" s="110"/>
      <c r="B533" s="118"/>
      <c r="C533" s="102"/>
    </row>
    <row r="534" spans="1:8" s="99" customFormat="1" outlineLevel="1" x14ac:dyDescent="0.2">
      <c r="A534" s="110" t="s">
        <v>55</v>
      </c>
      <c r="B534" s="122"/>
      <c r="C534" s="102"/>
    </row>
    <row r="535" spans="1:8" s="99" customFormat="1" outlineLevel="1" x14ac:dyDescent="0.2">
      <c r="A535" s="110"/>
      <c r="B535" s="118"/>
      <c r="C535" s="102"/>
    </row>
    <row r="536" spans="1:8" s="88" customFormat="1" outlineLevel="1" collapsed="1" x14ac:dyDescent="0.2">
      <c r="A536" s="175" t="s">
        <v>159</v>
      </c>
      <c r="B536" s="175" t="str">
        <f ca="1">CONCATENATE(VLOOKUP("*ID",C:D,2,FALSE),"C",COUNTIF(OFFSET(A$1,0,0,ROW(),1), "*conditie")*10)&amp; "T" &amp;(COUNTIF(OFFSET(B$1,0,0,ROW()-1,1),CONCATENATE(VLOOKUP("*ID",C:D,2,FALSE),"C",COUNTIF(OFFSET(A$1,0,0,ROW(),1), "*conditie")*10)&amp; "T*") +1) * 10</f>
        <v>NPRE05C300T10</v>
      </c>
      <c r="C536" s="295" t="s">
        <v>1278</v>
      </c>
      <c r="D536" s="295"/>
      <c r="E536" s="295"/>
      <c r="F536" s="175" t="s">
        <v>141</v>
      </c>
      <c r="G536" s="175" t="s">
        <v>19</v>
      </c>
      <c r="H536" s="175" t="s">
        <v>197</v>
      </c>
    </row>
    <row r="537" spans="1:8" hidden="1" outlineLevel="2" x14ac:dyDescent="0.2">
      <c r="A537" s="110"/>
      <c r="B537" s="122"/>
      <c r="C537" s="152"/>
    </row>
    <row r="538" spans="1:8" hidden="1" outlineLevel="2" x14ac:dyDescent="0.2">
      <c r="A538" s="110" t="s">
        <v>109</v>
      </c>
      <c r="B538" s="131" t="s">
        <v>1279</v>
      </c>
      <c r="C538" s="152"/>
    </row>
    <row r="539" spans="1:8" hidden="1" outlineLevel="2" x14ac:dyDescent="0.2">
      <c r="A539" s="110"/>
      <c r="B539" s="122"/>
      <c r="C539" s="152"/>
    </row>
    <row r="540" spans="1:8" hidden="1" outlineLevel="2" x14ac:dyDescent="0.2">
      <c r="A540" s="110" t="s">
        <v>111</v>
      </c>
      <c r="B540" s="122" t="s">
        <v>108</v>
      </c>
      <c r="C540" s="152"/>
    </row>
    <row r="541" spans="1:8" hidden="1" outlineLevel="2" x14ac:dyDescent="0.2">
      <c r="A541" s="110"/>
      <c r="B541" s="122"/>
      <c r="C541" s="152"/>
    </row>
    <row r="542" spans="1:8" hidden="1" outlineLevel="2" x14ac:dyDescent="0.2">
      <c r="A542" s="110" t="s">
        <v>32</v>
      </c>
      <c r="B542" s="125" t="s">
        <v>227</v>
      </c>
      <c r="C542" s="125"/>
      <c r="D542" s="125"/>
      <c r="E542" s="125"/>
      <c r="F542" s="125"/>
      <c r="G542" s="125"/>
    </row>
    <row r="543" spans="1:8" hidden="1" outlineLevel="2" x14ac:dyDescent="0.2">
      <c r="A543" s="110"/>
      <c r="B543" s="122"/>
      <c r="C543" s="152"/>
    </row>
    <row r="544" spans="1:8" hidden="1" outlineLevel="2" x14ac:dyDescent="0.2">
      <c r="A544" s="111" t="s">
        <v>33</v>
      </c>
      <c r="B544" s="122" t="s">
        <v>194</v>
      </c>
      <c r="C544" s="152"/>
    </row>
    <row r="545" spans="1:8" hidden="1" outlineLevel="2" x14ac:dyDescent="0.2">
      <c r="A545" s="110"/>
      <c r="B545" s="122"/>
      <c r="C545" s="152"/>
    </row>
    <row r="546" spans="1:8" hidden="1" outlineLevel="2" x14ac:dyDescent="0.2">
      <c r="A546" s="110" t="s">
        <v>138</v>
      </c>
      <c r="B546" s="131" t="s">
        <v>1280</v>
      </c>
      <c r="C546" s="152"/>
    </row>
    <row r="547" spans="1:8" s="123" customFormat="1" hidden="1" outlineLevel="2" x14ac:dyDescent="0.2">
      <c r="A547" s="126"/>
    </row>
    <row r="548" spans="1:8" s="123" customFormat="1" ht="15" hidden="1" outlineLevel="2" x14ac:dyDescent="0.25">
      <c r="A548" s="110" t="s">
        <v>40</v>
      </c>
      <c r="B548" s="240" t="s">
        <v>2741</v>
      </c>
    </row>
    <row r="549" spans="1:8" s="123" customFormat="1" hidden="1" outlineLevel="2" x14ac:dyDescent="0.2">
      <c r="A549" s="126"/>
    </row>
    <row r="550" spans="1:8" s="99" customFormat="1" x14ac:dyDescent="0.2">
      <c r="A550" s="177" t="s">
        <v>158</v>
      </c>
      <c r="B550" s="176" t="str">
        <f ca="1">CONCATENATE(VLOOKUP("*ID",C:D,2,FALSE),"C",COUNTIF(OFFSET(A$1,0,0,ROW(),1), "*conditie")*10)</f>
        <v>NPRE05C310</v>
      </c>
      <c r="C550" s="296" t="s">
        <v>1281</v>
      </c>
      <c r="D550" s="297"/>
      <c r="E550" s="297"/>
      <c r="F550" s="177" t="s">
        <v>141</v>
      </c>
      <c r="G550" s="177" t="s">
        <v>19</v>
      </c>
      <c r="H550" s="177" t="s">
        <v>197</v>
      </c>
    </row>
    <row r="551" spans="1:8" s="99" customFormat="1" outlineLevel="1" x14ac:dyDescent="0.2">
      <c r="A551" s="110"/>
      <c r="B551" s="118"/>
      <c r="C551" s="102"/>
    </row>
    <row r="552" spans="1:8" s="99" customFormat="1" outlineLevel="1" x14ac:dyDescent="0.2">
      <c r="A552" s="110" t="s">
        <v>55</v>
      </c>
      <c r="B552" s="122"/>
      <c r="C552" s="102"/>
    </row>
    <row r="553" spans="1:8" s="99" customFormat="1" outlineLevel="1" x14ac:dyDescent="0.2">
      <c r="A553" s="110"/>
      <c r="B553" s="118"/>
      <c r="C553" s="102"/>
    </row>
    <row r="554" spans="1:8" s="88" customFormat="1" outlineLevel="1" collapsed="1" x14ac:dyDescent="0.2">
      <c r="A554" s="175" t="s">
        <v>159</v>
      </c>
      <c r="B554" s="175" t="str">
        <f ca="1">CONCATENATE(VLOOKUP("*ID",C:D,2,FALSE),"C",COUNTIF(OFFSET(A$1,0,0,ROW(),1), "*conditie")*10)&amp; "T" &amp;(COUNTIF(OFFSET(B$1,0,0,ROW()-1,1),CONCATENATE(VLOOKUP("*ID",C:D,2,FALSE),"C",COUNTIF(OFFSET(A$1,0,0,ROW(),1), "*conditie")*10)&amp; "T*") +1) * 10</f>
        <v>NPRE05C310T10</v>
      </c>
      <c r="C554" s="295" t="s">
        <v>1282</v>
      </c>
      <c r="D554" s="295"/>
      <c r="E554" s="295"/>
      <c r="F554" s="175" t="s">
        <v>141</v>
      </c>
      <c r="G554" s="175" t="s">
        <v>19</v>
      </c>
      <c r="H554" s="175" t="s">
        <v>197</v>
      </c>
    </row>
    <row r="555" spans="1:8" hidden="1" outlineLevel="2" x14ac:dyDescent="0.2">
      <c r="A555" s="110"/>
      <c r="B555" s="122"/>
      <c r="C555" s="152"/>
    </row>
    <row r="556" spans="1:8" hidden="1" outlineLevel="2" x14ac:dyDescent="0.2">
      <c r="A556" s="110" t="s">
        <v>109</v>
      </c>
      <c r="B556" s="131" t="s">
        <v>1283</v>
      </c>
      <c r="C556" s="152"/>
    </row>
    <row r="557" spans="1:8" hidden="1" outlineLevel="2" x14ac:dyDescent="0.2">
      <c r="A557" s="110"/>
      <c r="B557" s="122"/>
      <c r="C557" s="152"/>
    </row>
    <row r="558" spans="1:8" hidden="1" outlineLevel="2" x14ac:dyDescent="0.2">
      <c r="A558" s="110" t="s">
        <v>111</v>
      </c>
      <c r="B558" s="122" t="s">
        <v>108</v>
      </c>
      <c r="C558" s="152"/>
    </row>
    <row r="559" spans="1:8" hidden="1" outlineLevel="2" x14ac:dyDescent="0.2">
      <c r="A559" s="110"/>
      <c r="B559" s="122"/>
      <c r="C559" s="152"/>
    </row>
    <row r="560" spans="1:8" hidden="1" outlineLevel="2" x14ac:dyDescent="0.2">
      <c r="A560" s="110" t="s">
        <v>32</v>
      </c>
      <c r="B560" s="125" t="s">
        <v>227</v>
      </c>
      <c r="C560" s="125"/>
      <c r="D560" s="125"/>
      <c r="E560" s="125"/>
      <c r="F560" s="125"/>
      <c r="G560" s="125"/>
    </row>
    <row r="561" spans="1:8" hidden="1" outlineLevel="2" x14ac:dyDescent="0.2">
      <c r="A561" s="110"/>
      <c r="B561" s="122"/>
      <c r="C561" s="152"/>
    </row>
    <row r="562" spans="1:8" hidden="1" outlineLevel="2" x14ac:dyDescent="0.2">
      <c r="A562" s="111" t="s">
        <v>33</v>
      </c>
      <c r="B562" s="122" t="s">
        <v>194</v>
      </c>
      <c r="C562" s="152"/>
    </row>
    <row r="563" spans="1:8" hidden="1" outlineLevel="2" x14ac:dyDescent="0.2">
      <c r="A563" s="110"/>
      <c r="B563" s="122"/>
      <c r="C563" s="152"/>
    </row>
    <row r="564" spans="1:8" hidden="1" outlineLevel="2" x14ac:dyDescent="0.2">
      <c r="A564" s="110" t="s">
        <v>138</v>
      </c>
      <c r="B564" s="131" t="s">
        <v>1284</v>
      </c>
      <c r="C564" s="152"/>
    </row>
    <row r="565" spans="1:8" s="123" customFormat="1" hidden="1" outlineLevel="2" x14ac:dyDescent="0.2">
      <c r="A565" s="126"/>
    </row>
    <row r="566" spans="1:8" s="123" customFormat="1" ht="15" hidden="1" outlineLevel="2" x14ac:dyDescent="0.25">
      <c r="A566" s="110" t="s">
        <v>40</v>
      </c>
      <c r="B566" s="240" t="s">
        <v>2742</v>
      </c>
    </row>
    <row r="567" spans="1:8" s="123" customFormat="1" hidden="1" outlineLevel="2" x14ac:dyDescent="0.2">
      <c r="A567" s="126"/>
    </row>
    <row r="568" spans="1:8" s="99" customFormat="1" x14ac:dyDescent="0.2">
      <c r="A568" s="177" t="s">
        <v>158</v>
      </c>
      <c r="B568" s="176" t="str">
        <f ca="1">CONCATENATE(VLOOKUP("*ID",C:D,2,FALSE),"C",COUNTIF(OFFSET(A$1,0,0,ROW(),1), "*conditie")*10)</f>
        <v>NPRE05C320</v>
      </c>
      <c r="C568" s="296" t="s">
        <v>1285</v>
      </c>
      <c r="D568" s="297"/>
      <c r="E568" s="297"/>
      <c r="F568" s="177" t="s">
        <v>141</v>
      </c>
      <c r="G568" s="177" t="s">
        <v>19</v>
      </c>
      <c r="H568" s="177" t="s">
        <v>197</v>
      </c>
    </row>
    <row r="569" spans="1:8" s="99" customFormat="1" outlineLevel="1" x14ac:dyDescent="0.2">
      <c r="A569" s="110"/>
      <c r="B569" s="118"/>
      <c r="C569" s="102"/>
    </row>
    <row r="570" spans="1:8" s="99" customFormat="1" outlineLevel="1" x14ac:dyDescent="0.2">
      <c r="A570" s="110" t="s">
        <v>55</v>
      </c>
      <c r="B570" s="122"/>
      <c r="C570" s="102"/>
    </row>
    <row r="571" spans="1:8" s="99" customFormat="1" outlineLevel="1" x14ac:dyDescent="0.2">
      <c r="A571" s="110"/>
      <c r="B571" s="118"/>
      <c r="C571" s="102"/>
    </row>
    <row r="572" spans="1:8" s="88" customFormat="1" outlineLevel="1" collapsed="1" x14ac:dyDescent="0.2">
      <c r="A572" s="175" t="s">
        <v>159</v>
      </c>
      <c r="B572" s="175" t="str">
        <f ca="1">CONCATENATE(VLOOKUP("*ID",C:D,2,FALSE),"C",COUNTIF(OFFSET(A$1,0,0,ROW(),1), "*conditie")*10)&amp; "T" &amp;(COUNTIF(OFFSET(B$1,0,0,ROW()-1,1),CONCATENATE(VLOOKUP("*ID",C:D,2,FALSE),"C",COUNTIF(OFFSET(A$1,0,0,ROW(),1), "*conditie")*10)&amp; "T*") +1) * 10</f>
        <v>NPRE05C320T10</v>
      </c>
      <c r="C572" s="295" t="s">
        <v>1286</v>
      </c>
      <c r="D572" s="295"/>
      <c r="E572" s="295"/>
      <c r="F572" s="175" t="s">
        <v>141</v>
      </c>
      <c r="G572" s="175" t="s">
        <v>19</v>
      </c>
      <c r="H572" s="175" t="s">
        <v>197</v>
      </c>
    </row>
    <row r="573" spans="1:8" hidden="1" outlineLevel="2" x14ac:dyDescent="0.2">
      <c r="A573" s="110"/>
      <c r="B573" s="122"/>
      <c r="C573" s="152"/>
    </row>
    <row r="574" spans="1:8" hidden="1" outlineLevel="2" x14ac:dyDescent="0.2">
      <c r="A574" s="110" t="s">
        <v>109</v>
      </c>
      <c r="B574" s="131" t="s">
        <v>1287</v>
      </c>
      <c r="C574" s="152"/>
    </row>
    <row r="575" spans="1:8" hidden="1" outlineLevel="2" x14ac:dyDescent="0.2">
      <c r="A575" s="110"/>
      <c r="B575" s="122"/>
      <c r="C575" s="152"/>
    </row>
    <row r="576" spans="1:8" hidden="1" outlineLevel="2" x14ac:dyDescent="0.2">
      <c r="A576" s="110" t="s">
        <v>111</v>
      </c>
      <c r="B576" s="122" t="s">
        <v>108</v>
      </c>
      <c r="C576" s="152"/>
    </row>
    <row r="577" spans="1:8" hidden="1" outlineLevel="2" x14ac:dyDescent="0.2">
      <c r="A577" s="110"/>
      <c r="B577" s="122"/>
      <c r="C577" s="152"/>
    </row>
    <row r="578" spans="1:8" hidden="1" outlineLevel="2" x14ac:dyDescent="0.2">
      <c r="A578" s="110" t="s">
        <v>32</v>
      </c>
      <c r="B578" s="125" t="s">
        <v>227</v>
      </c>
      <c r="C578" s="125"/>
      <c r="D578" s="125"/>
      <c r="E578" s="125"/>
      <c r="F578" s="125"/>
      <c r="G578" s="125"/>
    </row>
    <row r="579" spans="1:8" hidden="1" outlineLevel="2" x14ac:dyDescent="0.2">
      <c r="A579" s="110"/>
      <c r="B579" s="122"/>
      <c r="C579" s="152"/>
    </row>
    <row r="580" spans="1:8" hidden="1" outlineLevel="2" x14ac:dyDescent="0.2">
      <c r="A580" s="111" t="s">
        <v>33</v>
      </c>
      <c r="B580" s="122" t="s">
        <v>194</v>
      </c>
      <c r="C580" s="152"/>
    </row>
    <row r="581" spans="1:8" hidden="1" outlineLevel="2" x14ac:dyDescent="0.2">
      <c r="A581" s="110"/>
      <c r="B581" s="122"/>
      <c r="C581" s="152"/>
    </row>
    <row r="582" spans="1:8" hidden="1" outlineLevel="2" x14ac:dyDescent="0.2">
      <c r="A582" s="110" t="s">
        <v>138</v>
      </c>
      <c r="B582" s="131" t="s">
        <v>1288</v>
      </c>
      <c r="C582" s="152"/>
    </row>
    <row r="583" spans="1:8" s="123" customFormat="1" hidden="1" outlineLevel="2" x14ac:dyDescent="0.2">
      <c r="A583" s="126"/>
    </row>
    <row r="584" spans="1:8" s="123" customFormat="1" ht="15" hidden="1" outlineLevel="2" x14ac:dyDescent="0.25">
      <c r="A584" s="110" t="s">
        <v>40</v>
      </c>
      <c r="B584" s="240" t="s">
        <v>2743</v>
      </c>
    </row>
    <row r="585" spans="1:8" s="123" customFormat="1" hidden="1" outlineLevel="2" x14ac:dyDescent="0.2">
      <c r="A585" s="126"/>
    </row>
    <row r="586" spans="1:8" s="99" customFormat="1" x14ac:dyDescent="0.2">
      <c r="A586" s="177" t="s">
        <v>158</v>
      </c>
      <c r="B586" s="176" t="str">
        <f ca="1">CONCATENATE(VLOOKUP("*ID",C:D,2,FALSE),"C",COUNTIF(OFFSET(A$1,0,0,ROW(),1), "*conditie")*10)</f>
        <v>NPRE05C330</v>
      </c>
      <c r="C586" s="296" t="s">
        <v>1289</v>
      </c>
      <c r="D586" s="297"/>
      <c r="E586" s="297"/>
      <c r="F586" s="177" t="s">
        <v>141</v>
      </c>
      <c r="G586" s="177" t="s">
        <v>19</v>
      </c>
      <c r="H586" s="177" t="s">
        <v>197</v>
      </c>
    </row>
    <row r="587" spans="1:8" s="99" customFormat="1" outlineLevel="1" x14ac:dyDescent="0.2">
      <c r="A587" s="110"/>
      <c r="B587" s="118"/>
      <c r="C587" s="102"/>
    </row>
    <row r="588" spans="1:8" s="99" customFormat="1" outlineLevel="1" x14ac:dyDescent="0.2">
      <c r="A588" s="110" t="s">
        <v>55</v>
      </c>
      <c r="B588" s="122"/>
      <c r="C588" s="102"/>
    </row>
    <row r="589" spans="1:8" s="99" customFormat="1" outlineLevel="1" x14ac:dyDescent="0.2">
      <c r="A589" s="110"/>
      <c r="B589" s="118"/>
      <c r="C589" s="102"/>
    </row>
    <row r="590" spans="1:8" s="88" customFormat="1" outlineLevel="1" collapsed="1" x14ac:dyDescent="0.2">
      <c r="A590" s="175" t="s">
        <v>159</v>
      </c>
      <c r="B590" s="175" t="str">
        <f ca="1">CONCATENATE(VLOOKUP("*ID",C:D,2,FALSE),"C",COUNTIF(OFFSET(A$1,0,0,ROW(),1), "*conditie")*10)&amp; "T" &amp;(COUNTIF(OFFSET(B$1,0,0,ROW()-1,1),CONCATENATE(VLOOKUP("*ID",C:D,2,FALSE),"C",COUNTIF(OFFSET(A$1,0,0,ROW(),1), "*conditie")*10)&amp; "T*") +1) * 10</f>
        <v>NPRE05C330T10</v>
      </c>
      <c r="C590" s="295" t="s">
        <v>1290</v>
      </c>
      <c r="D590" s="295"/>
      <c r="E590" s="295"/>
      <c r="F590" s="175" t="s">
        <v>141</v>
      </c>
      <c r="G590" s="175" t="s">
        <v>19</v>
      </c>
      <c r="H590" s="175" t="s">
        <v>197</v>
      </c>
    </row>
    <row r="591" spans="1:8" hidden="1" outlineLevel="2" x14ac:dyDescent="0.2">
      <c r="A591" s="110"/>
      <c r="B591" s="122"/>
      <c r="C591" s="152"/>
    </row>
    <row r="592" spans="1:8" hidden="1" outlineLevel="2" x14ac:dyDescent="0.2">
      <c r="A592" s="110" t="s">
        <v>109</v>
      </c>
      <c r="B592" s="131" t="s">
        <v>1291</v>
      </c>
      <c r="C592" s="152"/>
    </row>
    <row r="593" spans="1:8" hidden="1" outlineLevel="2" x14ac:dyDescent="0.2">
      <c r="A593" s="110"/>
      <c r="B593" s="122"/>
      <c r="C593" s="152"/>
    </row>
    <row r="594" spans="1:8" hidden="1" outlineLevel="2" x14ac:dyDescent="0.2">
      <c r="A594" s="110" t="s">
        <v>111</v>
      </c>
      <c r="B594" s="122" t="s">
        <v>108</v>
      </c>
      <c r="C594" s="152"/>
    </row>
    <row r="595" spans="1:8" hidden="1" outlineLevel="2" x14ac:dyDescent="0.2">
      <c r="A595" s="110"/>
      <c r="B595" s="122"/>
      <c r="C595" s="152"/>
    </row>
    <row r="596" spans="1:8" hidden="1" outlineLevel="2" x14ac:dyDescent="0.2">
      <c r="A596" s="110" t="s">
        <v>32</v>
      </c>
      <c r="B596" s="125" t="s">
        <v>227</v>
      </c>
      <c r="C596" s="125"/>
      <c r="D596" s="125"/>
      <c r="E596" s="125"/>
      <c r="F596" s="125"/>
      <c r="G596" s="125"/>
    </row>
    <row r="597" spans="1:8" hidden="1" outlineLevel="2" x14ac:dyDescent="0.2">
      <c r="A597" s="110"/>
      <c r="B597" s="122"/>
      <c r="C597" s="152"/>
    </row>
    <row r="598" spans="1:8" hidden="1" outlineLevel="2" x14ac:dyDescent="0.2">
      <c r="A598" s="111" t="s">
        <v>33</v>
      </c>
      <c r="B598" s="122" t="s">
        <v>194</v>
      </c>
      <c r="C598" s="152"/>
    </row>
    <row r="599" spans="1:8" hidden="1" outlineLevel="2" x14ac:dyDescent="0.2">
      <c r="A599" s="110"/>
      <c r="B599" s="122"/>
      <c r="C599" s="152"/>
    </row>
    <row r="600" spans="1:8" hidden="1" outlineLevel="2" x14ac:dyDescent="0.2">
      <c r="A600" s="110" t="s">
        <v>138</v>
      </c>
      <c r="B600" s="131" t="s">
        <v>1292</v>
      </c>
      <c r="C600" s="152"/>
    </row>
    <row r="601" spans="1:8" s="123" customFormat="1" hidden="1" outlineLevel="2" x14ac:dyDescent="0.2">
      <c r="A601" s="126"/>
    </row>
    <row r="602" spans="1:8" s="123" customFormat="1" ht="15" hidden="1" outlineLevel="2" x14ac:dyDescent="0.25">
      <c r="A602" s="110" t="s">
        <v>40</v>
      </c>
      <c r="B602" s="240" t="s">
        <v>2744</v>
      </c>
    </row>
    <row r="603" spans="1:8" s="123" customFormat="1" hidden="1" outlineLevel="2" x14ac:dyDescent="0.2">
      <c r="A603" s="126"/>
    </row>
    <row r="604" spans="1:8" s="99" customFormat="1" x14ac:dyDescent="0.2">
      <c r="A604" s="177" t="s">
        <v>158</v>
      </c>
      <c r="B604" s="176" t="str">
        <f ca="1">CONCATENATE(VLOOKUP("*ID",C:D,2,FALSE),"C",COUNTIF(OFFSET(A$1,0,0,ROW(),1), "*conditie")*10)</f>
        <v>NPRE05C340</v>
      </c>
      <c r="C604" s="296" t="s">
        <v>749</v>
      </c>
      <c r="D604" s="297"/>
      <c r="E604" s="297"/>
      <c r="F604" s="177" t="s">
        <v>141</v>
      </c>
      <c r="G604" s="177" t="s">
        <v>19</v>
      </c>
      <c r="H604" s="177" t="s">
        <v>197</v>
      </c>
    </row>
    <row r="605" spans="1:8" s="99" customFormat="1" outlineLevel="1" x14ac:dyDescent="0.2">
      <c r="A605" s="110"/>
      <c r="B605" s="118"/>
      <c r="C605" s="102"/>
    </row>
    <row r="606" spans="1:8" s="99" customFormat="1" outlineLevel="1" x14ac:dyDescent="0.2">
      <c r="A606" s="110" t="s">
        <v>55</v>
      </c>
      <c r="B606" s="122"/>
      <c r="C606" s="102"/>
    </row>
    <row r="607" spans="1:8" s="99" customFormat="1" outlineLevel="1" x14ac:dyDescent="0.2">
      <c r="A607" s="110"/>
      <c r="B607" s="118"/>
      <c r="C607" s="102"/>
    </row>
    <row r="608" spans="1:8" s="88" customFormat="1" outlineLevel="1" collapsed="1" x14ac:dyDescent="0.2">
      <c r="A608" s="175" t="s">
        <v>159</v>
      </c>
      <c r="B608" s="175" t="str">
        <f ca="1">CONCATENATE(VLOOKUP("*ID",C:D,2,FALSE),"C",COUNTIF(OFFSET(A$1,0,0,ROW(),1), "*conditie")*10)&amp; "T" &amp;(COUNTIF(OFFSET(B$1,0,0,ROW()-1,1),CONCATENATE(VLOOKUP("*ID",C:D,2,FALSE),"C",COUNTIF(OFFSET(A$1,0,0,ROW(),1), "*conditie")*10)&amp; "T*") +1) * 10</f>
        <v>NPRE05C340T10</v>
      </c>
      <c r="C608" s="295" t="s">
        <v>750</v>
      </c>
      <c r="D608" s="295"/>
      <c r="E608" s="295"/>
      <c r="F608" s="175" t="s">
        <v>141</v>
      </c>
      <c r="G608" s="175" t="s">
        <v>19</v>
      </c>
      <c r="H608" s="175" t="s">
        <v>197</v>
      </c>
    </row>
    <row r="609" spans="1:8" hidden="1" outlineLevel="2" x14ac:dyDescent="0.2">
      <c r="A609" s="110"/>
      <c r="B609" s="122"/>
      <c r="C609" s="152"/>
    </row>
    <row r="610" spans="1:8" hidden="1" outlineLevel="2" x14ac:dyDescent="0.2">
      <c r="A610" s="110" t="s">
        <v>109</v>
      </c>
      <c r="B610" s="131" t="s">
        <v>1293</v>
      </c>
      <c r="C610" s="152"/>
    </row>
    <row r="611" spans="1:8" hidden="1" outlineLevel="2" x14ac:dyDescent="0.2">
      <c r="A611" s="110"/>
      <c r="B611" s="122"/>
      <c r="C611" s="152"/>
    </row>
    <row r="612" spans="1:8" hidden="1" outlineLevel="2" x14ac:dyDescent="0.2">
      <c r="A612" s="110" t="s">
        <v>111</v>
      </c>
      <c r="B612" s="122" t="s">
        <v>108</v>
      </c>
      <c r="C612" s="152"/>
    </row>
    <row r="613" spans="1:8" hidden="1" outlineLevel="2" x14ac:dyDescent="0.2">
      <c r="A613" s="110"/>
      <c r="B613" s="122"/>
      <c r="C613" s="152"/>
    </row>
    <row r="614" spans="1:8" hidden="1" outlineLevel="2" x14ac:dyDescent="0.2">
      <c r="A614" s="110" t="s">
        <v>32</v>
      </c>
      <c r="B614" s="125" t="s">
        <v>227</v>
      </c>
      <c r="C614" s="125"/>
      <c r="D614" s="125"/>
      <c r="E614" s="125"/>
      <c r="F614" s="125"/>
      <c r="G614" s="125"/>
    </row>
    <row r="615" spans="1:8" hidden="1" outlineLevel="2" x14ac:dyDescent="0.2">
      <c r="A615" s="110"/>
      <c r="B615" s="122"/>
      <c r="C615" s="152"/>
    </row>
    <row r="616" spans="1:8" hidden="1" outlineLevel="2" x14ac:dyDescent="0.2">
      <c r="A616" s="111" t="s">
        <v>33</v>
      </c>
      <c r="B616" s="122" t="s">
        <v>194</v>
      </c>
      <c r="C616" s="152"/>
    </row>
    <row r="617" spans="1:8" hidden="1" outlineLevel="2" x14ac:dyDescent="0.2">
      <c r="A617" s="110"/>
      <c r="B617" s="122"/>
      <c r="C617" s="152"/>
    </row>
    <row r="618" spans="1:8" hidden="1" outlineLevel="2" x14ac:dyDescent="0.2">
      <c r="A618" s="110" t="s">
        <v>138</v>
      </c>
      <c r="B618" s="131" t="s">
        <v>752</v>
      </c>
      <c r="C618" s="152"/>
    </row>
    <row r="619" spans="1:8" s="123" customFormat="1" hidden="1" outlineLevel="2" x14ac:dyDescent="0.2">
      <c r="A619" s="126"/>
    </row>
    <row r="620" spans="1:8" s="123" customFormat="1" hidden="1" outlineLevel="2" x14ac:dyDescent="0.2">
      <c r="A620" s="110" t="s">
        <v>40</v>
      </c>
      <c r="B620" s="131" t="s">
        <v>1294</v>
      </c>
    </row>
    <row r="621" spans="1:8" s="123" customFormat="1" hidden="1" outlineLevel="2" x14ac:dyDescent="0.2">
      <c r="A621" s="126"/>
    </row>
    <row r="622" spans="1:8" s="99" customFormat="1" x14ac:dyDescent="0.2">
      <c r="A622" s="177" t="s">
        <v>158</v>
      </c>
      <c r="B622" s="176" t="str">
        <f ca="1">CONCATENATE(VLOOKUP("*ID",C:D,2,FALSE),"C",COUNTIF(OFFSET(A$1,0,0,ROW(),1), "*conditie")*10)</f>
        <v>NPRE05C350</v>
      </c>
      <c r="C622" s="296" t="s">
        <v>753</v>
      </c>
      <c r="D622" s="297"/>
      <c r="E622" s="297"/>
      <c r="F622" s="177" t="s">
        <v>141</v>
      </c>
      <c r="G622" s="177" t="s">
        <v>19</v>
      </c>
      <c r="H622" s="177" t="s">
        <v>197</v>
      </c>
    </row>
    <row r="623" spans="1:8" s="99" customFormat="1" outlineLevel="1" x14ac:dyDescent="0.2">
      <c r="A623" s="110"/>
      <c r="B623" s="118"/>
      <c r="C623" s="102"/>
    </row>
    <row r="624" spans="1:8" s="99" customFormat="1" outlineLevel="1" x14ac:dyDescent="0.2">
      <c r="A624" s="110" t="s">
        <v>55</v>
      </c>
      <c r="B624" s="122"/>
      <c r="C624" s="102"/>
    </row>
    <row r="625" spans="1:8" s="99" customFormat="1" outlineLevel="1" x14ac:dyDescent="0.2">
      <c r="A625" s="110"/>
      <c r="B625" s="118"/>
      <c r="C625" s="102"/>
    </row>
    <row r="626" spans="1:8" s="88" customFormat="1" outlineLevel="1" collapsed="1" x14ac:dyDescent="0.2">
      <c r="A626" s="175" t="s">
        <v>159</v>
      </c>
      <c r="B626" s="175" t="str">
        <f ca="1">CONCATENATE(VLOOKUP("*ID",C:D,2,FALSE),"C",COUNTIF(OFFSET(A$1,0,0,ROW(),1), "*conditie")*10)&amp; "T" &amp;(COUNTIF(OFFSET(B$1,0,0,ROW()-1,1),CONCATENATE(VLOOKUP("*ID",C:D,2,FALSE),"C",COUNTIF(OFFSET(A$1,0,0,ROW(),1), "*conditie")*10)&amp; "T*") +1) * 10</f>
        <v>NPRE05C350T10</v>
      </c>
      <c r="C626" s="295" t="s">
        <v>754</v>
      </c>
      <c r="D626" s="295"/>
      <c r="E626" s="295"/>
      <c r="F626" s="175" t="s">
        <v>141</v>
      </c>
      <c r="G626" s="175" t="s">
        <v>19</v>
      </c>
      <c r="H626" s="175" t="s">
        <v>197</v>
      </c>
    </row>
    <row r="627" spans="1:8" hidden="1" outlineLevel="2" x14ac:dyDescent="0.2">
      <c r="A627" s="110"/>
      <c r="B627" s="122"/>
      <c r="C627" s="152"/>
    </row>
    <row r="628" spans="1:8" hidden="1" outlineLevel="2" x14ac:dyDescent="0.2">
      <c r="A628" s="110" t="s">
        <v>109</v>
      </c>
      <c r="B628" s="131" t="s">
        <v>1295</v>
      </c>
      <c r="C628" s="152"/>
    </row>
    <row r="629" spans="1:8" hidden="1" outlineLevel="2" x14ac:dyDescent="0.2">
      <c r="A629" s="110"/>
      <c r="B629" s="122"/>
      <c r="C629" s="152"/>
    </row>
    <row r="630" spans="1:8" hidden="1" outlineLevel="2" x14ac:dyDescent="0.2">
      <c r="A630" s="110" t="s">
        <v>111</v>
      </c>
      <c r="B630" s="122" t="s">
        <v>108</v>
      </c>
      <c r="C630" s="152"/>
    </row>
    <row r="631" spans="1:8" hidden="1" outlineLevel="2" x14ac:dyDescent="0.2">
      <c r="A631" s="110"/>
      <c r="B631" s="122"/>
      <c r="C631" s="152"/>
    </row>
    <row r="632" spans="1:8" hidden="1" outlineLevel="2" x14ac:dyDescent="0.2">
      <c r="A632" s="110" t="s">
        <v>32</v>
      </c>
      <c r="B632" s="125" t="s">
        <v>227</v>
      </c>
      <c r="C632" s="125"/>
      <c r="D632" s="125"/>
      <c r="E632" s="125"/>
      <c r="F632" s="125"/>
      <c r="G632" s="125"/>
    </row>
    <row r="633" spans="1:8" hidden="1" outlineLevel="2" x14ac:dyDescent="0.2">
      <c r="A633" s="110"/>
      <c r="B633" s="122"/>
      <c r="C633" s="152"/>
    </row>
    <row r="634" spans="1:8" hidden="1" outlineLevel="2" x14ac:dyDescent="0.2">
      <c r="A634" s="111" t="s">
        <v>33</v>
      </c>
      <c r="B634" s="122" t="s">
        <v>194</v>
      </c>
      <c r="C634" s="152"/>
    </row>
    <row r="635" spans="1:8" hidden="1" outlineLevel="2" x14ac:dyDescent="0.2">
      <c r="A635" s="110"/>
      <c r="B635" s="122"/>
      <c r="C635" s="152"/>
    </row>
    <row r="636" spans="1:8" hidden="1" outlineLevel="2" x14ac:dyDescent="0.2">
      <c r="A636" s="110" t="s">
        <v>138</v>
      </c>
      <c r="B636" s="131" t="s">
        <v>756</v>
      </c>
      <c r="C636" s="152"/>
    </row>
    <row r="637" spans="1:8" s="123" customFormat="1" hidden="1" outlineLevel="2" x14ac:dyDescent="0.2">
      <c r="A637" s="126"/>
    </row>
    <row r="638" spans="1:8" s="123" customFormat="1" hidden="1" outlineLevel="2" x14ac:dyDescent="0.2">
      <c r="A638" s="110" t="s">
        <v>40</v>
      </c>
      <c r="B638" s="131" t="s">
        <v>1296</v>
      </c>
    </row>
    <row r="639" spans="1:8" s="123" customFormat="1" hidden="1" outlineLevel="2" x14ac:dyDescent="0.2">
      <c r="A639" s="126"/>
    </row>
    <row r="640" spans="1:8" s="99" customFormat="1" x14ac:dyDescent="0.2">
      <c r="A640" s="177" t="s">
        <v>158</v>
      </c>
      <c r="B640" s="176" t="str">
        <f ca="1">CONCATENATE(VLOOKUP("*ID",C:D,2,FALSE),"C",COUNTIF(OFFSET(A$1,0,0,ROW(),1), "*conditie")*10)</f>
        <v>NPRE05C360</v>
      </c>
      <c r="C640" s="296" t="s">
        <v>757</v>
      </c>
      <c r="D640" s="297"/>
      <c r="E640" s="297"/>
      <c r="F640" s="177" t="s">
        <v>141</v>
      </c>
      <c r="G640" s="177" t="s">
        <v>19</v>
      </c>
      <c r="H640" s="177" t="s">
        <v>197</v>
      </c>
    </row>
    <row r="641" spans="1:8" s="99" customFormat="1" outlineLevel="1" x14ac:dyDescent="0.2">
      <c r="A641" s="110"/>
      <c r="B641" s="118"/>
      <c r="C641" s="102"/>
    </row>
    <row r="642" spans="1:8" s="99" customFormat="1" outlineLevel="1" x14ac:dyDescent="0.2">
      <c r="A642" s="110" t="s">
        <v>55</v>
      </c>
      <c r="B642" s="122"/>
      <c r="C642" s="102"/>
    </row>
    <row r="643" spans="1:8" s="99" customFormat="1" outlineLevel="1" x14ac:dyDescent="0.2">
      <c r="A643" s="110"/>
      <c r="B643" s="118"/>
      <c r="C643" s="102"/>
    </row>
    <row r="644" spans="1:8" s="88" customFormat="1" outlineLevel="1" collapsed="1" x14ac:dyDescent="0.2">
      <c r="A644" s="175" t="s">
        <v>159</v>
      </c>
      <c r="B644" s="175" t="str">
        <f ca="1">CONCATENATE(VLOOKUP("*ID",C:D,2,FALSE),"C",COUNTIF(OFFSET(A$1,0,0,ROW(),1), "*conditie")*10)&amp; "T" &amp;(COUNTIF(OFFSET(B$1,0,0,ROW()-1,1),CONCATENATE(VLOOKUP("*ID",C:D,2,FALSE),"C",COUNTIF(OFFSET(A$1,0,0,ROW(),1), "*conditie")*10)&amp; "T*") +1) * 10</f>
        <v>NPRE05C360T10</v>
      </c>
      <c r="C644" s="295" t="s">
        <v>758</v>
      </c>
      <c r="D644" s="295"/>
      <c r="E644" s="295"/>
      <c r="F644" s="175" t="s">
        <v>141</v>
      </c>
      <c r="G644" s="175" t="s">
        <v>19</v>
      </c>
      <c r="H644" s="175" t="s">
        <v>197</v>
      </c>
    </row>
    <row r="645" spans="1:8" hidden="1" outlineLevel="2" x14ac:dyDescent="0.2">
      <c r="A645" s="110"/>
      <c r="B645" s="122"/>
      <c r="C645" s="152"/>
    </row>
    <row r="646" spans="1:8" hidden="1" outlineLevel="2" x14ac:dyDescent="0.2">
      <c r="A646" s="110" t="s">
        <v>109</v>
      </c>
      <c r="B646" s="131" t="s">
        <v>1297</v>
      </c>
      <c r="C646" s="152"/>
    </row>
    <row r="647" spans="1:8" hidden="1" outlineLevel="2" x14ac:dyDescent="0.2">
      <c r="A647" s="110"/>
      <c r="B647" s="122"/>
      <c r="C647" s="152"/>
    </row>
    <row r="648" spans="1:8" hidden="1" outlineLevel="2" x14ac:dyDescent="0.2">
      <c r="A648" s="110" t="s">
        <v>111</v>
      </c>
      <c r="B648" s="122" t="s">
        <v>108</v>
      </c>
      <c r="C648" s="152"/>
    </row>
    <row r="649" spans="1:8" hidden="1" outlineLevel="2" x14ac:dyDescent="0.2">
      <c r="A649" s="110"/>
      <c r="B649" s="122"/>
      <c r="C649" s="152"/>
    </row>
    <row r="650" spans="1:8" hidden="1" outlineLevel="2" x14ac:dyDescent="0.2">
      <c r="A650" s="110" t="s">
        <v>32</v>
      </c>
      <c r="B650" s="125" t="s">
        <v>227</v>
      </c>
      <c r="C650" s="125"/>
      <c r="D650" s="125"/>
      <c r="E650" s="125"/>
      <c r="F650" s="125"/>
      <c r="G650" s="125"/>
    </row>
    <row r="651" spans="1:8" hidden="1" outlineLevel="2" x14ac:dyDescent="0.2">
      <c r="A651" s="110"/>
      <c r="B651" s="122"/>
      <c r="C651" s="152"/>
    </row>
    <row r="652" spans="1:8" hidden="1" outlineLevel="2" x14ac:dyDescent="0.2">
      <c r="A652" s="111" t="s">
        <v>33</v>
      </c>
      <c r="B652" s="122" t="s">
        <v>194</v>
      </c>
      <c r="C652" s="152"/>
    </row>
    <row r="653" spans="1:8" hidden="1" outlineLevel="2" x14ac:dyDescent="0.2">
      <c r="A653" s="110"/>
      <c r="B653" s="122"/>
      <c r="C653" s="152"/>
    </row>
    <row r="654" spans="1:8" hidden="1" outlineLevel="2" x14ac:dyDescent="0.2">
      <c r="A654" s="110" t="s">
        <v>138</v>
      </c>
      <c r="B654" s="131" t="s">
        <v>760</v>
      </c>
      <c r="C654" s="152"/>
    </row>
    <row r="655" spans="1:8" s="123" customFormat="1" hidden="1" outlineLevel="2" x14ac:dyDescent="0.2">
      <c r="A655" s="126"/>
    </row>
    <row r="656" spans="1:8" s="123" customFormat="1" hidden="1" outlineLevel="2" x14ac:dyDescent="0.2">
      <c r="A656" s="110" t="s">
        <v>40</v>
      </c>
      <c r="B656" s="131" t="s">
        <v>1205</v>
      </c>
    </row>
    <row r="657" spans="1:8" s="123" customFormat="1" hidden="1" outlineLevel="2" x14ac:dyDescent="0.2">
      <c r="A657" s="126"/>
    </row>
    <row r="658" spans="1:8" s="99" customFormat="1" x14ac:dyDescent="0.2">
      <c r="A658" s="177" t="s">
        <v>158</v>
      </c>
      <c r="B658" s="176" t="str">
        <f ca="1">CONCATENATE(VLOOKUP("*ID",C:D,2,FALSE),"C",COUNTIF(OFFSET(A$1,0,0,ROW(),1), "*conditie")*10)</f>
        <v>NPRE05C370</v>
      </c>
      <c r="C658" s="296" t="s">
        <v>761</v>
      </c>
      <c r="D658" s="297"/>
      <c r="E658" s="297"/>
      <c r="F658" s="177" t="s">
        <v>141</v>
      </c>
      <c r="G658" s="177" t="s">
        <v>19</v>
      </c>
      <c r="H658" s="177" t="s">
        <v>197</v>
      </c>
    </row>
    <row r="659" spans="1:8" s="99" customFormat="1" outlineLevel="1" x14ac:dyDescent="0.2">
      <c r="A659" s="110"/>
      <c r="B659" s="118"/>
      <c r="C659" s="102"/>
    </row>
    <row r="660" spans="1:8" s="99" customFormat="1" outlineLevel="1" x14ac:dyDescent="0.2">
      <c r="A660" s="110" t="s">
        <v>55</v>
      </c>
      <c r="B660" s="122"/>
      <c r="C660" s="102"/>
    </row>
    <row r="661" spans="1:8" s="99" customFormat="1" outlineLevel="1" x14ac:dyDescent="0.2">
      <c r="A661" s="110"/>
      <c r="B661" s="118"/>
      <c r="C661" s="102"/>
    </row>
    <row r="662" spans="1:8" s="88" customFormat="1" outlineLevel="1" collapsed="1" x14ac:dyDescent="0.2">
      <c r="A662" s="175" t="s">
        <v>159</v>
      </c>
      <c r="B662" s="175" t="str">
        <f ca="1">CONCATENATE(VLOOKUP("*ID",C:D,2,FALSE),"C",COUNTIF(OFFSET(A$1,0,0,ROW(),1), "*conditie")*10)&amp; "T" &amp;(COUNTIF(OFFSET(B$1,0,0,ROW()-1,1),CONCATENATE(VLOOKUP("*ID",C:D,2,FALSE),"C",COUNTIF(OFFSET(A$1,0,0,ROW(),1), "*conditie")*10)&amp; "T*") +1) * 10</f>
        <v>NPRE05C370T10</v>
      </c>
      <c r="C662" s="295" t="s">
        <v>762</v>
      </c>
      <c r="D662" s="295"/>
      <c r="E662" s="295"/>
      <c r="F662" s="175" t="s">
        <v>141</v>
      </c>
      <c r="G662" s="175" t="s">
        <v>19</v>
      </c>
      <c r="H662" s="175" t="s">
        <v>197</v>
      </c>
    </row>
    <row r="663" spans="1:8" hidden="1" outlineLevel="2" x14ac:dyDescent="0.2">
      <c r="A663" s="110"/>
      <c r="B663" s="122"/>
      <c r="C663" s="152"/>
    </row>
    <row r="664" spans="1:8" hidden="1" outlineLevel="2" x14ac:dyDescent="0.2">
      <c r="A664" s="110" t="s">
        <v>109</v>
      </c>
      <c r="B664" s="131" t="s">
        <v>1298</v>
      </c>
      <c r="C664" s="152"/>
    </row>
    <row r="665" spans="1:8" hidden="1" outlineLevel="2" x14ac:dyDescent="0.2">
      <c r="A665" s="110"/>
      <c r="B665" s="122"/>
      <c r="C665" s="152"/>
    </row>
    <row r="666" spans="1:8" hidden="1" outlineLevel="2" x14ac:dyDescent="0.2">
      <c r="A666" s="110" t="s">
        <v>111</v>
      </c>
      <c r="B666" s="122" t="s">
        <v>108</v>
      </c>
      <c r="C666" s="152"/>
    </row>
    <row r="667" spans="1:8" hidden="1" outlineLevel="2" x14ac:dyDescent="0.2">
      <c r="A667" s="110"/>
      <c r="B667" s="122"/>
      <c r="C667" s="152"/>
    </row>
    <row r="668" spans="1:8" hidden="1" outlineLevel="2" x14ac:dyDescent="0.2">
      <c r="A668" s="110" t="s">
        <v>32</v>
      </c>
      <c r="B668" s="125" t="s">
        <v>227</v>
      </c>
      <c r="C668" s="125"/>
      <c r="D668" s="125"/>
      <c r="E668" s="125"/>
      <c r="F668" s="125"/>
      <c r="G668" s="125"/>
    </row>
    <row r="669" spans="1:8" hidden="1" outlineLevel="2" x14ac:dyDescent="0.2">
      <c r="A669" s="110"/>
      <c r="B669" s="122"/>
      <c r="C669" s="152"/>
    </row>
    <row r="670" spans="1:8" hidden="1" outlineLevel="2" x14ac:dyDescent="0.2">
      <c r="A670" s="111" t="s">
        <v>33</v>
      </c>
      <c r="B670" s="122" t="s">
        <v>194</v>
      </c>
      <c r="C670" s="152"/>
    </row>
    <row r="671" spans="1:8" hidden="1" outlineLevel="2" x14ac:dyDescent="0.2">
      <c r="A671" s="110"/>
      <c r="B671" s="122"/>
      <c r="C671" s="152"/>
    </row>
    <row r="672" spans="1:8" hidden="1" outlineLevel="2" x14ac:dyDescent="0.2">
      <c r="A672" s="110" t="s">
        <v>138</v>
      </c>
      <c r="B672" s="131" t="s">
        <v>764</v>
      </c>
      <c r="C672" s="152"/>
    </row>
    <row r="673" spans="1:8" s="123" customFormat="1" hidden="1" outlineLevel="2" x14ac:dyDescent="0.2">
      <c r="A673" s="126"/>
    </row>
    <row r="674" spans="1:8" s="123" customFormat="1" hidden="1" outlineLevel="2" x14ac:dyDescent="0.2">
      <c r="A674" s="110" t="s">
        <v>40</v>
      </c>
      <c r="B674" s="131" t="s">
        <v>1206</v>
      </c>
    </row>
    <row r="675" spans="1:8" s="123" customFormat="1" hidden="1" outlineLevel="2" x14ac:dyDescent="0.2">
      <c r="A675" s="126"/>
    </row>
    <row r="676" spans="1:8" s="99" customFormat="1" x14ac:dyDescent="0.2">
      <c r="A676" s="177" t="s">
        <v>158</v>
      </c>
      <c r="B676" s="176" t="str">
        <f ca="1">CONCATENATE(VLOOKUP("*ID",C:D,2,FALSE),"C",COUNTIF(OFFSET(A$1,0,0,ROW(),1), "*conditie")*10)</f>
        <v>NPRE05C380</v>
      </c>
      <c r="C676" s="296" t="s">
        <v>765</v>
      </c>
      <c r="D676" s="297"/>
      <c r="E676" s="297"/>
      <c r="F676" s="177" t="s">
        <v>141</v>
      </c>
      <c r="G676" s="177" t="s">
        <v>19</v>
      </c>
      <c r="H676" s="177" t="s">
        <v>197</v>
      </c>
    </row>
    <row r="677" spans="1:8" s="99" customFormat="1" outlineLevel="1" x14ac:dyDescent="0.2">
      <c r="A677" s="110"/>
      <c r="B677" s="118"/>
      <c r="C677" s="102"/>
    </row>
    <row r="678" spans="1:8" s="99" customFormat="1" outlineLevel="1" x14ac:dyDescent="0.2">
      <c r="A678" s="110" t="s">
        <v>55</v>
      </c>
      <c r="B678" s="122"/>
      <c r="C678" s="102"/>
    </row>
    <row r="679" spans="1:8" s="99" customFormat="1" outlineLevel="1" x14ac:dyDescent="0.2">
      <c r="A679" s="110"/>
      <c r="B679" s="118"/>
      <c r="C679" s="102"/>
    </row>
    <row r="680" spans="1:8" s="88" customFormat="1" outlineLevel="1" collapsed="1" x14ac:dyDescent="0.2">
      <c r="A680" s="175" t="s">
        <v>159</v>
      </c>
      <c r="B680" s="175" t="str">
        <f ca="1">CONCATENATE(VLOOKUP("*ID",C:D,2,FALSE),"C",COUNTIF(OFFSET(A$1,0,0,ROW(),1), "*conditie")*10)&amp; "T" &amp;(COUNTIF(OFFSET(B$1,0,0,ROW()-1,1),CONCATENATE(VLOOKUP("*ID",C:D,2,FALSE),"C",COUNTIF(OFFSET(A$1,0,0,ROW(),1), "*conditie")*10)&amp; "T*") +1) * 10</f>
        <v>NPRE05C380T10</v>
      </c>
      <c r="C680" s="295" t="s">
        <v>766</v>
      </c>
      <c r="D680" s="295"/>
      <c r="E680" s="295"/>
      <c r="F680" s="175" t="s">
        <v>141</v>
      </c>
      <c r="G680" s="175" t="s">
        <v>19</v>
      </c>
      <c r="H680" s="175" t="s">
        <v>197</v>
      </c>
    </row>
    <row r="681" spans="1:8" hidden="1" outlineLevel="2" x14ac:dyDescent="0.2">
      <c r="A681" s="110"/>
      <c r="B681" s="122"/>
      <c r="C681" s="152"/>
    </row>
    <row r="682" spans="1:8" hidden="1" outlineLevel="2" x14ac:dyDescent="0.2">
      <c r="A682" s="110" t="s">
        <v>109</v>
      </c>
      <c r="B682" s="131" t="s">
        <v>1299</v>
      </c>
      <c r="C682" s="152"/>
    </row>
    <row r="683" spans="1:8" hidden="1" outlineLevel="2" x14ac:dyDescent="0.2">
      <c r="A683" s="110"/>
      <c r="B683" s="122"/>
      <c r="C683" s="152"/>
    </row>
    <row r="684" spans="1:8" hidden="1" outlineLevel="2" x14ac:dyDescent="0.2">
      <c r="A684" s="110" t="s">
        <v>111</v>
      </c>
      <c r="B684" s="122" t="s">
        <v>108</v>
      </c>
      <c r="C684" s="152"/>
    </row>
    <row r="685" spans="1:8" hidden="1" outlineLevel="2" x14ac:dyDescent="0.2">
      <c r="A685" s="110"/>
      <c r="B685" s="122"/>
      <c r="C685" s="152"/>
    </row>
    <row r="686" spans="1:8" hidden="1" outlineLevel="2" x14ac:dyDescent="0.2">
      <c r="A686" s="110" t="s">
        <v>32</v>
      </c>
      <c r="B686" s="125" t="s">
        <v>227</v>
      </c>
      <c r="C686" s="125"/>
      <c r="D686" s="125"/>
      <c r="E686" s="125"/>
      <c r="F686" s="125"/>
      <c r="G686" s="125"/>
    </row>
    <row r="687" spans="1:8" hidden="1" outlineLevel="2" x14ac:dyDescent="0.2">
      <c r="A687" s="110"/>
      <c r="B687" s="122"/>
      <c r="C687" s="152"/>
    </row>
    <row r="688" spans="1:8" hidden="1" outlineLevel="2" x14ac:dyDescent="0.2">
      <c r="A688" s="111" t="s">
        <v>33</v>
      </c>
      <c r="B688" s="122" t="s">
        <v>194</v>
      </c>
      <c r="C688" s="152"/>
    </row>
    <row r="689" spans="1:8" hidden="1" outlineLevel="2" x14ac:dyDescent="0.2">
      <c r="A689" s="110"/>
      <c r="B689" s="122"/>
      <c r="C689" s="152"/>
    </row>
    <row r="690" spans="1:8" hidden="1" outlineLevel="2" x14ac:dyDescent="0.2">
      <c r="A690" s="110" t="s">
        <v>138</v>
      </c>
      <c r="B690" s="131" t="s">
        <v>768</v>
      </c>
      <c r="C690" s="152"/>
    </row>
    <row r="691" spans="1:8" s="123" customFormat="1" hidden="1" outlineLevel="2" x14ac:dyDescent="0.2">
      <c r="A691" s="126"/>
    </row>
    <row r="692" spans="1:8" s="123" customFormat="1" hidden="1" outlineLevel="2" x14ac:dyDescent="0.2">
      <c r="A692" s="110" t="s">
        <v>40</v>
      </c>
      <c r="B692" s="131" t="s">
        <v>1207</v>
      </c>
    </row>
    <row r="693" spans="1:8" s="123" customFormat="1" hidden="1" outlineLevel="2" x14ac:dyDescent="0.2">
      <c r="A693" s="126"/>
    </row>
    <row r="694" spans="1:8" s="99" customFormat="1" x14ac:dyDescent="0.2">
      <c r="A694" s="177" t="s">
        <v>158</v>
      </c>
      <c r="B694" s="176" t="str">
        <f ca="1">CONCATENATE(VLOOKUP("*ID",C:D,2,FALSE),"C",COUNTIF(OFFSET(A$1,0,0,ROW(),1), "*conditie")*10)</f>
        <v>NPRE05C390</v>
      </c>
      <c r="C694" s="296" t="s">
        <v>769</v>
      </c>
      <c r="D694" s="297"/>
      <c r="E694" s="297"/>
      <c r="F694" s="177" t="s">
        <v>141</v>
      </c>
      <c r="G694" s="177" t="s">
        <v>19</v>
      </c>
      <c r="H694" s="177" t="s">
        <v>197</v>
      </c>
    </row>
    <row r="695" spans="1:8" s="99" customFormat="1" outlineLevel="1" x14ac:dyDescent="0.2">
      <c r="A695" s="110"/>
      <c r="B695" s="118"/>
      <c r="C695" s="102"/>
    </row>
    <row r="696" spans="1:8" s="99" customFormat="1" outlineLevel="1" x14ac:dyDescent="0.2">
      <c r="A696" s="110" t="s">
        <v>55</v>
      </c>
      <c r="B696" s="122"/>
      <c r="C696" s="102"/>
    </row>
    <row r="697" spans="1:8" s="99" customFormat="1" outlineLevel="1" x14ac:dyDescent="0.2">
      <c r="A697" s="110"/>
      <c r="B697" s="118"/>
      <c r="C697" s="102"/>
    </row>
    <row r="698" spans="1:8" s="88" customFormat="1" outlineLevel="1" collapsed="1" x14ac:dyDescent="0.2">
      <c r="A698" s="175" t="s">
        <v>159</v>
      </c>
      <c r="B698" s="175" t="str">
        <f ca="1">CONCATENATE(VLOOKUP("*ID",C:D,2,FALSE),"C",COUNTIF(OFFSET(A$1,0,0,ROW(),1), "*conditie")*10)&amp; "T" &amp;(COUNTIF(OFFSET(B$1,0,0,ROW()-1,1),CONCATENATE(VLOOKUP("*ID",C:D,2,FALSE),"C",COUNTIF(OFFSET(A$1,0,0,ROW(),1), "*conditie")*10)&amp; "T*") +1) * 10</f>
        <v>NPRE05C390T10</v>
      </c>
      <c r="C698" s="295" t="s">
        <v>770</v>
      </c>
      <c r="D698" s="295"/>
      <c r="E698" s="295"/>
      <c r="F698" s="175" t="s">
        <v>141</v>
      </c>
      <c r="G698" s="175" t="s">
        <v>19</v>
      </c>
      <c r="H698" s="175" t="s">
        <v>197</v>
      </c>
    </row>
    <row r="699" spans="1:8" hidden="1" outlineLevel="2" x14ac:dyDescent="0.2">
      <c r="A699" s="110"/>
      <c r="B699" s="122"/>
      <c r="C699" s="152"/>
    </row>
    <row r="700" spans="1:8" hidden="1" outlineLevel="2" x14ac:dyDescent="0.2">
      <c r="A700" s="110" t="s">
        <v>109</v>
      </c>
      <c r="B700" s="131" t="s">
        <v>1300</v>
      </c>
      <c r="C700" s="152"/>
    </row>
    <row r="701" spans="1:8" hidden="1" outlineLevel="2" x14ac:dyDescent="0.2">
      <c r="A701" s="110"/>
      <c r="B701" s="122"/>
      <c r="C701" s="152"/>
    </row>
    <row r="702" spans="1:8" hidden="1" outlineLevel="2" x14ac:dyDescent="0.2">
      <c r="A702" s="110" t="s">
        <v>111</v>
      </c>
      <c r="B702" s="122" t="s">
        <v>108</v>
      </c>
      <c r="C702" s="152"/>
    </row>
    <row r="703" spans="1:8" hidden="1" outlineLevel="2" x14ac:dyDescent="0.2">
      <c r="A703" s="110"/>
      <c r="B703" s="122"/>
      <c r="C703" s="152"/>
    </row>
    <row r="704" spans="1:8" hidden="1" outlineLevel="2" x14ac:dyDescent="0.2">
      <c r="A704" s="110" t="s">
        <v>32</v>
      </c>
      <c r="B704" s="125" t="s">
        <v>928</v>
      </c>
      <c r="C704" s="125"/>
      <c r="D704" s="125"/>
      <c r="E704" s="125"/>
      <c r="F704" s="125"/>
      <c r="G704" s="125"/>
    </row>
    <row r="705" spans="1:8" hidden="1" outlineLevel="2" x14ac:dyDescent="0.2">
      <c r="A705" s="110"/>
      <c r="B705" s="122"/>
      <c r="C705" s="152"/>
    </row>
    <row r="706" spans="1:8" hidden="1" outlineLevel="2" x14ac:dyDescent="0.2">
      <c r="A706" s="111" t="s">
        <v>33</v>
      </c>
      <c r="B706" s="122" t="s">
        <v>194</v>
      </c>
      <c r="C706" s="152"/>
    </row>
    <row r="707" spans="1:8" hidden="1" outlineLevel="2" x14ac:dyDescent="0.2">
      <c r="A707" s="110"/>
      <c r="B707" s="122"/>
      <c r="C707" s="152"/>
    </row>
    <row r="708" spans="1:8" hidden="1" outlineLevel="2" x14ac:dyDescent="0.2">
      <c r="A708" s="110" t="s">
        <v>138</v>
      </c>
      <c r="B708" s="131" t="s">
        <v>772</v>
      </c>
      <c r="C708" s="152"/>
    </row>
    <row r="709" spans="1:8" s="123" customFormat="1" hidden="1" outlineLevel="2" x14ac:dyDescent="0.2">
      <c r="A709" s="126"/>
    </row>
    <row r="710" spans="1:8" s="123" customFormat="1" hidden="1" outlineLevel="2" x14ac:dyDescent="0.2">
      <c r="A710" s="110" t="s">
        <v>40</v>
      </c>
      <c r="B710" s="131" t="s">
        <v>1301</v>
      </c>
    </row>
    <row r="711" spans="1:8" s="123" customFormat="1" hidden="1" outlineLevel="2" x14ac:dyDescent="0.2">
      <c r="A711" s="126"/>
    </row>
    <row r="712" spans="1:8" s="99" customFormat="1" x14ac:dyDescent="0.2">
      <c r="A712" s="177" t="s">
        <v>158</v>
      </c>
      <c r="B712" s="176" t="str">
        <f ca="1">CONCATENATE(VLOOKUP("*ID",C:D,2,FALSE),"C",COUNTIF(OFFSET(A$1,0,0,ROW(),1), "*conditie")*10)</f>
        <v>NPRE05C400</v>
      </c>
      <c r="C712" s="296" t="s">
        <v>773</v>
      </c>
      <c r="D712" s="297"/>
      <c r="E712" s="297"/>
      <c r="F712" s="177" t="s">
        <v>141</v>
      </c>
      <c r="G712" s="177" t="s">
        <v>19</v>
      </c>
      <c r="H712" s="177" t="s">
        <v>197</v>
      </c>
    </row>
    <row r="713" spans="1:8" s="99" customFormat="1" outlineLevel="1" x14ac:dyDescent="0.2">
      <c r="A713" s="110"/>
      <c r="B713" s="118"/>
      <c r="C713" s="102"/>
    </row>
    <row r="714" spans="1:8" s="99" customFormat="1" outlineLevel="1" x14ac:dyDescent="0.2">
      <c r="A714" s="110" t="s">
        <v>55</v>
      </c>
      <c r="B714" s="122"/>
      <c r="C714" s="102"/>
    </row>
    <row r="715" spans="1:8" s="99" customFormat="1" outlineLevel="1" x14ac:dyDescent="0.2">
      <c r="A715" s="110"/>
      <c r="B715" s="118"/>
      <c r="C715" s="102"/>
    </row>
    <row r="716" spans="1:8" s="88" customFormat="1" outlineLevel="1" collapsed="1" x14ac:dyDescent="0.2">
      <c r="A716" s="175" t="s">
        <v>159</v>
      </c>
      <c r="B716" s="175" t="str">
        <f ca="1">CONCATENATE(VLOOKUP("*ID",C:D,2,FALSE),"C",COUNTIF(OFFSET(A$1,0,0,ROW(),1), "*conditie")*10)&amp; "T" &amp;(COUNTIF(OFFSET(B$1,0,0,ROW()-1,1),CONCATENATE(VLOOKUP("*ID",C:D,2,FALSE),"C",COUNTIF(OFFSET(A$1,0,0,ROW(),1), "*conditie")*10)&amp; "T*") +1) * 10</f>
        <v>NPRE05C400T10</v>
      </c>
      <c r="C716" s="295" t="s">
        <v>774</v>
      </c>
      <c r="D716" s="295"/>
      <c r="E716" s="295"/>
      <c r="F716" s="175" t="s">
        <v>141</v>
      </c>
      <c r="G716" s="175" t="s">
        <v>19</v>
      </c>
      <c r="H716" s="175" t="s">
        <v>197</v>
      </c>
    </row>
    <row r="717" spans="1:8" hidden="1" outlineLevel="2" x14ac:dyDescent="0.2">
      <c r="A717" s="110"/>
      <c r="B717" s="122"/>
      <c r="C717" s="152"/>
    </row>
    <row r="718" spans="1:8" hidden="1" outlineLevel="2" x14ac:dyDescent="0.2">
      <c r="A718" s="110" t="s">
        <v>109</v>
      </c>
      <c r="B718" s="131" t="s">
        <v>1302</v>
      </c>
      <c r="C718" s="152"/>
    </row>
    <row r="719" spans="1:8" hidden="1" outlineLevel="2" x14ac:dyDescent="0.2">
      <c r="A719" s="110"/>
      <c r="B719" s="122"/>
      <c r="C719" s="152"/>
    </row>
    <row r="720" spans="1:8" hidden="1" outlineLevel="2" x14ac:dyDescent="0.2">
      <c r="A720" s="110" t="s">
        <v>111</v>
      </c>
      <c r="B720" s="122" t="s">
        <v>108</v>
      </c>
      <c r="C720" s="152"/>
    </row>
    <row r="721" spans="1:8" hidden="1" outlineLevel="2" x14ac:dyDescent="0.2">
      <c r="A721" s="110"/>
      <c r="B721" s="122"/>
      <c r="C721" s="152"/>
    </row>
    <row r="722" spans="1:8" hidden="1" outlineLevel="2" x14ac:dyDescent="0.2">
      <c r="A722" s="110" t="s">
        <v>32</v>
      </c>
      <c r="B722" s="125" t="s">
        <v>928</v>
      </c>
      <c r="C722" s="125"/>
      <c r="D722" s="125"/>
      <c r="E722" s="125"/>
      <c r="F722" s="125"/>
      <c r="G722" s="125"/>
    </row>
    <row r="723" spans="1:8" hidden="1" outlineLevel="2" x14ac:dyDescent="0.2">
      <c r="A723" s="110"/>
      <c r="B723" s="122"/>
      <c r="C723" s="152"/>
    </row>
    <row r="724" spans="1:8" hidden="1" outlineLevel="2" x14ac:dyDescent="0.2">
      <c r="A724" s="111" t="s">
        <v>33</v>
      </c>
      <c r="B724" s="122" t="s">
        <v>194</v>
      </c>
      <c r="C724" s="152"/>
    </row>
    <row r="725" spans="1:8" hidden="1" outlineLevel="2" x14ac:dyDescent="0.2">
      <c r="A725" s="110"/>
      <c r="B725" s="122"/>
      <c r="C725" s="152"/>
    </row>
    <row r="726" spans="1:8" hidden="1" outlineLevel="2" x14ac:dyDescent="0.2">
      <c r="A726" s="110" t="s">
        <v>138</v>
      </c>
      <c r="B726" s="131" t="s">
        <v>776</v>
      </c>
      <c r="C726" s="152"/>
    </row>
    <row r="727" spans="1:8" s="123" customFormat="1" hidden="1" outlineLevel="2" x14ac:dyDescent="0.2">
      <c r="A727" s="126"/>
    </row>
    <row r="728" spans="1:8" s="123" customFormat="1" hidden="1" outlineLevel="2" x14ac:dyDescent="0.2">
      <c r="A728" s="110" t="s">
        <v>40</v>
      </c>
      <c r="B728" s="131" t="s">
        <v>1303</v>
      </c>
    </row>
    <row r="729" spans="1:8" s="123" customFormat="1" hidden="1" outlineLevel="2" x14ac:dyDescent="0.2">
      <c r="A729" s="126"/>
    </row>
    <row r="730" spans="1:8" s="99" customFormat="1" x14ac:dyDescent="0.2">
      <c r="A730" s="177" t="s">
        <v>158</v>
      </c>
      <c r="B730" s="176" t="str">
        <f ca="1">CONCATENATE(VLOOKUP("*ID",C:D,2,FALSE),"C",COUNTIF(OFFSET(A$1,0,0,ROW(),1), "*conditie")*10)</f>
        <v>NPRE05C410</v>
      </c>
      <c r="C730" s="296" t="s">
        <v>777</v>
      </c>
      <c r="D730" s="297"/>
      <c r="E730" s="297"/>
      <c r="F730" s="177" t="s">
        <v>141</v>
      </c>
      <c r="G730" s="177" t="s">
        <v>19</v>
      </c>
      <c r="H730" s="177" t="s">
        <v>197</v>
      </c>
    </row>
    <row r="731" spans="1:8" s="99" customFormat="1" outlineLevel="1" x14ac:dyDescent="0.2">
      <c r="A731" s="110"/>
      <c r="B731" s="118"/>
      <c r="C731" s="102"/>
    </row>
    <row r="732" spans="1:8" s="99" customFormat="1" outlineLevel="1" x14ac:dyDescent="0.2">
      <c r="A732" s="110" t="s">
        <v>55</v>
      </c>
      <c r="B732" s="122"/>
      <c r="C732" s="102"/>
    </row>
    <row r="733" spans="1:8" s="99" customFormat="1" outlineLevel="1" x14ac:dyDescent="0.2">
      <c r="A733" s="110"/>
      <c r="B733" s="118"/>
      <c r="C733" s="102"/>
    </row>
    <row r="734" spans="1:8" s="88" customFormat="1" outlineLevel="1" collapsed="1" x14ac:dyDescent="0.2">
      <c r="A734" s="175" t="s">
        <v>159</v>
      </c>
      <c r="B734" s="175" t="str">
        <f ca="1">CONCATENATE(VLOOKUP("*ID",C:D,2,FALSE),"C",COUNTIF(OFFSET(A$1,0,0,ROW(),1), "*conditie")*10)&amp; "T" &amp;(COUNTIF(OFFSET(B$1,0,0,ROW()-1,1),CONCATENATE(VLOOKUP("*ID",C:D,2,FALSE),"C",COUNTIF(OFFSET(A$1,0,0,ROW(),1), "*conditie")*10)&amp; "T*") +1) * 10</f>
        <v>NPRE05C410T10</v>
      </c>
      <c r="C734" s="295" t="s">
        <v>778</v>
      </c>
      <c r="D734" s="295"/>
      <c r="E734" s="295"/>
      <c r="F734" s="175" t="s">
        <v>141</v>
      </c>
      <c r="G734" s="175" t="s">
        <v>19</v>
      </c>
      <c r="H734" s="175" t="s">
        <v>197</v>
      </c>
    </row>
    <row r="735" spans="1:8" hidden="1" outlineLevel="2" x14ac:dyDescent="0.2">
      <c r="A735" s="110"/>
      <c r="B735" s="122"/>
      <c r="C735" s="152"/>
    </row>
    <row r="736" spans="1:8" hidden="1" outlineLevel="2" x14ac:dyDescent="0.2">
      <c r="A736" s="110" t="s">
        <v>109</v>
      </c>
      <c r="B736" s="131" t="s">
        <v>1305</v>
      </c>
      <c r="C736" s="152"/>
    </row>
    <row r="737" spans="1:8" hidden="1" outlineLevel="2" x14ac:dyDescent="0.2">
      <c r="A737" s="110"/>
      <c r="B737" s="122"/>
      <c r="C737" s="152"/>
    </row>
    <row r="738" spans="1:8" hidden="1" outlineLevel="2" x14ac:dyDescent="0.2">
      <c r="A738" s="110" t="s">
        <v>111</v>
      </c>
      <c r="B738" s="122" t="s">
        <v>108</v>
      </c>
      <c r="C738" s="152"/>
    </row>
    <row r="739" spans="1:8" hidden="1" outlineLevel="2" x14ac:dyDescent="0.2">
      <c r="A739" s="110"/>
      <c r="B739" s="122"/>
      <c r="C739" s="152"/>
    </row>
    <row r="740" spans="1:8" hidden="1" outlineLevel="2" x14ac:dyDescent="0.2">
      <c r="A740" s="110" t="s">
        <v>32</v>
      </c>
      <c r="B740" s="125" t="s">
        <v>928</v>
      </c>
      <c r="C740" s="125"/>
      <c r="D740" s="125"/>
      <c r="E740" s="125"/>
      <c r="F740" s="125"/>
      <c r="G740" s="125"/>
    </row>
    <row r="741" spans="1:8" hidden="1" outlineLevel="2" x14ac:dyDescent="0.2">
      <c r="A741" s="110"/>
      <c r="B741" s="122"/>
      <c r="C741" s="152"/>
    </row>
    <row r="742" spans="1:8" hidden="1" outlineLevel="2" x14ac:dyDescent="0.2">
      <c r="A742" s="111" t="s">
        <v>33</v>
      </c>
      <c r="B742" s="122" t="s">
        <v>194</v>
      </c>
      <c r="C742" s="152"/>
    </row>
    <row r="743" spans="1:8" hidden="1" outlineLevel="2" x14ac:dyDescent="0.2">
      <c r="A743" s="110"/>
      <c r="B743" s="122"/>
      <c r="C743" s="152"/>
    </row>
    <row r="744" spans="1:8" hidden="1" outlineLevel="2" x14ac:dyDescent="0.2">
      <c r="A744" s="110" t="s">
        <v>138</v>
      </c>
      <c r="B744" s="131" t="s">
        <v>780</v>
      </c>
      <c r="C744" s="152"/>
    </row>
    <row r="745" spans="1:8" s="123" customFormat="1" hidden="1" outlineLevel="2" x14ac:dyDescent="0.2">
      <c r="A745" s="126"/>
    </row>
    <row r="746" spans="1:8" s="123" customFormat="1" hidden="1" outlineLevel="2" x14ac:dyDescent="0.2">
      <c r="A746" s="110" t="s">
        <v>40</v>
      </c>
      <c r="B746" s="131" t="s">
        <v>1304</v>
      </c>
    </row>
    <row r="747" spans="1:8" s="123" customFormat="1" hidden="1" outlineLevel="2" x14ac:dyDescent="0.2">
      <c r="A747" s="126"/>
    </row>
    <row r="748" spans="1:8" s="99" customFormat="1" x14ac:dyDescent="0.2">
      <c r="A748" s="177" t="s">
        <v>158</v>
      </c>
      <c r="B748" s="176" t="str">
        <f ca="1">CONCATENATE(VLOOKUP("*ID",C:D,2,FALSE),"C",COUNTIF(OFFSET(A$1,0,0,ROW(),1), "*conditie")*10)</f>
        <v>NPRE05C420</v>
      </c>
      <c r="C748" s="296" t="s">
        <v>781</v>
      </c>
      <c r="D748" s="297"/>
      <c r="E748" s="297"/>
      <c r="F748" s="177" t="s">
        <v>141</v>
      </c>
      <c r="G748" s="177" t="s">
        <v>19</v>
      </c>
      <c r="H748" s="177" t="s">
        <v>197</v>
      </c>
    </row>
    <row r="749" spans="1:8" s="99" customFormat="1" outlineLevel="1" x14ac:dyDescent="0.2">
      <c r="A749" s="110"/>
      <c r="B749" s="118"/>
      <c r="C749" s="102"/>
    </row>
    <row r="750" spans="1:8" s="99" customFormat="1" outlineLevel="1" x14ac:dyDescent="0.2">
      <c r="A750" s="110" t="s">
        <v>55</v>
      </c>
      <c r="B750" s="122"/>
      <c r="C750" s="102"/>
    </row>
    <row r="751" spans="1:8" s="99" customFormat="1" outlineLevel="1" x14ac:dyDescent="0.2">
      <c r="A751" s="110"/>
      <c r="B751" s="118"/>
      <c r="C751" s="102"/>
    </row>
    <row r="752" spans="1:8" s="88" customFormat="1" outlineLevel="1" collapsed="1" x14ac:dyDescent="0.2">
      <c r="A752" s="175" t="s">
        <v>159</v>
      </c>
      <c r="B752" s="175" t="str">
        <f ca="1">CONCATENATE(VLOOKUP("*ID",C:D,2,FALSE),"C",COUNTIF(OFFSET(A$1,0,0,ROW(),1), "*conditie")*10)&amp; "T" &amp;(COUNTIF(OFFSET(B$1,0,0,ROW()-1,1),CONCATENATE(VLOOKUP("*ID",C:D,2,FALSE),"C",COUNTIF(OFFSET(A$1,0,0,ROW(),1), "*conditie")*10)&amp; "T*") +1) * 10</f>
        <v>NPRE05C420T10</v>
      </c>
      <c r="C752" s="295" t="s">
        <v>782</v>
      </c>
      <c r="D752" s="295"/>
      <c r="E752" s="295"/>
      <c r="F752" s="175" t="s">
        <v>141</v>
      </c>
      <c r="G752" s="175" t="s">
        <v>19</v>
      </c>
      <c r="H752" s="175" t="s">
        <v>197</v>
      </c>
    </row>
    <row r="753" spans="1:8" hidden="1" outlineLevel="2" x14ac:dyDescent="0.2">
      <c r="A753" s="110"/>
      <c r="B753" s="122"/>
      <c r="C753" s="152"/>
    </row>
    <row r="754" spans="1:8" hidden="1" outlineLevel="2" x14ac:dyDescent="0.2">
      <c r="A754" s="110" t="s">
        <v>109</v>
      </c>
      <c r="B754" s="131" t="s">
        <v>1306</v>
      </c>
      <c r="C754" s="152"/>
    </row>
    <row r="755" spans="1:8" hidden="1" outlineLevel="2" x14ac:dyDescent="0.2">
      <c r="A755" s="110"/>
      <c r="B755" s="122"/>
      <c r="C755" s="152"/>
    </row>
    <row r="756" spans="1:8" hidden="1" outlineLevel="2" x14ac:dyDescent="0.2">
      <c r="A756" s="110" t="s">
        <v>111</v>
      </c>
      <c r="B756" s="122" t="s">
        <v>108</v>
      </c>
      <c r="C756" s="152"/>
    </row>
    <row r="757" spans="1:8" hidden="1" outlineLevel="2" x14ac:dyDescent="0.2">
      <c r="A757" s="110"/>
      <c r="B757" s="122"/>
      <c r="C757" s="152"/>
    </row>
    <row r="758" spans="1:8" hidden="1" outlineLevel="2" x14ac:dyDescent="0.2">
      <c r="A758" s="110" t="s">
        <v>32</v>
      </c>
      <c r="B758" s="125" t="s">
        <v>227</v>
      </c>
      <c r="C758" s="125"/>
      <c r="D758" s="125"/>
      <c r="E758" s="125"/>
      <c r="F758" s="125"/>
      <c r="G758" s="125"/>
    </row>
    <row r="759" spans="1:8" hidden="1" outlineLevel="2" x14ac:dyDescent="0.2">
      <c r="A759" s="110"/>
      <c r="B759" s="122"/>
      <c r="C759" s="152"/>
    </row>
    <row r="760" spans="1:8" hidden="1" outlineLevel="2" x14ac:dyDescent="0.2">
      <c r="A760" s="111" t="s">
        <v>33</v>
      </c>
      <c r="B760" s="122" t="s">
        <v>194</v>
      </c>
      <c r="C760" s="152"/>
    </row>
    <row r="761" spans="1:8" hidden="1" outlineLevel="2" x14ac:dyDescent="0.2">
      <c r="A761" s="110"/>
      <c r="B761" s="122"/>
      <c r="C761" s="152"/>
    </row>
    <row r="762" spans="1:8" hidden="1" outlineLevel="2" x14ac:dyDescent="0.2">
      <c r="A762" s="110" t="s">
        <v>138</v>
      </c>
      <c r="B762" s="131" t="s">
        <v>784</v>
      </c>
      <c r="C762" s="152"/>
    </row>
    <row r="763" spans="1:8" s="123" customFormat="1" hidden="1" outlineLevel="2" x14ac:dyDescent="0.2">
      <c r="A763" s="126"/>
    </row>
    <row r="764" spans="1:8" s="123" customFormat="1" hidden="1" outlineLevel="2" x14ac:dyDescent="0.2">
      <c r="A764" s="110" t="s">
        <v>40</v>
      </c>
      <c r="B764" s="131" t="s">
        <v>1208</v>
      </c>
    </row>
    <row r="765" spans="1:8" s="123" customFormat="1" hidden="1" outlineLevel="2" x14ac:dyDescent="0.2">
      <c r="A765" s="126"/>
    </row>
    <row r="766" spans="1:8" s="99" customFormat="1" x14ac:dyDescent="0.2">
      <c r="A766" s="177" t="s">
        <v>158</v>
      </c>
      <c r="B766" s="176" t="str">
        <f ca="1">CONCATENATE(VLOOKUP("*ID",C:D,2,FALSE),"C",COUNTIF(OFFSET(A$1,0,0,ROW(),1), "*conditie")*10)</f>
        <v>NPRE05C430</v>
      </c>
      <c r="C766" s="296" t="s">
        <v>785</v>
      </c>
      <c r="D766" s="297"/>
      <c r="E766" s="297"/>
      <c r="F766" s="177" t="s">
        <v>141</v>
      </c>
      <c r="G766" s="177" t="s">
        <v>19</v>
      </c>
      <c r="H766" s="177" t="s">
        <v>197</v>
      </c>
    </row>
    <row r="767" spans="1:8" s="99" customFormat="1" outlineLevel="1" x14ac:dyDescent="0.2">
      <c r="A767" s="110"/>
      <c r="B767" s="118"/>
      <c r="C767" s="102"/>
    </row>
    <row r="768" spans="1:8" s="99" customFormat="1" outlineLevel="1" x14ac:dyDescent="0.2">
      <c r="A768" s="110" t="s">
        <v>55</v>
      </c>
      <c r="B768" s="122"/>
      <c r="C768" s="102"/>
    </row>
    <row r="769" spans="1:8" s="99" customFormat="1" outlineLevel="1" x14ac:dyDescent="0.2">
      <c r="A769" s="110"/>
      <c r="B769" s="118"/>
      <c r="C769" s="102"/>
    </row>
    <row r="770" spans="1:8" s="88" customFormat="1" outlineLevel="1" collapsed="1" x14ac:dyDescent="0.2">
      <c r="A770" s="175" t="s">
        <v>159</v>
      </c>
      <c r="B770" s="175" t="str">
        <f ca="1">CONCATENATE(VLOOKUP("*ID",C:D,2,FALSE),"C",COUNTIF(OFFSET(A$1,0,0,ROW(),1), "*conditie")*10)&amp; "T" &amp;(COUNTIF(OFFSET(B$1,0,0,ROW()-1,1),CONCATENATE(VLOOKUP("*ID",C:D,2,FALSE),"C",COUNTIF(OFFSET(A$1,0,0,ROW(),1), "*conditie")*10)&amp; "T*") +1) * 10</f>
        <v>NPRE05C430T10</v>
      </c>
      <c r="C770" s="295" t="s">
        <v>786</v>
      </c>
      <c r="D770" s="295"/>
      <c r="E770" s="295"/>
      <c r="F770" s="175" t="s">
        <v>141</v>
      </c>
      <c r="G770" s="175" t="s">
        <v>19</v>
      </c>
      <c r="H770" s="175" t="s">
        <v>197</v>
      </c>
    </row>
    <row r="771" spans="1:8" hidden="1" outlineLevel="2" x14ac:dyDescent="0.2">
      <c r="A771" s="110"/>
      <c r="B771" s="122"/>
      <c r="C771" s="152"/>
    </row>
    <row r="772" spans="1:8" hidden="1" outlineLevel="2" x14ac:dyDescent="0.2">
      <c r="A772" s="110" t="s">
        <v>109</v>
      </c>
      <c r="B772" s="131" t="s">
        <v>1307</v>
      </c>
      <c r="C772" s="152"/>
    </row>
    <row r="773" spans="1:8" hidden="1" outlineLevel="2" x14ac:dyDescent="0.2">
      <c r="A773" s="110"/>
      <c r="B773" s="122"/>
      <c r="C773" s="152"/>
    </row>
    <row r="774" spans="1:8" hidden="1" outlineLevel="2" x14ac:dyDescent="0.2">
      <c r="A774" s="110" t="s">
        <v>111</v>
      </c>
      <c r="B774" s="122" t="s">
        <v>108</v>
      </c>
      <c r="C774" s="152"/>
    </row>
    <row r="775" spans="1:8" hidden="1" outlineLevel="2" x14ac:dyDescent="0.2">
      <c r="A775" s="110"/>
      <c r="B775" s="122"/>
      <c r="C775" s="152"/>
    </row>
    <row r="776" spans="1:8" hidden="1" outlineLevel="2" x14ac:dyDescent="0.2">
      <c r="A776" s="110" t="s">
        <v>32</v>
      </c>
      <c r="B776" s="125" t="s">
        <v>227</v>
      </c>
      <c r="C776" s="125"/>
      <c r="D776" s="125"/>
      <c r="E776" s="125"/>
      <c r="F776" s="125"/>
      <c r="G776" s="125"/>
    </row>
    <row r="777" spans="1:8" hidden="1" outlineLevel="2" x14ac:dyDescent="0.2">
      <c r="A777" s="110"/>
      <c r="B777" s="122"/>
      <c r="C777" s="152"/>
    </row>
    <row r="778" spans="1:8" hidden="1" outlineLevel="2" x14ac:dyDescent="0.2">
      <c r="A778" s="111" t="s">
        <v>33</v>
      </c>
      <c r="B778" s="122" t="s">
        <v>194</v>
      </c>
      <c r="C778" s="152"/>
    </row>
    <row r="779" spans="1:8" hidden="1" outlineLevel="2" x14ac:dyDescent="0.2">
      <c r="A779" s="110"/>
      <c r="B779" s="122"/>
      <c r="C779" s="152"/>
    </row>
    <row r="780" spans="1:8" hidden="1" outlineLevel="2" x14ac:dyDescent="0.2">
      <c r="A780" s="110" t="s">
        <v>138</v>
      </c>
      <c r="B780" s="131" t="s">
        <v>788</v>
      </c>
      <c r="C780" s="152"/>
    </row>
    <row r="781" spans="1:8" s="123" customFormat="1" hidden="1" outlineLevel="2" x14ac:dyDescent="0.2">
      <c r="A781" s="126"/>
    </row>
    <row r="782" spans="1:8" s="123" customFormat="1" hidden="1" outlineLevel="2" x14ac:dyDescent="0.2">
      <c r="A782" s="110" t="s">
        <v>40</v>
      </c>
      <c r="B782" s="131" t="s">
        <v>1209</v>
      </c>
    </row>
    <row r="783" spans="1:8" s="123" customFormat="1" hidden="1" outlineLevel="2" x14ac:dyDescent="0.2">
      <c r="A783" s="126"/>
    </row>
    <row r="784" spans="1:8" s="99" customFormat="1" x14ac:dyDescent="0.2">
      <c r="A784" s="177" t="s">
        <v>158</v>
      </c>
      <c r="B784" s="176" t="str">
        <f ca="1">CONCATENATE(VLOOKUP("*ID",C:D,2,FALSE),"C",COUNTIF(OFFSET(A$1,0,0,ROW(),1), "*conditie")*10)</f>
        <v>NPRE05C440</v>
      </c>
      <c r="C784" s="296" t="s">
        <v>1075</v>
      </c>
      <c r="D784" s="297"/>
      <c r="E784" s="297"/>
      <c r="F784" s="177" t="s">
        <v>141</v>
      </c>
      <c r="G784" s="177" t="s">
        <v>19</v>
      </c>
      <c r="H784" s="177" t="s">
        <v>197</v>
      </c>
    </row>
    <row r="785" spans="1:8" s="99" customFormat="1" outlineLevel="1" x14ac:dyDescent="0.2">
      <c r="A785" s="110"/>
      <c r="B785" s="118"/>
      <c r="C785" s="102"/>
    </row>
    <row r="786" spans="1:8" s="99" customFormat="1" outlineLevel="1" x14ac:dyDescent="0.2">
      <c r="A786" s="110" t="s">
        <v>55</v>
      </c>
      <c r="B786" s="122"/>
      <c r="C786" s="102"/>
    </row>
    <row r="787" spans="1:8" s="99" customFormat="1" outlineLevel="1" x14ac:dyDescent="0.2">
      <c r="A787" s="110"/>
      <c r="B787" s="118"/>
      <c r="C787" s="102"/>
    </row>
    <row r="788" spans="1:8" s="88" customFormat="1" outlineLevel="1" collapsed="1" x14ac:dyDescent="0.2">
      <c r="A788" s="175" t="s">
        <v>159</v>
      </c>
      <c r="B788" s="175" t="str">
        <f ca="1">CONCATENATE(VLOOKUP("*ID",C:D,2,FALSE),"C",COUNTIF(OFFSET(A$1,0,0,ROW(),1), "*conditie")*10)&amp; "T" &amp;(COUNTIF(OFFSET(B$1,0,0,ROW()-1,1),CONCATENATE(VLOOKUP("*ID",C:D,2,FALSE),"C",COUNTIF(OFFSET(A$1,0,0,ROW(),1), "*conditie")*10)&amp; "T*") +1) * 10</f>
        <v>NPRE05C440T10</v>
      </c>
      <c r="C788" s="295" t="s">
        <v>790</v>
      </c>
      <c r="D788" s="295"/>
      <c r="E788" s="295"/>
      <c r="F788" s="175" t="s">
        <v>141</v>
      </c>
      <c r="G788" s="175" t="s">
        <v>19</v>
      </c>
      <c r="H788" s="175" t="s">
        <v>197</v>
      </c>
    </row>
    <row r="789" spans="1:8" hidden="1" outlineLevel="2" x14ac:dyDescent="0.2">
      <c r="A789" s="110"/>
      <c r="B789" s="122"/>
      <c r="C789" s="152"/>
    </row>
    <row r="790" spans="1:8" hidden="1" outlineLevel="2" x14ac:dyDescent="0.2">
      <c r="A790" s="110" t="s">
        <v>109</v>
      </c>
      <c r="B790" s="131" t="s">
        <v>1308</v>
      </c>
      <c r="C790" s="152"/>
    </row>
    <row r="791" spans="1:8" hidden="1" outlineLevel="2" x14ac:dyDescent="0.2">
      <c r="A791" s="110"/>
      <c r="B791" s="122"/>
      <c r="C791" s="152"/>
    </row>
    <row r="792" spans="1:8" hidden="1" outlineLevel="2" x14ac:dyDescent="0.2">
      <c r="A792" s="110" t="s">
        <v>111</v>
      </c>
      <c r="B792" s="122" t="s">
        <v>108</v>
      </c>
      <c r="C792" s="152"/>
    </row>
    <row r="793" spans="1:8" hidden="1" outlineLevel="2" x14ac:dyDescent="0.2">
      <c r="A793" s="110"/>
      <c r="B793" s="122"/>
      <c r="C793" s="152"/>
    </row>
    <row r="794" spans="1:8" hidden="1" outlineLevel="2" x14ac:dyDescent="0.2">
      <c r="A794" s="110" t="s">
        <v>32</v>
      </c>
      <c r="B794" s="125" t="s">
        <v>227</v>
      </c>
      <c r="C794" s="125"/>
      <c r="D794" s="125"/>
      <c r="E794" s="125"/>
      <c r="F794" s="125"/>
      <c r="G794" s="125"/>
    </row>
    <row r="795" spans="1:8" hidden="1" outlineLevel="2" x14ac:dyDescent="0.2">
      <c r="A795" s="110"/>
      <c r="B795" s="122"/>
      <c r="C795" s="152"/>
    </row>
    <row r="796" spans="1:8" hidden="1" outlineLevel="2" x14ac:dyDescent="0.2">
      <c r="A796" s="111" t="s">
        <v>33</v>
      </c>
      <c r="B796" s="122" t="s">
        <v>194</v>
      </c>
      <c r="C796" s="152"/>
    </row>
    <row r="797" spans="1:8" hidden="1" outlineLevel="2" x14ac:dyDescent="0.2">
      <c r="A797" s="110"/>
      <c r="B797" s="122"/>
      <c r="C797" s="152"/>
    </row>
    <row r="798" spans="1:8" hidden="1" outlineLevel="2" x14ac:dyDescent="0.2">
      <c r="A798" s="110" t="s">
        <v>138</v>
      </c>
      <c r="B798" s="131" t="s">
        <v>792</v>
      </c>
      <c r="C798" s="152"/>
    </row>
    <row r="799" spans="1:8" s="123" customFormat="1" hidden="1" outlineLevel="2" x14ac:dyDescent="0.2">
      <c r="A799" s="126"/>
    </row>
    <row r="800" spans="1:8" s="123" customFormat="1" hidden="1" outlineLevel="2" x14ac:dyDescent="0.2">
      <c r="A800" s="110" t="s">
        <v>40</v>
      </c>
      <c r="B800" s="131" t="s">
        <v>1210</v>
      </c>
    </row>
    <row r="801" spans="1:8" s="123" customFormat="1" hidden="1" outlineLevel="2" x14ac:dyDescent="0.2">
      <c r="A801" s="126"/>
    </row>
    <row r="802" spans="1:8" s="99" customFormat="1" x14ac:dyDescent="0.2">
      <c r="A802" s="177" t="s">
        <v>158</v>
      </c>
      <c r="B802" s="176" t="str">
        <f ca="1">CONCATENATE(VLOOKUP("*ID",C:D,2,FALSE),"C",COUNTIF(OFFSET(A$1,0,0,ROW(),1), "*conditie")*10)</f>
        <v>NPRE05C450</v>
      </c>
      <c r="C802" s="296" t="s">
        <v>1084</v>
      </c>
      <c r="D802" s="297"/>
      <c r="E802" s="297"/>
      <c r="F802" s="177" t="s">
        <v>141</v>
      </c>
      <c r="G802" s="177" t="s">
        <v>19</v>
      </c>
      <c r="H802" s="177" t="s">
        <v>197</v>
      </c>
    </row>
    <row r="803" spans="1:8" s="99" customFormat="1" outlineLevel="1" x14ac:dyDescent="0.2">
      <c r="A803" s="110"/>
      <c r="B803" s="118"/>
      <c r="C803" s="102"/>
    </row>
    <row r="804" spans="1:8" s="99" customFormat="1" outlineLevel="1" x14ac:dyDescent="0.2">
      <c r="A804" s="110" t="s">
        <v>55</v>
      </c>
      <c r="B804" s="122"/>
      <c r="C804" s="102"/>
    </row>
    <row r="805" spans="1:8" s="99" customFormat="1" outlineLevel="1" x14ac:dyDescent="0.2">
      <c r="A805" s="110"/>
      <c r="B805" s="118"/>
      <c r="C805" s="102"/>
    </row>
    <row r="806" spans="1:8" s="88" customFormat="1" outlineLevel="1" collapsed="1" x14ac:dyDescent="0.2">
      <c r="A806" s="175" t="s">
        <v>159</v>
      </c>
      <c r="B806" s="175" t="str">
        <f ca="1">CONCATENATE(VLOOKUP("*ID",C:D,2,FALSE),"C",COUNTIF(OFFSET(A$1,0,0,ROW(),1), "*conditie")*10)&amp; "T" &amp;(COUNTIF(OFFSET(B$1,0,0,ROW()-1,1),CONCATENATE(VLOOKUP("*ID",C:D,2,FALSE),"C",COUNTIF(OFFSET(A$1,0,0,ROW(),1), "*conditie")*10)&amp; "T*") +1) * 10</f>
        <v>NPRE05C450T10</v>
      </c>
      <c r="C806" s="295" t="s">
        <v>1310</v>
      </c>
      <c r="D806" s="295"/>
      <c r="E806" s="295"/>
      <c r="F806" s="175" t="s">
        <v>141</v>
      </c>
      <c r="G806" s="175" t="s">
        <v>19</v>
      </c>
      <c r="H806" s="175" t="s">
        <v>197</v>
      </c>
    </row>
    <row r="807" spans="1:8" hidden="1" outlineLevel="2" x14ac:dyDescent="0.2">
      <c r="A807" s="110"/>
      <c r="B807" s="122"/>
      <c r="C807" s="152"/>
    </row>
    <row r="808" spans="1:8" hidden="1" outlineLevel="2" x14ac:dyDescent="0.2">
      <c r="A808" s="110" t="s">
        <v>109</v>
      </c>
      <c r="B808" s="131"/>
      <c r="C808" s="152"/>
    </row>
    <row r="809" spans="1:8" hidden="1" outlineLevel="2" x14ac:dyDescent="0.2">
      <c r="A809" s="110"/>
      <c r="B809" s="122"/>
      <c r="C809" s="152"/>
    </row>
    <row r="810" spans="1:8" hidden="1" outlineLevel="2" x14ac:dyDescent="0.2">
      <c r="A810" s="110" t="s">
        <v>111</v>
      </c>
      <c r="B810" s="122" t="s">
        <v>108</v>
      </c>
      <c r="C810" s="152"/>
    </row>
    <row r="811" spans="1:8" hidden="1" outlineLevel="2" x14ac:dyDescent="0.2">
      <c r="A811" s="110"/>
      <c r="B811" s="122"/>
      <c r="C811" s="152"/>
    </row>
    <row r="812" spans="1:8" hidden="1" outlineLevel="2" x14ac:dyDescent="0.2">
      <c r="A812" s="110" t="s">
        <v>32</v>
      </c>
      <c r="B812" s="125" t="s">
        <v>227</v>
      </c>
      <c r="C812" s="125"/>
      <c r="D812" s="125"/>
      <c r="E812" s="125"/>
      <c r="F812" s="125"/>
      <c r="G812" s="125"/>
    </row>
    <row r="813" spans="1:8" hidden="1" outlineLevel="2" x14ac:dyDescent="0.2">
      <c r="A813" s="110"/>
      <c r="B813" s="122"/>
      <c r="C813" s="152"/>
    </row>
    <row r="814" spans="1:8" hidden="1" outlineLevel="2" x14ac:dyDescent="0.2">
      <c r="A814" s="111" t="s">
        <v>33</v>
      </c>
      <c r="B814" s="122" t="s">
        <v>194</v>
      </c>
      <c r="C814" s="152"/>
    </row>
    <row r="815" spans="1:8" hidden="1" outlineLevel="2" x14ac:dyDescent="0.2">
      <c r="A815" s="110"/>
      <c r="B815" s="122"/>
      <c r="C815" s="152"/>
    </row>
    <row r="816" spans="1:8" hidden="1" outlineLevel="2" x14ac:dyDescent="0.2">
      <c r="A816" s="110" t="s">
        <v>138</v>
      </c>
      <c r="B816" s="131" t="s">
        <v>1189</v>
      </c>
      <c r="C816" s="152"/>
    </row>
    <row r="817" spans="1:8" s="123" customFormat="1" hidden="1" outlineLevel="2" x14ac:dyDescent="0.2">
      <c r="A817" s="126"/>
      <c r="B817" s="221" t="s">
        <v>2379</v>
      </c>
    </row>
    <row r="818" spans="1:8" s="123" customFormat="1" ht="15" hidden="1" outlineLevel="2" x14ac:dyDescent="0.25">
      <c r="A818" s="110" t="s">
        <v>40</v>
      </c>
      <c r="B818" s="240" t="s">
        <v>2745</v>
      </c>
    </row>
    <row r="819" spans="1:8" s="123" customFormat="1" hidden="1" outlineLevel="2" x14ac:dyDescent="0.2">
      <c r="A819" s="126"/>
    </row>
    <row r="820" spans="1:8" s="88" customFormat="1" outlineLevel="1" collapsed="1" x14ac:dyDescent="0.2">
      <c r="A820" s="175" t="s">
        <v>159</v>
      </c>
      <c r="B820" s="175" t="str">
        <f ca="1">CONCATENATE(VLOOKUP("*ID",C:D,2,FALSE),"C",COUNTIF(OFFSET(A$1,0,0,ROW(),1), "*conditie")*10)&amp; "T" &amp;(COUNTIF(OFFSET(B$1,0,0,ROW()-1,1),CONCATENATE(VLOOKUP("*ID",C:D,2,FALSE),"C",COUNTIF(OFFSET(A$1,0,0,ROW(),1), "*conditie")*10)&amp; "T*") +1) * 10</f>
        <v>NPRE05C450T20</v>
      </c>
      <c r="C820" s="295" t="s">
        <v>1312</v>
      </c>
      <c r="D820" s="295"/>
      <c r="E820" s="295"/>
      <c r="F820" s="175" t="s">
        <v>141</v>
      </c>
      <c r="G820" s="175" t="s">
        <v>19</v>
      </c>
      <c r="H820" s="175" t="s">
        <v>197</v>
      </c>
    </row>
    <row r="821" spans="1:8" hidden="1" outlineLevel="2" x14ac:dyDescent="0.2">
      <c r="A821" s="110"/>
      <c r="B821" s="122"/>
      <c r="C821" s="152"/>
    </row>
    <row r="822" spans="1:8" hidden="1" outlineLevel="2" x14ac:dyDescent="0.2">
      <c r="A822" s="110" t="s">
        <v>109</v>
      </c>
      <c r="B822" s="131"/>
      <c r="C822" s="152"/>
    </row>
    <row r="823" spans="1:8" hidden="1" outlineLevel="2" x14ac:dyDescent="0.2">
      <c r="A823" s="110"/>
      <c r="B823" s="122"/>
      <c r="C823" s="152"/>
    </row>
    <row r="824" spans="1:8" hidden="1" outlineLevel="2" x14ac:dyDescent="0.2">
      <c r="A824" s="110" t="s">
        <v>111</v>
      </c>
      <c r="B824" s="122" t="s">
        <v>108</v>
      </c>
      <c r="C824" s="152"/>
    </row>
    <row r="825" spans="1:8" hidden="1" outlineLevel="2" x14ac:dyDescent="0.2">
      <c r="A825" s="110"/>
      <c r="B825" s="122"/>
      <c r="C825" s="152"/>
    </row>
    <row r="826" spans="1:8" hidden="1" outlineLevel="2" x14ac:dyDescent="0.2">
      <c r="A826" s="110" t="s">
        <v>32</v>
      </c>
      <c r="B826" s="125" t="s">
        <v>227</v>
      </c>
      <c r="C826" s="125"/>
      <c r="D826" s="125"/>
      <c r="E826" s="125"/>
      <c r="F826" s="125"/>
      <c r="G826" s="125"/>
    </row>
    <row r="827" spans="1:8" hidden="1" outlineLevel="2" x14ac:dyDescent="0.2">
      <c r="A827" s="110"/>
      <c r="B827" s="122"/>
      <c r="C827" s="152"/>
    </row>
    <row r="828" spans="1:8" hidden="1" outlineLevel="2" x14ac:dyDescent="0.2">
      <c r="A828" s="111" t="s">
        <v>33</v>
      </c>
      <c r="B828" s="122" t="s">
        <v>194</v>
      </c>
      <c r="C828" s="152"/>
    </row>
    <row r="829" spans="1:8" hidden="1" outlineLevel="2" x14ac:dyDescent="0.2">
      <c r="A829" s="110"/>
      <c r="B829" s="122"/>
      <c r="C829" s="152"/>
    </row>
    <row r="830" spans="1:8" hidden="1" outlineLevel="2" x14ac:dyDescent="0.2">
      <c r="A830" s="110" t="s">
        <v>138</v>
      </c>
      <c r="B830" s="131" t="s">
        <v>1189</v>
      </c>
      <c r="C830" s="152"/>
    </row>
    <row r="831" spans="1:8" s="123" customFormat="1" hidden="1" outlineLevel="2" x14ac:dyDescent="0.2">
      <c r="A831" s="126"/>
    </row>
    <row r="832" spans="1:8" s="123" customFormat="1" hidden="1" outlineLevel="2" x14ac:dyDescent="0.2">
      <c r="A832" s="110" t="s">
        <v>40</v>
      </c>
      <c r="B832" s="131" t="s">
        <v>1311</v>
      </c>
    </row>
    <row r="833" spans="1:8" s="123" customFormat="1" hidden="1" outlineLevel="2" x14ac:dyDescent="0.2">
      <c r="A833" s="126"/>
    </row>
    <row r="834" spans="1:8" s="88" customFormat="1" outlineLevel="1" collapsed="1" x14ac:dyDescent="0.2">
      <c r="A834" s="175" t="s">
        <v>159</v>
      </c>
      <c r="B834" s="175" t="str">
        <f ca="1">CONCATENATE(VLOOKUP("*ID",C:D,2,FALSE),"C",COUNTIF(OFFSET(A$1,0,0,ROW(),1), "*conditie")*10)&amp; "T" &amp;(COUNTIF(OFFSET(B$1,0,0,ROW()-1,1),CONCATENATE(VLOOKUP("*ID",C:D,2,FALSE),"C",COUNTIF(OFFSET(A$1,0,0,ROW(),1), "*conditie")*10)&amp; "T*") +1) * 10</f>
        <v>NPRE05C450T30</v>
      </c>
      <c r="C834" s="295" t="s">
        <v>1314</v>
      </c>
      <c r="D834" s="295"/>
      <c r="E834" s="295"/>
      <c r="F834" s="175" t="s">
        <v>141</v>
      </c>
      <c r="G834" s="175" t="s">
        <v>19</v>
      </c>
      <c r="H834" s="175" t="s">
        <v>197</v>
      </c>
    </row>
    <row r="835" spans="1:8" hidden="1" outlineLevel="2" x14ac:dyDescent="0.2">
      <c r="A835" s="110"/>
      <c r="B835" s="122"/>
      <c r="C835" s="152"/>
    </row>
    <row r="836" spans="1:8" hidden="1" outlineLevel="2" x14ac:dyDescent="0.2">
      <c r="A836" s="110" t="s">
        <v>109</v>
      </c>
      <c r="B836" s="131"/>
      <c r="C836" s="152"/>
    </row>
    <row r="837" spans="1:8" hidden="1" outlineLevel="2" x14ac:dyDescent="0.2">
      <c r="A837" s="110"/>
      <c r="B837" s="122"/>
      <c r="C837" s="152"/>
    </row>
    <row r="838" spans="1:8" hidden="1" outlineLevel="2" x14ac:dyDescent="0.2">
      <c r="A838" s="110" t="s">
        <v>111</v>
      </c>
      <c r="B838" s="122" t="s">
        <v>108</v>
      </c>
      <c r="C838" s="152"/>
    </row>
    <row r="839" spans="1:8" hidden="1" outlineLevel="2" x14ac:dyDescent="0.2">
      <c r="A839" s="110"/>
      <c r="B839" s="122"/>
      <c r="C839" s="152"/>
    </row>
    <row r="840" spans="1:8" hidden="1" outlineLevel="2" x14ac:dyDescent="0.2">
      <c r="A840" s="110" t="s">
        <v>32</v>
      </c>
      <c r="B840" s="125" t="s">
        <v>227</v>
      </c>
      <c r="C840" s="125"/>
      <c r="D840" s="125"/>
      <c r="E840" s="125"/>
      <c r="F840" s="125"/>
      <c r="G840" s="125"/>
    </row>
    <row r="841" spans="1:8" hidden="1" outlineLevel="2" x14ac:dyDescent="0.2">
      <c r="A841" s="110"/>
      <c r="B841" s="122"/>
      <c r="C841" s="152"/>
    </row>
    <row r="842" spans="1:8" hidden="1" outlineLevel="2" x14ac:dyDescent="0.2">
      <c r="A842" s="111" t="s">
        <v>33</v>
      </c>
      <c r="B842" s="122" t="s">
        <v>194</v>
      </c>
      <c r="C842" s="152"/>
    </row>
    <row r="843" spans="1:8" hidden="1" outlineLevel="2" x14ac:dyDescent="0.2">
      <c r="A843" s="110"/>
      <c r="B843" s="122"/>
      <c r="C843" s="152"/>
    </row>
    <row r="844" spans="1:8" hidden="1" outlineLevel="2" x14ac:dyDescent="0.2">
      <c r="A844" s="110" t="s">
        <v>138</v>
      </c>
      <c r="B844" s="131" t="s">
        <v>234</v>
      </c>
      <c r="C844" s="152"/>
    </row>
    <row r="845" spans="1:8" s="123" customFormat="1" hidden="1" outlineLevel="2" x14ac:dyDescent="0.2">
      <c r="A845" s="126"/>
    </row>
    <row r="846" spans="1:8" s="123" customFormat="1" hidden="1" outlineLevel="2" x14ac:dyDescent="0.2">
      <c r="A846" s="110" t="s">
        <v>40</v>
      </c>
      <c r="B846" s="131" t="s">
        <v>1313</v>
      </c>
    </row>
    <row r="847" spans="1:8" s="123" customFormat="1" hidden="1" outlineLevel="2" x14ac:dyDescent="0.2">
      <c r="A847" s="126"/>
    </row>
    <row r="848" spans="1:8" s="88" customFormat="1" outlineLevel="1" collapsed="1" x14ac:dyDescent="0.2">
      <c r="A848" s="175" t="s">
        <v>159</v>
      </c>
      <c r="B848" s="175" t="str">
        <f ca="1">CONCATENATE(VLOOKUP("*ID",C:D,2,FALSE),"C",COUNTIF(OFFSET(A$1,0,0,ROW(),1), "*conditie")*10)&amp; "T" &amp;(COUNTIF(OFFSET(B$1,0,0,ROW()-1,1),CONCATENATE(VLOOKUP("*ID",C:D,2,FALSE),"C",COUNTIF(OFFSET(A$1,0,0,ROW(),1), "*conditie")*10)&amp; "T*") +1) * 10</f>
        <v>NPRE05C450T40</v>
      </c>
      <c r="C848" s="295" t="s">
        <v>1316</v>
      </c>
      <c r="D848" s="295"/>
      <c r="E848" s="295"/>
      <c r="F848" s="175" t="s">
        <v>141</v>
      </c>
      <c r="G848" s="175" t="s">
        <v>19</v>
      </c>
      <c r="H848" s="175" t="s">
        <v>197</v>
      </c>
    </row>
    <row r="849" spans="1:8" hidden="1" outlineLevel="2" x14ac:dyDescent="0.2">
      <c r="A849" s="110"/>
      <c r="B849" s="122"/>
      <c r="C849" s="152"/>
    </row>
    <row r="850" spans="1:8" hidden="1" outlineLevel="2" x14ac:dyDescent="0.2">
      <c r="A850" s="110" t="s">
        <v>109</v>
      </c>
      <c r="B850" s="131" t="s">
        <v>1191</v>
      </c>
      <c r="C850" s="152"/>
    </row>
    <row r="851" spans="1:8" hidden="1" outlineLevel="2" x14ac:dyDescent="0.2">
      <c r="A851" s="110"/>
      <c r="B851" s="122"/>
      <c r="C851" s="152"/>
    </row>
    <row r="852" spans="1:8" hidden="1" outlineLevel="2" x14ac:dyDescent="0.2">
      <c r="A852" s="110" t="s">
        <v>111</v>
      </c>
      <c r="B852" s="122" t="s">
        <v>108</v>
      </c>
      <c r="C852" s="152"/>
    </row>
    <row r="853" spans="1:8" hidden="1" outlineLevel="2" x14ac:dyDescent="0.2">
      <c r="A853" s="110"/>
      <c r="B853" s="122"/>
      <c r="C853" s="152"/>
    </row>
    <row r="854" spans="1:8" hidden="1" outlineLevel="2" x14ac:dyDescent="0.2">
      <c r="A854" s="110" t="s">
        <v>32</v>
      </c>
      <c r="B854" s="125" t="s">
        <v>227</v>
      </c>
      <c r="C854" s="125"/>
      <c r="D854" s="125"/>
      <c r="E854" s="125"/>
      <c r="F854" s="125"/>
      <c r="G854" s="125"/>
    </row>
    <row r="855" spans="1:8" hidden="1" outlineLevel="2" x14ac:dyDescent="0.2">
      <c r="A855" s="110"/>
      <c r="B855" s="122"/>
      <c r="C855" s="152"/>
    </row>
    <row r="856" spans="1:8" hidden="1" outlineLevel="2" x14ac:dyDescent="0.2">
      <c r="A856" s="111" t="s">
        <v>33</v>
      </c>
      <c r="B856" s="122" t="s">
        <v>194</v>
      </c>
      <c r="C856" s="152"/>
    </row>
    <row r="857" spans="1:8" hidden="1" outlineLevel="2" x14ac:dyDescent="0.2">
      <c r="A857" s="110"/>
      <c r="B857" s="122"/>
      <c r="C857" s="152"/>
    </row>
    <row r="858" spans="1:8" hidden="1" outlineLevel="2" x14ac:dyDescent="0.2">
      <c r="A858" s="110" t="s">
        <v>138</v>
      </c>
      <c r="B858" s="131" t="s">
        <v>234</v>
      </c>
      <c r="C858" s="152"/>
    </row>
    <row r="859" spans="1:8" s="123" customFormat="1" hidden="1" outlineLevel="2" x14ac:dyDescent="0.2">
      <c r="A859" s="126"/>
    </row>
    <row r="860" spans="1:8" s="123" customFormat="1" hidden="1" outlineLevel="2" x14ac:dyDescent="0.2">
      <c r="A860" s="110" t="s">
        <v>40</v>
      </c>
      <c r="B860" s="131" t="s">
        <v>1315</v>
      </c>
    </row>
    <row r="861" spans="1:8" s="123" customFormat="1" hidden="1" outlineLevel="2" x14ac:dyDescent="0.2">
      <c r="A861" s="126"/>
    </row>
    <row r="862" spans="1:8" s="99" customFormat="1" x14ac:dyDescent="0.2">
      <c r="A862" s="177" t="s">
        <v>158</v>
      </c>
      <c r="B862" s="176" t="str">
        <f ca="1">CONCATENATE(VLOOKUP("*ID",C:D,2,FALSE),"C",COUNTIF(OFFSET(A$1,0,0,ROW(),1), "*conditie")*10)</f>
        <v>NPRE05C460</v>
      </c>
      <c r="C862" s="296" t="s">
        <v>476</v>
      </c>
      <c r="D862" s="297"/>
      <c r="E862" s="297"/>
      <c r="F862" s="177" t="s">
        <v>141</v>
      </c>
      <c r="G862" s="177" t="s">
        <v>19</v>
      </c>
      <c r="H862" s="177" t="s">
        <v>197</v>
      </c>
    </row>
    <row r="863" spans="1:8" s="99" customFormat="1" outlineLevel="1" x14ac:dyDescent="0.2">
      <c r="A863" s="110"/>
      <c r="B863" s="118"/>
      <c r="C863" s="102"/>
    </row>
    <row r="864" spans="1:8" s="99" customFormat="1" outlineLevel="1" x14ac:dyDescent="0.2">
      <c r="A864" s="110" t="s">
        <v>55</v>
      </c>
      <c r="B864" s="122"/>
      <c r="C864" s="102"/>
    </row>
    <row r="865" spans="1:8" s="99" customFormat="1" outlineLevel="1" x14ac:dyDescent="0.2">
      <c r="A865" s="110"/>
      <c r="B865" s="118"/>
      <c r="C865" s="102"/>
    </row>
    <row r="866" spans="1:8" s="88" customFormat="1" outlineLevel="1" x14ac:dyDescent="0.2">
      <c r="A866" s="175" t="s">
        <v>159</v>
      </c>
      <c r="B866" s="175" t="str">
        <f ca="1">CONCATENATE(VLOOKUP("*ID",C:D,2,FALSE),"C",COUNTIF(OFFSET(A$1,0,0,ROW(),1), "*conditie")*10)&amp; "T" &amp;(COUNTIF(OFFSET(B$1,0,0,ROW()-1,1),CONCATENATE(VLOOKUP("*ID",C:D,2,FALSE),"C",COUNTIF(OFFSET(A$1,0,0,ROW(),1), "*conditie")*10)&amp; "T*") +1) * 10</f>
        <v>NPRE05C460T10</v>
      </c>
      <c r="C866" s="295" t="s">
        <v>478</v>
      </c>
      <c r="D866" s="295"/>
      <c r="E866" s="295"/>
      <c r="F866" s="175" t="s">
        <v>141</v>
      </c>
      <c r="G866" s="175" t="s">
        <v>19</v>
      </c>
      <c r="H866" s="175" t="s">
        <v>197</v>
      </c>
    </row>
    <row r="867" spans="1:8" outlineLevel="2" x14ac:dyDescent="0.2">
      <c r="A867" s="110"/>
      <c r="B867" s="122"/>
      <c r="C867" s="152"/>
    </row>
    <row r="868" spans="1:8" outlineLevel="2" x14ac:dyDescent="0.2">
      <c r="A868" s="110" t="s">
        <v>109</v>
      </c>
      <c r="B868" s="131" t="s">
        <v>1019</v>
      </c>
      <c r="C868" s="152"/>
    </row>
    <row r="869" spans="1:8" outlineLevel="2" x14ac:dyDescent="0.2">
      <c r="A869" s="110"/>
      <c r="B869" s="122"/>
      <c r="C869" s="152"/>
    </row>
    <row r="870" spans="1:8" outlineLevel="2" x14ac:dyDescent="0.2">
      <c r="A870" s="110" t="s">
        <v>111</v>
      </c>
      <c r="B870" s="122" t="s">
        <v>108</v>
      </c>
      <c r="C870" s="152"/>
    </row>
    <row r="871" spans="1:8" outlineLevel="2" x14ac:dyDescent="0.2">
      <c r="A871" s="110"/>
      <c r="B871" s="122"/>
      <c r="C871" s="152"/>
    </row>
    <row r="872" spans="1:8" outlineLevel="2" x14ac:dyDescent="0.2">
      <c r="A872" s="110" t="s">
        <v>32</v>
      </c>
      <c r="B872" s="125" t="s">
        <v>227</v>
      </c>
      <c r="C872" s="125"/>
      <c r="D872" s="125"/>
      <c r="E872" s="125"/>
      <c r="F872" s="125"/>
      <c r="G872" s="125"/>
    </row>
    <row r="873" spans="1:8" outlineLevel="2" x14ac:dyDescent="0.2">
      <c r="A873" s="110"/>
      <c r="B873" s="122"/>
      <c r="C873" s="152"/>
    </row>
    <row r="874" spans="1:8" outlineLevel="2" x14ac:dyDescent="0.2">
      <c r="A874" s="111" t="s">
        <v>33</v>
      </c>
      <c r="B874" s="122" t="s">
        <v>194</v>
      </c>
      <c r="C874" s="152"/>
    </row>
    <row r="875" spans="1:8" outlineLevel="2" x14ac:dyDescent="0.2">
      <c r="A875" s="110"/>
      <c r="B875" s="122"/>
      <c r="C875" s="152"/>
    </row>
    <row r="876" spans="1:8" outlineLevel="2" x14ac:dyDescent="0.2">
      <c r="A876" s="110" t="s">
        <v>138</v>
      </c>
      <c r="B876" s="294" t="s">
        <v>479</v>
      </c>
      <c r="C876" s="152"/>
    </row>
    <row r="877" spans="1:8" s="123" customFormat="1" outlineLevel="2" x14ac:dyDescent="0.2">
      <c r="A877" s="126"/>
    </row>
    <row r="878" spans="1:8" s="123" customFormat="1" outlineLevel="2" x14ac:dyDescent="0.2">
      <c r="A878" s="110" t="s">
        <v>40</v>
      </c>
      <c r="B878" s="131" t="s">
        <v>1317</v>
      </c>
    </row>
    <row r="879" spans="1:8" s="123" customFormat="1" outlineLevel="2" x14ac:dyDescent="0.2">
      <c r="A879" s="126"/>
    </row>
    <row r="880" spans="1:8" s="88" customFormat="1" outlineLevel="1" x14ac:dyDescent="0.2">
      <c r="A880" s="175" t="s">
        <v>159</v>
      </c>
      <c r="B880" s="175" t="str">
        <f ca="1">CONCATENATE(VLOOKUP("*ID",C:D,2,FALSE),"C",COUNTIF(OFFSET(A$1,0,0,ROW(),1), "*conditie")*10)&amp; "T" &amp;(COUNTIF(OFFSET(B$1,0,0,ROW()-1,1),CONCATENATE(VLOOKUP("*ID",C:D,2,FALSE),"C",COUNTIF(OFFSET(A$1,0,0,ROW(),1), "*conditie")*10)&amp; "T*") +1) * 10</f>
        <v>NPRE05C460T20</v>
      </c>
      <c r="C880" s="295" t="s">
        <v>480</v>
      </c>
      <c r="D880" s="295"/>
      <c r="E880" s="295"/>
      <c r="F880" s="175" t="s">
        <v>141</v>
      </c>
      <c r="G880" s="175" t="s">
        <v>19</v>
      </c>
      <c r="H880" s="175" t="s">
        <v>197</v>
      </c>
    </row>
    <row r="881" spans="1:8" outlineLevel="2" x14ac:dyDescent="0.2">
      <c r="A881" s="110"/>
      <c r="B881" s="122"/>
      <c r="C881" s="152"/>
    </row>
    <row r="882" spans="1:8" outlineLevel="2" x14ac:dyDescent="0.2">
      <c r="A882" s="110" t="s">
        <v>109</v>
      </c>
      <c r="B882" s="131" t="s">
        <v>1019</v>
      </c>
      <c r="C882" s="152"/>
    </row>
    <row r="883" spans="1:8" outlineLevel="2" x14ac:dyDescent="0.2">
      <c r="A883" s="110"/>
      <c r="B883" s="122"/>
      <c r="C883" s="152"/>
    </row>
    <row r="884" spans="1:8" outlineLevel="2" x14ac:dyDescent="0.2">
      <c r="A884" s="110" t="s">
        <v>111</v>
      </c>
      <c r="B884" s="122" t="s">
        <v>108</v>
      </c>
      <c r="C884" s="152"/>
    </row>
    <row r="885" spans="1:8" outlineLevel="2" x14ac:dyDescent="0.2">
      <c r="A885" s="110"/>
      <c r="B885" s="122"/>
      <c r="C885" s="152"/>
    </row>
    <row r="886" spans="1:8" outlineLevel="2" x14ac:dyDescent="0.2">
      <c r="A886" s="110" t="s">
        <v>32</v>
      </c>
      <c r="B886" s="125" t="s">
        <v>227</v>
      </c>
      <c r="C886" s="125"/>
      <c r="D886" s="125"/>
      <c r="E886" s="125"/>
      <c r="F886" s="125"/>
      <c r="G886" s="125"/>
    </row>
    <row r="887" spans="1:8" outlineLevel="2" x14ac:dyDescent="0.2">
      <c r="A887" s="110"/>
      <c r="B887" s="122"/>
      <c r="C887" s="152"/>
    </row>
    <row r="888" spans="1:8" outlineLevel="2" x14ac:dyDescent="0.2">
      <c r="A888" s="111" t="s">
        <v>33</v>
      </c>
      <c r="B888" s="122" t="s">
        <v>194</v>
      </c>
      <c r="C888" s="152"/>
    </row>
    <row r="889" spans="1:8" outlineLevel="2" x14ac:dyDescent="0.2">
      <c r="A889" s="110"/>
      <c r="B889" s="122"/>
      <c r="C889" s="152"/>
    </row>
    <row r="890" spans="1:8" outlineLevel="2" x14ac:dyDescent="0.2">
      <c r="A890" s="110" t="s">
        <v>138</v>
      </c>
      <c r="B890" s="294" t="s">
        <v>479</v>
      </c>
      <c r="C890" s="152"/>
    </row>
    <row r="891" spans="1:8" s="123" customFormat="1" outlineLevel="2" x14ac:dyDescent="0.2">
      <c r="A891" s="126"/>
    </row>
    <row r="892" spans="1:8" s="123" customFormat="1" outlineLevel="2" x14ac:dyDescent="0.2">
      <c r="A892" s="110" t="s">
        <v>40</v>
      </c>
      <c r="B892" s="131" t="s">
        <v>1318</v>
      </c>
    </row>
    <row r="893" spans="1:8" s="123" customFormat="1" outlineLevel="2" x14ac:dyDescent="0.2">
      <c r="A893" s="126"/>
    </row>
    <row r="894" spans="1:8" s="99" customFormat="1" x14ac:dyDescent="0.2">
      <c r="A894" s="177" t="s">
        <v>158</v>
      </c>
      <c r="B894" s="176" t="str">
        <f ca="1">CONCATENATE(VLOOKUP("*ID",C:D,2,FALSE),"C",COUNTIF(OFFSET(A$1,0,0,ROW(),1), "*conditie")*10)</f>
        <v>NPRE05C470</v>
      </c>
      <c r="C894" s="296" t="s">
        <v>1319</v>
      </c>
      <c r="D894" s="297"/>
      <c r="E894" s="297"/>
      <c r="F894" s="177" t="s">
        <v>141</v>
      </c>
      <c r="G894" s="177" t="s">
        <v>19</v>
      </c>
      <c r="H894" s="177" t="s">
        <v>197</v>
      </c>
    </row>
    <row r="895" spans="1:8" s="99" customFormat="1" outlineLevel="1" x14ac:dyDescent="0.2">
      <c r="A895" s="110"/>
      <c r="B895" s="118"/>
      <c r="C895" s="102"/>
    </row>
    <row r="896" spans="1:8" s="99" customFormat="1" outlineLevel="1" x14ac:dyDescent="0.2">
      <c r="A896" s="110" t="s">
        <v>55</v>
      </c>
      <c r="B896" s="122"/>
      <c r="C896" s="102"/>
    </row>
    <row r="897" spans="1:8" s="99" customFormat="1" outlineLevel="1" x14ac:dyDescent="0.2">
      <c r="A897" s="110"/>
      <c r="B897" s="118"/>
      <c r="C897" s="102"/>
    </row>
    <row r="898" spans="1:8" s="88" customFormat="1" outlineLevel="1" collapsed="1" x14ac:dyDescent="0.2">
      <c r="A898" s="175" t="s">
        <v>159</v>
      </c>
      <c r="B898" s="175" t="str">
        <f ca="1">CONCATENATE(VLOOKUP("*ID",C:D,2,FALSE),"C",COUNTIF(OFFSET(A$1,0,0,ROW(),1), "*conditie")*10)&amp; "T" &amp;(COUNTIF(OFFSET(B$1,0,0,ROW()-1,1),CONCATENATE(VLOOKUP("*ID",C:D,2,FALSE),"C",COUNTIF(OFFSET(A$1,0,0,ROW(),1), "*conditie")*10)&amp; "T*") +1) * 10</f>
        <v>NPRE05C470T10</v>
      </c>
      <c r="C898" s="295" t="s">
        <v>1320</v>
      </c>
      <c r="D898" s="295"/>
      <c r="E898" s="295"/>
      <c r="F898" s="175" t="s">
        <v>141</v>
      </c>
      <c r="G898" s="175" t="s">
        <v>19</v>
      </c>
      <c r="H898" s="175" t="s">
        <v>197</v>
      </c>
    </row>
    <row r="899" spans="1:8" hidden="1" outlineLevel="2" x14ac:dyDescent="0.2">
      <c r="A899" s="110"/>
      <c r="B899" s="122"/>
      <c r="C899" s="152"/>
    </row>
    <row r="900" spans="1:8" hidden="1" outlineLevel="2" x14ac:dyDescent="0.2">
      <c r="A900" s="110" t="s">
        <v>109</v>
      </c>
      <c r="B900" s="131" t="s">
        <v>1225</v>
      </c>
      <c r="C900" s="152"/>
    </row>
    <row r="901" spans="1:8" hidden="1" outlineLevel="2" x14ac:dyDescent="0.2">
      <c r="A901" s="110"/>
      <c r="B901" s="122"/>
      <c r="C901" s="152"/>
    </row>
    <row r="902" spans="1:8" hidden="1" outlineLevel="2" x14ac:dyDescent="0.2">
      <c r="A902" s="110" t="s">
        <v>111</v>
      </c>
      <c r="B902" s="122" t="s">
        <v>108</v>
      </c>
      <c r="C902" s="152"/>
    </row>
    <row r="903" spans="1:8" hidden="1" outlineLevel="2" x14ac:dyDescent="0.2">
      <c r="A903" s="110"/>
      <c r="B903" s="122"/>
      <c r="C903" s="152"/>
    </row>
    <row r="904" spans="1:8" hidden="1" outlineLevel="2" x14ac:dyDescent="0.2">
      <c r="A904" s="110" t="s">
        <v>32</v>
      </c>
      <c r="B904" s="125" t="s">
        <v>227</v>
      </c>
      <c r="C904" s="125"/>
      <c r="D904" s="125"/>
      <c r="E904" s="125"/>
      <c r="F904" s="125"/>
      <c r="G904" s="125"/>
    </row>
    <row r="905" spans="1:8" hidden="1" outlineLevel="2" x14ac:dyDescent="0.2">
      <c r="A905" s="110"/>
      <c r="B905" s="122"/>
      <c r="C905" s="152"/>
    </row>
    <row r="906" spans="1:8" hidden="1" outlineLevel="2" x14ac:dyDescent="0.2">
      <c r="A906" s="111" t="s">
        <v>33</v>
      </c>
      <c r="B906" s="122" t="s">
        <v>194</v>
      </c>
      <c r="C906" s="152"/>
    </row>
    <row r="907" spans="1:8" hidden="1" outlineLevel="2" x14ac:dyDescent="0.2">
      <c r="A907" s="110"/>
      <c r="B907" s="122"/>
      <c r="C907" s="152"/>
    </row>
    <row r="908" spans="1:8" hidden="1" outlineLevel="2" x14ac:dyDescent="0.2">
      <c r="A908" s="110" t="s">
        <v>138</v>
      </c>
      <c r="B908" s="131" t="s">
        <v>2521</v>
      </c>
      <c r="C908" s="167" t="s">
        <v>2522</v>
      </c>
    </row>
    <row r="909" spans="1:8" s="123" customFormat="1" hidden="1" outlineLevel="2" x14ac:dyDescent="0.2">
      <c r="A909" s="126"/>
      <c r="B909" s="167" t="s">
        <v>2523</v>
      </c>
      <c r="C909" s="167" t="s">
        <v>2524</v>
      </c>
    </row>
    <row r="910" spans="1:8" s="123" customFormat="1" ht="15" hidden="1" outlineLevel="2" x14ac:dyDescent="0.25">
      <c r="A910" s="110" t="s">
        <v>40</v>
      </c>
      <c r="B910" s="240" t="s">
        <v>2746</v>
      </c>
      <c r="D910" s="167"/>
      <c r="E910" s="167"/>
      <c r="F910" s="167"/>
      <c r="G910" s="167"/>
      <c r="H910" s="167"/>
    </row>
    <row r="911" spans="1:8" s="123" customFormat="1" hidden="1" outlineLevel="2" x14ac:dyDescent="0.2">
      <c r="A911" s="126"/>
      <c r="D911" s="167"/>
      <c r="E911" s="167"/>
      <c r="F911" s="167"/>
      <c r="G911" s="167"/>
      <c r="H911" s="167"/>
    </row>
    <row r="912" spans="1:8" s="88" customFormat="1" outlineLevel="1" collapsed="1" x14ac:dyDescent="0.2">
      <c r="A912" s="180" t="s">
        <v>159</v>
      </c>
      <c r="B912" s="180" t="str">
        <f ca="1">CONCATENATE(VLOOKUP("*ID",C:D,2,FALSE),"C",COUNTIF(OFFSET(A$1,0,0,ROW(),1), "*conditie")*10)&amp; "T" &amp;(COUNTIF(OFFSET(B$1,0,0,ROW()-1,1),CONCATENATE(VLOOKUP("*ID",C:D,2,FALSE),"C",COUNTIF(OFFSET(A$1,0,0,ROW(),1), "*conditie")*10)&amp; "T*") +1) * 10</f>
        <v>NPRE05C470T20</v>
      </c>
      <c r="C912" s="295" t="s">
        <v>1323</v>
      </c>
      <c r="D912" s="295"/>
      <c r="E912" s="295"/>
      <c r="F912" s="180" t="s">
        <v>141</v>
      </c>
      <c r="G912" s="180" t="s">
        <v>19</v>
      </c>
      <c r="H912" s="180" t="s">
        <v>197</v>
      </c>
    </row>
    <row r="913" spans="1:8" hidden="1" outlineLevel="2" x14ac:dyDescent="0.2">
      <c r="A913" s="110"/>
      <c r="B913" s="122"/>
      <c r="C913" s="152"/>
    </row>
    <row r="914" spans="1:8" hidden="1" outlineLevel="2" x14ac:dyDescent="0.2">
      <c r="A914" s="110" t="s">
        <v>109</v>
      </c>
      <c r="B914" s="131" t="s">
        <v>1225</v>
      </c>
      <c r="C914" s="152"/>
    </row>
    <row r="915" spans="1:8" hidden="1" outlineLevel="2" x14ac:dyDescent="0.2">
      <c r="A915" s="110"/>
      <c r="B915" s="122"/>
      <c r="C915" s="152"/>
    </row>
    <row r="916" spans="1:8" hidden="1" outlineLevel="2" x14ac:dyDescent="0.2">
      <c r="A916" s="110" t="s">
        <v>111</v>
      </c>
      <c r="B916" s="122" t="s">
        <v>108</v>
      </c>
      <c r="C916" s="152"/>
    </row>
    <row r="917" spans="1:8" hidden="1" outlineLevel="2" x14ac:dyDescent="0.2">
      <c r="A917" s="110"/>
      <c r="B917" s="122"/>
      <c r="C917" s="152"/>
    </row>
    <row r="918" spans="1:8" hidden="1" outlineLevel="2" x14ac:dyDescent="0.2">
      <c r="A918" s="110" t="s">
        <v>32</v>
      </c>
      <c r="B918" s="125" t="s">
        <v>227</v>
      </c>
      <c r="C918" s="125"/>
      <c r="D918" s="125"/>
      <c r="E918" s="125"/>
      <c r="F918" s="125"/>
      <c r="G918" s="125"/>
    </row>
    <row r="919" spans="1:8" hidden="1" outlineLevel="2" x14ac:dyDescent="0.2">
      <c r="A919" s="110"/>
      <c r="B919" s="122"/>
      <c r="C919" s="152"/>
    </row>
    <row r="920" spans="1:8" hidden="1" outlineLevel="2" x14ac:dyDescent="0.2">
      <c r="A920" s="111" t="s">
        <v>33</v>
      </c>
      <c r="B920" s="122" t="s">
        <v>194</v>
      </c>
      <c r="C920" s="152"/>
    </row>
    <row r="921" spans="1:8" hidden="1" outlineLevel="2" x14ac:dyDescent="0.2">
      <c r="A921" s="110"/>
      <c r="B921" s="122"/>
      <c r="C921" s="152"/>
    </row>
    <row r="922" spans="1:8" hidden="1" outlineLevel="2" x14ac:dyDescent="0.2">
      <c r="A922" s="110" t="s">
        <v>138</v>
      </c>
      <c r="B922" s="131" t="s">
        <v>1321</v>
      </c>
      <c r="C922" s="152"/>
    </row>
    <row r="923" spans="1:8" s="123" customFormat="1" hidden="1" outlineLevel="2" x14ac:dyDescent="0.2">
      <c r="A923" s="126"/>
      <c r="B923" s="167" t="s">
        <v>1322</v>
      </c>
    </row>
    <row r="924" spans="1:8" s="123" customFormat="1" ht="15" hidden="1" outlineLevel="2" x14ac:dyDescent="0.25">
      <c r="A924" s="110" t="s">
        <v>40</v>
      </c>
      <c r="B924" s="240" t="s">
        <v>2745</v>
      </c>
    </row>
    <row r="925" spans="1:8" s="123" customFormat="1" hidden="1" outlineLevel="2" x14ac:dyDescent="0.2">
      <c r="A925" s="126"/>
    </row>
    <row r="926" spans="1:8" s="99" customFormat="1" x14ac:dyDescent="0.2">
      <c r="A926" s="179" t="s">
        <v>158</v>
      </c>
      <c r="B926" s="178" t="str">
        <f ca="1">CONCATENATE(VLOOKUP("*ID",C:D,2,FALSE),"C",COUNTIF(OFFSET(A$1,0,0,ROW(),1), "*conditie")*10)</f>
        <v>NPRE05C480</v>
      </c>
      <c r="C926" s="296" t="s">
        <v>1324</v>
      </c>
      <c r="D926" s="297"/>
      <c r="E926" s="297"/>
      <c r="F926" s="179" t="s">
        <v>141</v>
      </c>
      <c r="G926" s="179" t="s">
        <v>19</v>
      </c>
      <c r="H926" s="179" t="s">
        <v>197</v>
      </c>
    </row>
    <row r="927" spans="1:8" s="99" customFormat="1" outlineLevel="1" x14ac:dyDescent="0.2">
      <c r="A927" s="110"/>
      <c r="B927" s="118"/>
      <c r="C927" s="102"/>
    </row>
    <row r="928" spans="1:8" s="99" customFormat="1" outlineLevel="1" x14ac:dyDescent="0.2">
      <c r="A928" s="110" t="s">
        <v>55</v>
      </c>
      <c r="B928" s="122"/>
      <c r="C928" s="102"/>
    </row>
    <row r="929" spans="1:8" s="99" customFormat="1" outlineLevel="1" x14ac:dyDescent="0.2">
      <c r="A929" s="110"/>
      <c r="B929" s="118"/>
      <c r="C929" s="102"/>
    </row>
    <row r="930" spans="1:8" s="88" customFormat="1" outlineLevel="1" collapsed="1" x14ac:dyDescent="0.2">
      <c r="A930" s="180" t="s">
        <v>159</v>
      </c>
      <c r="B930" s="180" t="str">
        <f ca="1">CONCATENATE(VLOOKUP("*ID",C:D,2,FALSE),"C",COUNTIF(OFFSET(A$1,0,0,ROW(),1), "*conditie")*10)&amp; "T" &amp;(COUNTIF(OFFSET(B$1,0,0,ROW()-1,1),CONCATENATE(VLOOKUP("*ID",C:D,2,FALSE),"C",COUNTIF(OFFSET(A$1,0,0,ROW(),1), "*conditie")*10)&amp; "T*") +1) * 10</f>
        <v>NPRE05C480T10</v>
      </c>
      <c r="C930" s="295" t="s">
        <v>1326</v>
      </c>
      <c r="D930" s="295"/>
      <c r="E930" s="295"/>
      <c r="F930" s="180" t="s">
        <v>141</v>
      </c>
      <c r="G930" s="180" t="s">
        <v>19</v>
      </c>
      <c r="H930" s="180" t="s">
        <v>197</v>
      </c>
    </row>
    <row r="931" spans="1:8" hidden="1" outlineLevel="2" x14ac:dyDescent="0.2">
      <c r="A931" s="110"/>
      <c r="B931" s="122"/>
      <c r="C931" s="152"/>
    </row>
    <row r="932" spans="1:8" hidden="1" outlineLevel="2" x14ac:dyDescent="0.2">
      <c r="A932" s="110" t="s">
        <v>109</v>
      </c>
      <c r="B932" s="131" t="s">
        <v>1225</v>
      </c>
      <c r="C932" s="152"/>
    </row>
    <row r="933" spans="1:8" hidden="1" outlineLevel="2" x14ac:dyDescent="0.2">
      <c r="A933" s="110"/>
      <c r="B933" s="122"/>
      <c r="C933" s="152"/>
    </row>
    <row r="934" spans="1:8" hidden="1" outlineLevel="2" x14ac:dyDescent="0.2">
      <c r="A934" s="110" t="s">
        <v>111</v>
      </c>
      <c r="B934" s="122" t="s">
        <v>108</v>
      </c>
      <c r="C934" s="152"/>
    </row>
    <row r="935" spans="1:8" hidden="1" outlineLevel="2" x14ac:dyDescent="0.2">
      <c r="A935" s="110"/>
      <c r="B935" s="122"/>
      <c r="C935" s="152"/>
    </row>
    <row r="936" spans="1:8" hidden="1" outlineLevel="2" x14ac:dyDescent="0.2">
      <c r="A936" s="110" t="s">
        <v>32</v>
      </c>
      <c r="B936" s="125" t="s">
        <v>227</v>
      </c>
      <c r="C936" s="125"/>
      <c r="D936" s="125"/>
      <c r="E936" s="125"/>
      <c r="F936" s="125"/>
      <c r="G936" s="125"/>
    </row>
    <row r="937" spans="1:8" hidden="1" outlineLevel="2" x14ac:dyDescent="0.2">
      <c r="A937" s="110"/>
      <c r="B937" s="122"/>
      <c r="C937" s="152"/>
    </row>
    <row r="938" spans="1:8" hidden="1" outlineLevel="2" x14ac:dyDescent="0.2">
      <c r="A938" s="111" t="s">
        <v>33</v>
      </c>
      <c r="B938" s="122" t="s">
        <v>194</v>
      </c>
      <c r="C938" s="152"/>
    </row>
    <row r="939" spans="1:8" hidden="1" outlineLevel="2" x14ac:dyDescent="0.2">
      <c r="A939" s="110"/>
      <c r="B939" s="122"/>
      <c r="C939" s="152"/>
    </row>
    <row r="940" spans="1:8" hidden="1" outlineLevel="2" x14ac:dyDescent="0.2">
      <c r="A940" s="110" t="s">
        <v>138</v>
      </c>
      <c r="B940" s="131" t="s">
        <v>1325</v>
      </c>
      <c r="C940" s="152"/>
    </row>
    <row r="941" spans="1:8" s="123" customFormat="1" hidden="1" outlineLevel="2" x14ac:dyDescent="0.2">
      <c r="A941" s="126"/>
      <c r="B941" s="167"/>
    </row>
    <row r="942" spans="1:8" s="123" customFormat="1" ht="15" hidden="1" outlineLevel="2" x14ac:dyDescent="0.25">
      <c r="A942" s="110" t="s">
        <v>40</v>
      </c>
      <c r="B942" s="240" t="s">
        <v>2747</v>
      </c>
    </row>
    <row r="943" spans="1:8" s="123" customFormat="1" hidden="1" outlineLevel="2" x14ac:dyDescent="0.2">
      <c r="A943" s="126"/>
    </row>
    <row r="944" spans="1:8" s="88" customFormat="1" outlineLevel="1" collapsed="1" x14ac:dyDescent="0.2">
      <c r="A944" s="180" t="s">
        <v>159</v>
      </c>
      <c r="B944" s="180" t="str">
        <f ca="1">CONCATENATE(VLOOKUP("*ID",C:D,2,FALSE),"C",COUNTIF(OFFSET(A$1,0,0,ROW(),1), "*conditie")*10)&amp; "T" &amp;(COUNTIF(OFFSET(B$1,0,0,ROW()-1,1),CONCATENATE(VLOOKUP("*ID",C:D,2,FALSE),"C",COUNTIF(OFFSET(A$1,0,0,ROW(),1), "*conditie")*10)&amp; "T*") +1) * 10</f>
        <v>NPRE05C480T20</v>
      </c>
      <c r="C944" s="295" t="s">
        <v>1327</v>
      </c>
      <c r="D944" s="295"/>
      <c r="E944" s="295"/>
      <c r="F944" s="180" t="s">
        <v>141</v>
      </c>
      <c r="G944" s="180" t="s">
        <v>19</v>
      </c>
      <c r="H944" s="180" t="s">
        <v>197</v>
      </c>
    </row>
    <row r="945" spans="1:8" hidden="1" outlineLevel="2" x14ac:dyDescent="0.2">
      <c r="A945" s="110"/>
      <c r="B945" s="122"/>
      <c r="C945" s="152"/>
    </row>
    <row r="946" spans="1:8" hidden="1" outlineLevel="2" x14ac:dyDescent="0.2">
      <c r="A946" s="110" t="s">
        <v>109</v>
      </c>
      <c r="B946" s="131" t="s">
        <v>1225</v>
      </c>
      <c r="C946" s="152"/>
    </row>
    <row r="947" spans="1:8" hidden="1" outlineLevel="2" x14ac:dyDescent="0.2">
      <c r="A947" s="110"/>
      <c r="B947" s="122"/>
      <c r="C947" s="152"/>
    </row>
    <row r="948" spans="1:8" hidden="1" outlineLevel="2" x14ac:dyDescent="0.2">
      <c r="A948" s="110" t="s">
        <v>111</v>
      </c>
      <c r="B948" s="122" t="s">
        <v>108</v>
      </c>
      <c r="C948" s="152"/>
    </row>
    <row r="949" spans="1:8" hidden="1" outlineLevel="2" x14ac:dyDescent="0.2">
      <c r="A949" s="110"/>
      <c r="B949" s="122"/>
      <c r="C949" s="152"/>
    </row>
    <row r="950" spans="1:8" hidden="1" outlineLevel="2" x14ac:dyDescent="0.2">
      <c r="A950" s="110" t="s">
        <v>32</v>
      </c>
      <c r="B950" s="125" t="s">
        <v>227</v>
      </c>
      <c r="C950" s="125"/>
      <c r="D950" s="125"/>
      <c r="E950" s="125"/>
      <c r="F950" s="125"/>
      <c r="G950" s="125"/>
    </row>
    <row r="951" spans="1:8" hidden="1" outlineLevel="2" x14ac:dyDescent="0.2">
      <c r="A951" s="110"/>
      <c r="B951" s="122"/>
      <c r="C951" s="152"/>
    </row>
    <row r="952" spans="1:8" hidden="1" outlineLevel="2" x14ac:dyDescent="0.2">
      <c r="A952" s="111" t="s">
        <v>33</v>
      </c>
      <c r="B952" s="122" t="s">
        <v>194</v>
      </c>
      <c r="C952" s="152"/>
    </row>
    <row r="953" spans="1:8" hidden="1" outlineLevel="2" x14ac:dyDescent="0.2">
      <c r="A953" s="110"/>
      <c r="B953" s="122"/>
      <c r="C953" s="152"/>
    </row>
    <row r="954" spans="1:8" hidden="1" outlineLevel="2" x14ac:dyDescent="0.2">
      <c r="A954" s="110" t="s">
        <v>138</v>
      </c>
      <c r="B954" s="131" t="s">
        <v>1325</v>
      </c>
      <c r="C954" s="152"/>
    </row>
    <row r="955" spans="1:8" s="123" customFormat="1" hidden="1" outlineLevel="2" x14ac:dyDescent="0.2">
      <c r="A955" s="126"/>
      <c r="B955" s="167"/>
    </row>
    <row r="956" spans="1:8" s="123" customFormat="1" ht="15" hidden="1" outlineLevel="2" x14ac:dyDescent="0.25">
      <c r="A956" s="110" t="s">
        <v>40</v>
      </c>
      <c r="B956" s="240" t="s">
        <v>2748</v>
      </c>
    </row>
    <row r="957" spans="1:8" s="123" customFormat="1" hidden="1" outlineLevel="2" x14ac:dyDescent="0.2">
      <c r="A957" s="126"/>
    </row>
    <row r="958" spans="1:8" s="88" customFormat="1" outlineLevel="1" collapsed="1" x14ac:dyDescent="0.2">
      <c r="A958" s="180" t="s">
        <v>159</v>
      </c>
      <c r="B958" s="180" t="str">
        <f ca="1">CONCATENATE(VLOOKUP("*ID",C:D,2,FALSE),"C",COUNTIF(OFFSET(A$1,0,0,ROW(),1), "*conditie")*10)&amp; "T" &amp;(COUNTIF(OFFSET(B$1,0,0,ROW()-1,1),CONCATENATE(VLOOKUP("*ID",C:D,2,FALSE),"C",COUNTIF(OFFSET(A$1,0,0,ROW(),1), "*conditie")*10)&amp; "T*") +1) * 10</f>
        <v>NPRE05C480T30</v>
      </c>
      <c r="C958" s="295" t="s">
        <v>1328</v>
      </c>
      <c r="D958" s="295"/>
      <c r="E958" s="295"/>
      <c r="F958" s="180" t="s">
        <v>141</v>
      </c>
      <c r="G958" s="180" t="s">
        <v>19</v>
      </c>
      <c r="H958" s="180" t="s">
        <v>197</v>
      </c>
    </row>
    <row r="959" spans="1:8" hidden="1" outlineLevel="2" x14ac:dyDescent="0.2">
      <c r="A959" s="110"/>
      <c r="B959" s="122"/>
      <c r="C959" s="152"/>
    </row>
    <row r="960" spans="1:8" hidden="1" outlineLevel="2" x14ac:dyDescent="0.2">
      <c r="A960" s="110" t="s">
        <v>109</v>
      </c>
      <c r="B960" s="131" t="s">
        <v>1225</v>
      </c>
      <c r="C960" s="152"/>
    </row>
    <row r="961" spans="1:8" hidden="1" outlineLevel="2" x14ac:dyDescent="0.2">
      <c r="A961" s="110"/>
      <c r="B961" s="122"/>
      <c r="C961" s="152"/>
    </row>
    <row r="962" spans="1:8" hidden="1" outlineLevel="2" x14ac:dyDescent="0.2">
      <c r="A962" s="110" t="s">
        <v>111</v>
      </c>
      <c r="B962" s="122" t="s">
        <v>108</v>
      </c>
      <c r="C962" s="152"/>
    </row>
    <row r="963" spans="1:8" hidden="1" outlineLevel="2" x14ac:dyDescent="0.2">
      <c r="A963" s="110"/>
      <c r="B963" s="122"/>
      <c r="C963" s="152"/>
    </row>
    <row r="964" spans="1:8" hidden="1" outlineLevel="2" x14ac:dyDescent="0.2">
      <c r="A964" s="110" t="s">
        <v>32</v>
      </c>
      <c r="B964" s="125" t="s">
        <v>227</v>
      </c>
      <c r="C964" s="125"/>
      <c r="D964" s="125"/>
      <c r="E964" s="125"/>
      <c r="F964" s="125"/>
      <c r="G964" s="125"/>
    </row>
    <row r="965" spans="1:8" hidden="1" outlineLevel="2" x14ac:dyDescent="0.2">
      <c r="A965" s="110"/>
      <c r="B965" s="122"/>
      <c r="C965" s="152"/>
    </row>
    <row r="966" spans="1:8" hidden="1" outlineLevel="2" x14ac:dyDescent="0.2">
      <c r="A966" s="111" t="s">
        <v>33</v>
      </c>
      <c r="B966" s="122" t="s">
        <v>194</v>
      </c>
      <c r="C966" s="152"/>
    </row>
    <row r="967" spans="1:8" hidden="1" outlineLevel="2" x14ac:dyDescent="0.2">
      <c r="A967" s="110"/>
      <c r="B967" s="122"/>
      <c r="C967" s="152"/>
    </row>
    <row r="968" spans="1:8" hidden="1" outlineLevel="2" x14ac:dyDescent="0.2">
      <c r="A968" s="110" t="s">
        <v>138</v>
      </c>
      <c r="B968" s="131" t="s">
        <v>1325</v>
      </c>
      <c r="C968" s="152"/>
    </row>
    <row r="969" spans="1:8" s="123" customFormat="1" hidden="1" outlineLevel="2" x14ac:dyDescent="0.2">
      <c r="A969" s="126"/>
      <c r="B969" s="167"/>
    </row>
    <row r="970" spans="1:8" s="123" customFormat="1" ht="15" hidden="1" outlineLevel="2" x14ac:dyDescent="0.25">
      <c r="A970" s="110" t="s">
        <v>40</v>
      </c>
      <c r="B970" s="240" t="s">
        <v>2749</v>
      </c>
    </row>
    <row r="971" spans="1:8" s="123" customFormat="1" hidden="1" outlineLevel="2" x14ac:dyDescent="0.2">
      <c r="A971" s="126"/>
    </row>
    <row r="972" spans="1:8" s="88" customFormat="1" outlineLevel="1" collapsed="1" x14ac:dyDescent="0.2">
      <c r="A972" s="180" t="s">
        <v>159</v>
      </c>
      <c r="B972" s="180" t="str">
        <f ca="1">CONCATENATE(VLOOKUP("*ID",C:D,2,FALSE),"C",COUNTIF(OFFSET(A$1,0,0,ROW(),1), "*conditie")*10)&amp; "T" &amp;(COUNTIF(OFFSET(B$1,0,0,ROW()-1,1),CONCATENATE(VLOOKUP("*ID",C:D,2,FALSE),"C",COUNTIF(OFFSET(A$1,0,0,ROW(),1), "*conditie")*10)&amp; "T*") +1) * 10</f>
        <v>NPRE05C480T40</v>
      </c>
      <c r="C972" s="295" t="s">
        <v>1329</v>
      </c>
      <c r="D972" s="295"/>
      <c r="E972" s="295"/>
      <c r="F972" s="180" t="s">
        <v>141</v>
      </c>
      <c r="G972" s="180" t="s">
        <v>19</v>
      </c>
      <c r="H972" s="180" t="s">
        <v>197</v>
      </c>
    </row>
    <row r="973" spans="1:8" hidden="1" outlineLevel="2" x14ac:dyDescent="0.2">
      <c r="A973" s="110"/>
      <c r="B973" s="122"/>
      <c r="C973" s="152"/>
    </row>
    <row r="974" spans="1:8" hidden="1" outlineLevel="2" x14ac:dyDescent="0.2">
      <c r="A974" s="110" t="s">
        <v>109</v>
      </c>
      <c r="B974" s="131" t="s">
        <v>1330</v>
      </c>
      <c r="C974" s="152"/>
    </row>
    <row r="975" spans="1:8" hidden="1" outlineLevel="2" x14ac:dyDescent="0.2">
      <c r="A975" s="110"/>
      <c r="B975" s="122"/>
      <c r="C975" s="152"/>
    </row>
    <row r="976" spans="1:8" hidden="1" outlineLevel="2" x14ac:dyDescent="0.2">
      <c r="A976" s="110" t="s">
        <v>111</v>
      </c>
      <c r="B976" s="122" t="s">
        <v>108</v>
      </c>
      <c r="C976" s="152"/>
    </row>
    <row r="977" spans="1:8" hidden="1" outlineLevel="2" x14ac:dyDescent="0.2">
      <c r="A977" s="110"/>
      <c r="B977" s="122"/>
      <c r="C977" s="152"/>
    </row>
    <row r="978" spans="1:8" hidden="1" outlineLevel="2" x14ac:dyDescent="0.2">
      <c r="A978" s="110" t="s">
        <v>32</v>
      </c>
      <c r="B978" s="125" t="s">
        <v>227</v>
      </c>
      <c r="C978" s="125"/>
      <c r="D978" s="125"/>
      <c r="E978" s="125"/>
      <c r="F978" s="125"/>
      <c r="G978" s="125"/>
    </row>
    <row r="979" spans="1:8" hidden="1" outlineLevel="2" x14ac:dyDescent="0.2">
      <c r="A979" s="110"/>
      <c r="B979" s="122"/>
      <c r="C979" s="152"/>
    </row>
    <row r="980" spans="1:8" hidden="1" outlineLevel="2" x14ac:dyDescent="0.2">
      <c r="A980" s="111" t="s">
        <v>33</v>
      </c>
      <c r="B980" s="122" t="s">
        <v>194</v>
      </c>
      <c r="C980" s="152"/>
    </row>
    <row r="981" spans="1:8" hidden="1" outlineLevel="2" x14ac:dyDescent="0.2">
      <c r="A981" s="110"/>
      <c r="B981" s="122"/>
      <c r="C981" s="152"/>
    </row>
    <row r="982" spans="1:8" hidden="1" outlineLevel="2" x14ac:dyDescent="0.2">
      <c r="A982" s="110" t="s">
        <v>138</v>
      </c>
      <c r="B982" s="131" t="s">
        <v>1325</v>
      </c>
      <c r="C982" s="152"/>
    </row>
    <row r="983" spans="1:8" s="123" customFormat="1" hidden="1" outlineLevel="2" x14ac:dyDescent="0.2">
      <c r="A983" s="126"/>
      <c r="B983" s="167"/>
    </row>
    <row r="984" spans="1:8" s="123" customFormat="1" ht="15" hidden="1" outlineLevel="2" x14ac:dyDescent="0.25">
      <c r="A984" s="110" t="s">
        <v>40</v>
      </c>
      <c r="B984" s="240" t="s">
        <v>2749</v>
      </c>
    </row>
    <row r="985" spans="1:8" s="123" customFormat="1" hidden="1" outlineLevel="2" x14ac:dyDescent="0.2">
      <c r="A985" s="126"/>
    </row>
    <row r="986" spans="1:8" s="88" customFormat="1" outlineLevel="1" collapsed="1" x14ac:dyDescent="0.2">
      <c r="A986" s="180" t="s">
        <v>159</v>
      </c>
      <c r="B986" s="180" t="str">
        <f ca="1">CONCATENATE(VLOOKUP("*ID",C:D,2,FALSE),"C",COUNTIF(OFFSET(A$1,0,0,ROW(),1), "*conditie")*10)&amp; "T" &amp;(COUNTIF(OFFSET(B$1,0,0,ROW()-1,1),CONCATENATE(VLOOKUP("*ID",C:D,2,FALSE),"C",COUNTIF(OFFSET(A$1,0,0,ROW(),1), "*conditie")*10)&amp; "T*") +1) * 10</f>
        <v>NPRE05C480T50</v>
      </c>
      <c r="C986" s="295" t="s">
        <v>1331</v>
      </c>
      <c r="D986" s="295"/>
      <c r="E986" s="295"/>
      <c r="F986" s="180" t="s">
        <v>141</v>
      </c>
      <c r="G986" s="180" t="s">
        <v>19</v>
      </c>
      <c r="H986" s="180" t="s">
        <v>197</v>
      </c>
    </row>
    <row r="987" spans="1:8" hidden="1" outlineLevel="2" x14ac:dyDescent="0.2">
      <c r="A987" s="110"/>
      <c r="B987" s="122"/>
      <c r="C987" s="152"/>
    </row>
    <row r="988" spans="1:8" hidden="1" outlineLevel="2" x14ac:dyDescent="0.2">
      <c r="A988" s="110" t="s">
        <v>109</v>
      </c>
      <c r="B988" s="131" t="s">
        <v>1330</v>
      </c>
      <c r="C988" s="152"/>
    </row>
    <row r="989" spans="1:8" hidden="1" outlineLevel="2" x14ac:dyDescent="0.2">
      <c r="A989" s="110"/>
      <c r="B989" s="122"/>
      <c r="C989" s="152"/>
    </row>
    <row r="990" spans="1:8" hidden="1" outlineLevel="2" x14ac:dyDescent="0.2">
      <c r="A990" s="110" t="s">
        <v>111</v>
      </c>
      <c r="B990" s="122" t="s">
        <v>108</v>
      </c>
      <c r="C990" s="152"/>
    </row>
    <row r="991" spans="1:8" hidden="1" outlineLevel="2" x14ac:dyDescent="0.2">
      <c r="A991" s="110"/>
      <c r="B991" s="122"/>
      <c r="C991" s="152"/>
    </row>
    <row r="992" spans="1:8" hidden="1" outlineLevel="2" x14ac:dyDescent="0.2">
      <c r="A992" s="110" t="s">
        <v>32</v>
      </c>
      <c r="B992" s="125" t="s">
        <v>227</v>
      </c>
      <c r="C992" s="125"/>
      <c r="D992" s="125"/>
      <c r="E992" s="125"/>
      <c r="F992" s="125"/>
      <c r="G992" s="125"/>
    </row>
    <row r="993" spans="1:8" hidden="1" outlineLevel="2" x14ac:dyDescent="0.2">
      <c r="A993" s="110"/>
      <c r="B993" s="122"/>
      <c r="C993" s="152"/>
    </row>
    <row r="994" spans="1:8" hidden="1" outlineLevel="2" x14ac:dyDescent="0.2">
      <c r="A994" s="111" t="s">
        <v>33</v>
      </c>
      <c r="B994" s="122" t="s">
        <v>194</v>
      </c>
      <c r="C994" s="152"/>
    </row>
    <row r="995" spans="1:8" hidden="1" outlineLevel="2" x14ac:dyDescent="0.2">
      <c r="A995" s="110"/>
      <c r="B995" s="122"/>
      <c r="C995" s="152"/>
    </row>
    <row r="996" spans="1:8" hidden="1" outlineLevel="2" x14ac:dyDescent="0.2">
      <c r="A996" s="110" t="s">
        <v>138</v>
      </c>
      <c r="B996" s="131" t="s">
        <v>1325</v>
      </c>
      <c r="C996" s="152"/>
    </row>
    <row r="997" spans="1:8" s="123" customFormat="1" hidden="1" outlineLevel="2" x14ac:dyDescent="0.2">
      <c r="A997" s="126"/>
      <c r="B997" s="167"/>
    </row>
    <row r="998" spans="1:8" s="123" customFormat="1" ht="15" hidden="1" outlineLevel="2" x14ac:dyDescent="0.25">
      <c r="A998" s="110" t="s">
        <v>40</v>
      </c>
      <c r="B998" s="240" t="s">
        <v>2748</v>
      </c>
    </row>
    <row r="999" spans="1:8" s="123" customFormat="1" hidden="1" outlineLevel="2" x14ac:dyDescent="0.2">
      <c r="A999" s="126"/>
    </row>
    <row r="1000" spans="1:8" s="88" customFormat="1" outlineLevel="1" collapsed="1" x14ac:dyDescent="0.2">
      <c r="A1000" s="180" t="s">
        <v>159</v>
      </c>
      <c r="B1000" s="180" t="str">
        <f ca="1">CONCATENATE(VLOOKUP("*ID",C:D,2,FALSE),"C",COUNTIF(OFFSET(A$1,0,0,ROW(),1), "*conditie")*10)&amp; "T" &amp;(COUNTIF(OFFSET(B$1,0,0,ROW()-1,1),CONCATENATE(VLOOKUP("*ID",C:D,2,FALSE),"C",COUNTIF(OFFSET(A$1,0,0,ROW(),1), "*conditie")*10)&amp; "T*") +1) * 10</f>
        <v>NPRE05C480T60</v>
      </c>
      <c r="C1000" s="295" t="s">
        <v>1332</v>
      </c>
      <c r="D1000" s="295"/>
      <c r="E1000" s="295"/>
      <c r="F1000" s="180" t="s">
        <v>141</v>
      </c>
      <c r="G1000" s="180" t="s">
        <v>19</v>
      </c>
      <c r="H1000" s="180" t="s">
        <v>197</v>
      </c>
    </row>
    <row r="1001" spans="1:8" hidden="1" outlineLevel="2" x14ac:dyDescent="0.2">
      <c r="A1001" s="110"/>
      <c r="B1001" s="122"/>
      <c r="C1001" s="152"/>
    </row>
    <row r="1002" spans="1:8" hidden="1" outlineLevel="2" x14ac:dyDescent="0.2">
      <c r="A1002" s="110" t="s">
        <v>109</v>
      </c>
      <c r="B1002" s="131" t="s">
        <v>1330</v>
      </c>
      <c r="C1002" s="152"/>
    </row>
    <row r="1003" spans="1:8" hidden="1" outlineLevel="2" x14ac:dyDescent="0.2">
      <c r="A1003" s="110"/>
      <c r="B1003" s="122"/>
      <c r="C1003" s="152"/>
    </row>
    <row r="1004" spans="1:8" hidden="1" outlineLevel="2" x14ac:dyDescent="0.2">
      <c r="A1004" s="110" t="s">
        <v>111</v>
      </c>
      <c r="B1004" s="122" t="s">
        <v>108</v>
      </c>
      <c r="C1004" s="152"/>
    </row>
    <row r="1005" spans="1:8" hidden="1" outlineLevel="2" x14ac:dyDescent="0.2">
      <c r="A1005" s="110"/>
      <c r="B1005" s="122"/>
      <c r="C1005" s="152"/>
    </row>
    <row r="1006" spans="1:8" hidden="1" outlineLevel="2" x14ac:dyDescent="0.2">
      <c r="A1006" s="110" t="s">
        <v>32</v>
      </c>
      <c r="B1006" s="125" t="s">
        <v>227</v>
      </c>
      <c r="C1006" s="125"/>
      <c r="D1006" s="125"/>
      <c r="E1006" s="125"/>
      <c r="F1006" s="125"/>
      <c r="G1006" s="125"/>
    </row>
    <row r="1007" spans="1:8" hidden="1" outlineLevel="2" x14ac:dyDescent="0.2">
      <c r="A1007" s="110"/>
      <c r="B1007" s="122"/>
      <c r="C1007" s="152"/>
    </row>
    <row r="1008" spans="1:8" hidden="1" outlineLevel="2" x14ac:dyDescent="0.2">
      <c r="A1008" s="111" t="s">
        <v>33</v>
      </c>
      <c r="B1008" s="122" t="s">
        <v>194</v>
      </c>
      <c r="C1008" s="152"/>
    </row>
    <row r="1009" spans="1:8" hidden="1" outlineLevel="2" x14ac:dyDescent="0.2">
      <c r="A1009" s="110"/>
      <c r="B1009" s="122"/>
      <c r="C1009" s="152"/>
    </row>
    <row r="1010" spans="1:8" hidden="1" outlineLevel="2" x14ac:dyDescent="0.2">
      <c r="A1010" s="110" t="s">
        <v>138</v>
      </c>
      <c r="B1010" s="131" t="s">
        <v>1325</v>
      </c>
      <c r="C1010" s="152"/>
    </row>
    <row r="1011" spans="1:8" s="123" customFormat="1" hidden="1" outlineLevel="2" x14ac:dyDescent="0.2">
      <c r="A1011" s="126"/>
      <c r="B1011" s="167"/>
    </row>
    <row r="1012" spans="1:8" s="123" customFormat="1" ht="15" hidden="1" outlineLevel="2" x14ac:dyDescent="0.25">
      <c r="A1012" s="110" t="s">
        <v>40</v>
      </c>
      <c r="B1012" s="240" t="s">
        <v>2749</v>
      </c>
    </row>
    <row r="1013" spans="1:8" s="123" customFormat="1" hidden="1" outlineLevel="2" x14ac:dyDescent="0.2">
      <c r="A1013" s="126"/>
    </row>
    <row r="1014" spans="1:8" s="99" customFormat="1" x14ac:dyDescent="0.2">
      <c r="A1014" s="179" t="s">
        <v>158</v>
      </c>
      <c r="B1014" s="178" t="str">
        <f ca="1">CONCATENATE(VLOOKUP("*ID",C:D,2,FALSE),"C",COUNTIF(OFFSET(A$1,0,0,ROW(),1), "*conditie")*10)</f>
        <v>NPRE05C490</v>
      </c>
      <c r="C1014" s="296" t="s">
        <v>481</v>
      </c>
      <c r="D1014" s="297"/>
      <c r="E1014" s="297"/>
      <c r="F1014" s="179" t="s">
        <v>141</v>
      </c>
      <c r="G1014" s="179" t="s">
        <v>19</v>
      </c>
      <c r="H1014" s="179" t="s">
        <v>197</v>
      </c>
    </row>
    <row r="1015" spans="1:8" s="99" customFormat="1" outlineLevel="1" x14ac:dyDescent="0.2">
      <c r="A1015" s="110"/>
      <c r="B1015" s="118"/>
      <c r="C1015" s="102"/>
    </row>
    <row r="1016" spans="1:8" s="99" customFormat="1" outlineLevel="1" x14ac:dyDescent="0.2">
      <c r="A1016" s="110" t="s">
        <v>55</v>
      </c>
      <c r="B1016" s="122"/>
      <c r="C1016" s="102"/>
    </row>
    <row r="1017" spans="1:8" s="99" customFormat="1" outlineLevel="1" x14ac:dyDescent="0.2">
      <c r="A1017" s="110"/>
      <c r="B1017" s="118"/>
      <c r="C1017" s="102"/>
    </row>
    <row r="1018" spans="1:8" s="88" customFormat="1" outlineLevel="1" collapsed="1" x14ac:dyDescent="0.2">
      <c r="A1018" s="180" t="s">
        <v>159</v>
      </c>
      <c r="B1018" s="180" t="str">
        <f ca="1">CONCATENATE(VLOOKUP("*ID",C:D,2,FALSE),"C",COUNTIF(OFFSET(A$1,0,0,ROW(),1), "*conditie")*10)&amp; "T" &amp;(COUNTIF(OFFSET(B$1,0,0,ROW()-1,1),CONCATENATE(VLOOKUP("*ID",C:D,2,FALSE),"C",COUNTIF(OFFSET(A$1,0,0,ROW(),1), "*conditie")*10)&amp; "T*") +1) * 10</f>
        <v>NPRE05C490T10</v>
      </c>
      <c r="C1018" s="295" t="s">
        <v>482</v>
      </c>
      <c r="D1018" s="295"/>
      <c r="E1018" s="295"/>
      <c r="F1018" s="180" t="s">
        <v>141</v>
      </c>
      <c r="G1018" s="180" t="s">
        <v>19</v>
      </c>
      <c r="H1018" s="180" t="s">
        <v>197</v>
      </c>
    </row>
    <row r="1019" spans="1:8" hidden="1" outlineLevel="2" x14ac:dyDescent="0.2">
      <c r="A1019" s="110"/>
      <c r="B1019" s="122"/>
      <c r="C1019" s="152"/>
    </row>
    <row r="1020" spans="1:8" hidden="1" outlineLevel="2" x14ac:dyDescent="0.2">
      <c r="A1020" s="110" t="s">
        <v>109</v>
      </c>
      <c r="B1020" s="131" t="s">
        <v>1225</v>
      </c>
      <c r="C1020" s="152"/>
    </row>
    <row r="1021" spans="1:8" hidden="1" outlineLevel="2" x14ac:dyDescent="0.2">
      <c r="A1021" s="110"/>
      <c r="B1021" s="122"/>
      <c r="C1021" s="152"/>
    </row>
    <row r="1022" spans="1:8" hidden="1" outlineLevel="2" x14ac:dyDescent="0.2">
      <c r="A1022" s="110" t="s">
        <v>111</v>
      </c>
      <c r="B1022" s="122" t="s">
        <v>108</v>
      </c>
      <c r="C1022" s="152"/>
    </row>
    <row r="1023" spans="1:8" hidden="1" outlineLevel="2" x14ac:dyDescent="0.2">
      <c r="A1023" s="110"/>
      <c r="B1023" s="122"/>
      <c r="C1023" s="152"/>
    </row>
    <row r="1024" spans="1:8" hidden="1" outlineLevel="2" x14ac:dyDescent="0.2">
      <c r="A1024" s="110" t="s">
        <v>32</v>
      </c>
      <c r="B1024" s="125" t="s">
        <v>227</v>
      </c>
      <c r="C1024" s="125"/>
      <c r="D1024" s="125"/>
      <c r="E1024" s="125"/>
      <c r="F1024" s="125"/>
      <c r="G1024" s="125"/>
    </row>
    <row r="1025" spans="1:8" hidden="1" outlineLevel="2" x14ac:dyDescent="0.2">
      <c r="A1025" s="110"/>
      <c r="B1025" s="122"/>
      <c r="C1025" s="152"/>
    </row>
    <row r="1026" spans="1:8" hidden="1" outlineLevel="2" x14ac:dyDescent="0.2">
      <c r="A1026" s="111" t="s">
        <v>33</v>
      </c>
      <c r="B1026" s="122" t="s">
        <v>194</v>
      </c>
      <c r="C1026" s="152"/>
    </row>
    <row r="1027" spans="1:8" hidden="1" outlineLevel="2" x14ac:dyDescent="0.2">
      <c r="A1027" s="110"/>
      <c r="B1027" s="122"/>
      <c r="C1027" s="152"/>
    </row>
    <row r="1028" spans="1:8" hidden="1" outlineLevel="2" x14ac:dyDescent="0.2">
      <c r="A1028" s="110" t="s">
        <v>138</v>
      </c>
      <c r="B1028" s="131" t="s">
        <v>483</v>
      </c>
      <c r="C1028" s="152"/>
    </row>
    <row r="1029" spans="1:8" s="123" customFormat="1" hidden="1" outlineLevel="2" x14ac:dyDescent="0.2">
      <c r="A1029" s="126"/>
    </row>
    <row r="1030" spans="1:8" s="123" customFormat="1" hidden="1" outlineLevel="2" x14ac:dyDescent="0.2">
      <c r="A1030" s="110" t="s">
        <v>40</v>
      </c>
      <c r="B1030" s="131" t="s">
        <v>932</v>
      </c>
    </row>
    <row r="1031" spans="1:8" s="123" customFormat="1" hidden="1" outlineLevel="2" x14ac:dyDescent="0.2">
      <c r="A1031" s="126"/>
    </row>
    <row r="1032" spans="1:8" s="88" customFormat="1" outlineLevel="1" collapsed="1" x14ac:dyDescent="0.2">
      <c r="A1032" s="180" t="s">
        <v>159</v>
      </c>
      <c r="B1032" s="180" t="str">
        <f ca="1">CONCATENATE(VLOOKUP("*ID",C:D,2,FALSE),"C",COUNTIF(OFFSET(A$1,0,0,ROW(),1), "*conditie")*10)&amp; "T" &amp;(COUNTIF(OFFSET(B$1,0,0,ROW()-1,1),CONCATENATE(VLOOKUP("*ID",C:D,2,FALSE),"C",COUNTIF(OFFSET(A$1,0,0,ROW(),1), "*conditie")*10)&amp; "T*") +1) * 10</f>
        <v>NPRE05C490T20</v>
      </c>
      <c r="C1032" s="295" t="s">
        <v>484</v>
      </c>
      <c r="D1032" s="295"/>
      <c r="E1032" s="295"/>
      <c r="F1032" s="180" t="s">
        <v>141</v>
      </c>
      <c r="G1032" s="180" t="s">
        <v>19</v>
      </c>
      <c r="H1032" s="180" t="s">
        <v>197</v>
      </c>
    </row>
    <row r="1033" spans="1:8" hidden="1" outlineLevel="2" x14ac:dyDescent="0.2">
      <c r="A1033" s="110"/>
      <c r="B1033" s="122"/>
      <c r="C1033" s="152"/>
    </row>
    <row r="1034" spans="1:8" hidden="1" outlineLevel="2" x14ac:dyDescent="0.2">
      <c r="A1034" s="110" t="s">
        <v>109</v>
      </c>
      <c r="B1034" s="131" t="s">
        <v>1225</v>
      </c>
      <c r="C1034" s="152"/>
    </row>
    <row r="1035" spans="1:8" hidden="1" outlineLevel="2" x14ac:dyDescent="0.2">
      <c r="A1035" s="110"/>
      <c r="B1035" s="122"/>
      <c r="C1035" s="152"/>
    </row>
    <row r="1036" spans="1:8" hidden="1" outlineLevel="2" x14ac:dyDescent="0.2">
      <c r="A1036" s="110" t="s">
        <v>111</v>
      </c>
      <c r="B1036" s="122" t="s">
        <v>108</v>
      </c>
      <c r="C1036" s="152"/>
    </row>
    <row r="1037" spans="1:8" hidden="1" outlineLevel="2" x14ac:dyDescent="0.2">
      <c r="A1037" s="110"/>
      <c r="B1037" s="122"/>
      <c r="C1037" s="152"/>
    </row>
    <row r="1038" spans="1:8" hidden="1" outlineLevel="2" x14ac:dyDescent="0.2">
      <c r="A1038" s="110" t="s">
        <v>32</v>
      </c>
      <c r="B1038" s="125" t="s">
        <v>227</v>
      </c>
      <c r="C1038" s="125"/>
      <c r="D1038" s="125"/>
      <c r="E1038" s="125"/>
      <c r="F1038" s="125"/>
      <c r="G1038" s="125"/>
    </row>
    <row r="1039" spans="1:8" hidden="1" outlineLevel="2" x14ac:dyDescent="0.2">
      <c r="A1039" s="110"/>
      <c r="B1039" s="122"/>
      <c r="C1039" s="152"/>
    </row>
    <row r="1040" spans="1:8" hidden="1" outlineLevel="2" x14ac:dyDescent="0.2">
      <c r="A1040" s="111" t="s">
        <v>33</v>
      </c>
      <c r="B1040" s="122" t="s">
        <v>194</v>
      </c>
      <c r="C1040" s="152"/>
    </row>
    <row r="1041" spans="1:8" hidden="1" outlineLevel="2" x14ac:dyDescent="0.2">
      <c r="A1041" s="110"/>
      <c r="B1041" s="122"/>
      <c r="C1041" s="152"/>
    </row>
    <row r="1042" spans="1:8" hidden="1" outlineLevel="2" x14ac:dyDescent="0.2">
      <c r="A1042" s="110" t="s">
        <v>138</v>
      </c>
      <c r="B1042" s="131" t="s">
        <v>483</v>
      </c>
      <c r="C1042" s="152"/>
    </row>
    <row r="1043" spans="1:8" s="123" customFormat="1" hidden="1" outlineLevel="2" x14ac:dyDescent="0.2">
      <c r="A1043" s="126"/>
    </row>
    <row r="1044" spans="1:8" s="123" customFormat="1" hidden="1" outlineLevel="2" x14ac:dyDescent="0.2">
      <c r="A1044" s="110" t="s">
        <v>40</v>
      </c>
      <c r="B1044" s="131" t="s">
        <v>933</v>
      </c>
    </row>
    <row r="1045" spans="1:8" s="123" customFormat="1" hidden="1" outlineLevel="2" x14ac:dyDescent="0.2">
      <c r="A1045" s="126"/>
    </row>
    <row r="1046" spans="1:8" s="88" customFormat="1" outlineLevel="1" collapsed="1" x14ac:dyDescent="0.2">
      <c r="A1046" s="180" t="s">
        <v>159</v>
      </c>
      <c r="B1046" s="180" t="str">
        <f ca="1">CONCATENATE(VLOOKUP("*ID",C:D,2,FALSE),"C",COUNTIF(OFFSET(A$1,0,0,ROW(),1), "*conditie")*10)&amp; "T" &amp;(COUNTIF(OFFSET(B$1,0,0,ROW()-1,1),CONCATENATE(VLOOKUP("*ID",C:D,2,FALSE),"C",COUNTIF(OFFSET(A$1,0,0,ROW(),1), "*conditie")*10)&amp; "T*") +1) * 10</f>
        <v>NPRE05C490T30</v>
      </c>
      <c r="C1046" s="295" t="s">
        <v>485</v>
      </c>
      <c r="D1046" s="295"/>
      <c r="E1046" s="295"/>
      <c r="F1046" s="180" t="s">
        <v>141</v>
      </c>
      <c r="G1046" s="180" t="s">
        <v>19</v>
      </c>
      <c r="H1046" s="180" t="s">
        <v>197</v>
      </c>
    </row>
    <row r="1047" spans="1:8" hidden="1" outlineLevel="2" x14ac:dyDescent="0.2">
      <c r="A1047" s="110"/>
      <c r="B1047" s="122"/>
      <c r="C1047" s="152"/>
    </row>
    <row r="1048" spans="1:8" hidden="1" outlineLevel="2" x14ac:dyDescent="0.2">
      <c r="A1048" s="110" t="s">
        <v>109</v>
      </c>
      <c r="B1048" s="131" t="s">
        <v>1225</v>
      </c>
      <c r="C1048" s="152"/>
    </row>
    <row r="1049" spans="1:8" hidden="1" outlineLevel="2" x14ac:dyDescent="0.2">
      <c r="A1049" s="110"/>
      <c r="B1049" s="122"/>
      <c r="C1049" s="152"/>
    </row>
    <row r="1050" spans="1:8" hidden="1" outlineLevel="2" x14ac:dyDescent="0.2">
      <c r="A1050" s="110" t="s">
        <v>111</v>
      </c>
      <c r="B1050" s="122" t="s">
        <v>108</v>
      </c>
      <c r="C1050" s="152"/>
    </row>
    <row r="1051" spans="1:8" hidden="1" outlineLevel="2" x14ac:dyDescent="0.2">
      <c r="A1051" s="110"/>
      <c r="B1051" s="122"/>
      <c r="C1051" s="152"/>
    </row>
    <row r="1052" spans="1:8" hidden="1" outlineLevel="2" x14ac:dyDescent="0.2">
      <c r="A1052" s="110" t="s">
        <v>32</v>
      </c>
      <c r="B1052" s="125" t="s">
        <v>227</v>
      </c>
      <c r="C1052" s="125"/>
      <c r="D1052" s="125"/>
      <c r="E1052" s="125"/>
      <c r="F1052" s="125"/>
      <c r="G1052" s="125"/>
    </row>
    <row r="1053" spans="1:8" hidden="1" outlineLevel="2" x14ac:dyDescent="0.2">
      <c r="A1053" s="110"/>
      <c r="B1053" s="122"/>
      <c r="C1053" s="152"/>
    </row>
    <row r="1054" spans="1:8" hidden="1" outlineLevel="2" x14ac:dyDescent="0.2">
      <c r="A1054" s="111" t="s">
        <v>33</v>
      </c>
      <c r="B1054" s="122" t="s">
        <v>194</v>
      </c>
      <c r="C1054" s="152"/>
    </row>
    <row r="1055" spans="1:8" hidden="1" outlineLevel="2" x14ac:dyDescent="0.2">
      <c r="A1055" s="110"/>
      <c r="B1055" s="122"/>
      <c r="C1055" s="152"/>
    </row>
    <row r="1056" spans="1:8" hidden="1" outlineLevel="2" x14ac:dyDescent="0.2">
      <c r="A1056" s="110" t="s">
        <v>138</v>
      </c>
      <c r="B1056" s="131" t="s">
        <v>483</v>
      </c>
      <c r="C1056" s="152"/>
    </row>
    <row r="1057" spans="1:8" s="123" customFormat="1" hidden="1" outlineLevel="2" x14ac:dyDescent="0.2">
      <c r="A1057" s="126"/>
    </row>
    <row r="1058" spans="1:8" s="123" customFormat="1" hidden="1" outlineLevel="2" x14ac:dyDescent="0.2">
      <c r="A1058" s="110" t="s">
        <v>40</v>
      </c>
      <c r="B1058" s="131" t="s">
        <v>934</v>
      </c>
    </row>
    <row r="1059" spans="1:8" s="123" customFormat="1" hidden="1" outlineLevel="2" x14ac:dyDescent="0.2">
      <c r="A1059" s="126"/>
    </row>
    <row r="1060" spans="1:8" s="99" customFormat="1" x14ac:dyDescent="0.2">
      <c r="A1060" s="179" t="s">
        <v>158</v>
      </c>
      <c r="B1060" s="178" t="str">
        <f ca="1">CONCATENATE(VLOOKUP("*ID",C:D,2,FALSE),"C",COUNTIF(OFFSET(A$1,0,0,ROW(),1), "*conditie")*10)</f>
        <v>NPRE05C500</v>
      </c>
      <c r="C1060" s="296" t="s">
        <v>1333</v>
      </c>
      <c r="D1060" s="297"/>
      <c r="E1060" s="297"/>
      <c r="F1060" s="179" t="s">
        <v>141</v>
      </c>
      <c r="G1060" s="179" t="s">
        <v>19</v>
      </c>
      <c r="H1060" s="179" t="s">
        <v>197</v>
      </c>
    </row>
    <row r="1061" spans="1:8" s="99" customFormat="1" outlineLevel="1" x14ac:dyDescent="0.2">
      <c r="A1061" s="110"/>
      <c r="B1061" s="118"/>
      <c r="C1061" s="102"/>
    </row>
    <row r="1062" spans="1:8" s="99" customFormat="1" outlineLevel="1" x14ac:dyDescent="0.2">
      <c r="A1062" s="110" t="s">
        <v>55</v>
      </c>
      <c r="B1062" s="122"/>
      <c r="C1062" s="102"/>
    </row>
    <row r="1063" spans="1:8" s="99" customFormat="1" outlineLevel="1" x14ac:dyDescent="0.2">
      <c r="A1063" s="110"/>
      <c r="B1063" s="118"/>
      <c r="C1063" s="102"/>
    </row>
    <row r="1064" spans="1:8" s="88" customFormat="1" outlineLevel="1" collapsed="1" x14ac:dyDescent="0.2">
      <c r="A1064" s="180" t="s">
        <v>159</v>
      </c>
      <c r="B1064" s="180" t="str">
        <f ca="1">CONCATENATE(VLOOKUP("*ID",C:D,2,FALSE),"C",COUNTIF(OFFSET(A$1,0,0,ROW(),1), "*conditie")*10)&amp; "T" &amp;(COUNTIF(OFFSET(B$1,0,0,ROW()-1,1),CONCATENATE(VLOOKUP("*ID",C:D,2,FALSE),"C",COUNTIF(OFFSET(A$1,0,0,ROW(),1), "*conditie")*10)&amp; "T*") +1) * 10</f>
        <v>NPRE05C500T10</v>
      </c>
      <c r="C1064" s="295" t="s">
        <v>1334</v>
      </c>
      <c r="D1064" s="295"/>
      <c r="E1064" s="295"/>
      <c r="F1064" s="180" t="s">
        <v>141</v>
      </c>
      <c r="G1064" s="180" t="s">
        <v>19</v>
      </c>
      <c r="H1064" s="180" t="s">
        <v>197</v>
      </c>
    </row>
    <row r="1065" spans="1:8" hidden="1" outlineLevel="2" x14ac:dyDescent="0.2">
      <c r="A1065" s="110"/>
      <c r="B1065" s="122"/>
      <c r="C1065" s="152"/>
    </row>
    <row r="1066" spans="1:8" hidden="1" outlineLevel="2" x14ac:dyDescent="0.2">
      <c r="A1066" s="110" t="s">
        <v>109</v>
      </c>
      <c r="B1066" s="131" t="s">
        <v>1225</v>
      </c>
      <c r="C1066" s="152"/>
    </row>
    <row r="1067" spans="1:8" hidden="1" outlineLevel="2" x14ac:dyDescent="0.2">
      <c r="A1067" s="110"/>
      <c r="B1067" s="122"/>
      <c r="C1067" s="152"/>
    </row>
    <row r="1068" spans="1:8" hidden="1" outlineLevel="2" x14ac:dyDescent="0.2">
      <c r="A1068" s="110" t="s">
        <v>111</v>
      </c>
      <c r="B1068" s="122" t="s">
        <v>108</v>
      </c>
      <c r="C1068" s="152"/>
    </row>
    <row r="1069" spans="1:8" hidden="1" outlineLevel="2" x14ac:dyDescent="0.2">
      <c r="A1069" s="110"/>
      <c r="B1069" s="122"/>
      <c r="C1069" s="152"/>
    </row>
    <row r="1070" spans="1:8" hidden="1" outlineLevel="2" x14ac:dyDescent="0.2">
      <c r="A1070" s="110" t="s">
        <v>32</v>
      </c>
      <c r="B1070" s="125" t="s">
        <v>227</v>
      </c>
      <c r="C1070" s="125"/>
      <c r="D1070" s="125"/>
      <c r="E1070" s="125"/>
      <c r="F1070" s="125"/>
      <c r="G1070" s="125"/>
    </row>
    <row r="1071" spans="1:8" hidden="1" outlineLevel="2" x14ac:dyDescent="0.2">
      <c r="A1071" s="110"/>
      <c r="B1071" s="122"/>
      <c r="C1071" s="152"/>
    </row>
    <row r="1072" spans="1:8" hidden="1" outlineLevel="2" x14ac:dyDescent="0.2">
      <c r="A1072" s="111" t="s">
        <v>33</v>
      </c>
      <c r="B1072" s="122" t="s">
        <v>194</v>
      </c>
      <c r="C1072" s="152"/>
    </row>
    <row r="1073" spans="1:8" hidden="1" outlineLevel="2" x14ac:dyDescent="0.2">
      <c r="A1073" s="110"/>
      <c r="B1073" s="122"/>
      <c r="C1073" s="152"/>
    </row>
    <row r="1074" spans="1:8" hidden="1" outlineLevel="2" x14ac:dyDescent="0.2">
      <c r="A1074" s="110" t="s">
        <v>138</v>
      </c>
      <c r="B1074" s="131" t="s">
        <v>1341</v>
      </c>
      <c r="C1074" s="152"/>
    </row>
    <row r="1075" spans="1:8" s="123" customFormat="1" hidden="1" outlineLevel="2" x14ac:dyDescent="0.2">
      <c r="A1075" s="126"/>
    </row>
    <row r="1076" spans="1:8" s="123" customFormat="1" ht="15" hidden="1" outlineLevel="2" x14ac:dyDescent="0.25">
      <c r="A1076" s="110" t="s">
        <v>40</v>
      </c>
      <c r="B1076" s="240" t="s">
        <v>2750</v>
      </c>
    </row>
    <row r="1077" spans="1:8" s="123" customFormat="1" hidden="1" outlineLevel="2" x14ac:dyDescent="0.2">
      <c r="A1077" s="126"/>
    </row>
    <row r="1078" spans="1:8" s="88" customFormat="1" outlineLevel="1" collapsed="1" x14ac:dyDescent="0.2">
      <c r="A1078" s="180" t="s">
        <v>159</v>
      </c>
      <c r="B1078" s="180" t="str">
        <f ca="1">CONCATENATE(VLOOKUP("*ID",C:D,2,FALSE),"C",COUNTIF(OFFSET(A$1,0,0,ROW(),1), "*conditie")*10)&amp; "T" &amp;(COUNTIF(OFFSET(B$1,0,0,ROW()-1,1),CONCATENATE(VLOOKUP("*ID",C:D,2,FALSE),"C",COUNTIF(OFFSET(A$1,0,0,ROW(),1), "*conditie")*10)&amp; "T*") +1) * 10</f>
        <v>NPRE05C500T20</v>
      </c>
      <c r="C1078" s="295" t="s">
        <v>1335</v>
      </c>
      <c r="D1078" s="295"/>
      <c r="E1078" s="295"/>
      <c r="F1078" s="180" t="s">
        <v>141</v>
      </c>
      <c r="G1078" s="180" t="s">
        <v>19</v>
      </c>
      <c r="H1078" s="180" t="s">
        <v>197</v>
      </c>
    </row>
    <row r="1079" spans="1:8" hidden="1" outlineLevel="2" x14ac:dyDescent="0.2">
      <c r="A1079" s="110"/>
      <c r="B1079" s="122"/>
      <c r="C1079" s="152"/>
    </row>
    <row r="1080" spans="1:8" hidden="1" outlineLevel="2" x14ac:dyDescent="0.2">
      <c r="A1080" s="110" t="s">
        <v>109</v>
      </c>
      <c r="B1080" s="131" t="s">
        <v>1336</v>
      </c>
      <c r="C1080" s="152"/>
    </row>
    <row r="1081" spans="1:8" hidden="1" outlineLevel="2" x14ac:dyDescent="0.2">
      <c r="A1081" s="110"/>
      <c r="B1081" s="122"/>
      <c r="C1081" s="152"/>
    </row>
    <row r="1082" spans="1:8" hidden="1" outlineLevel="2" x14ac:dyDescent="0.2">
      <c r="A1082" s="110" t="s">
        <v>111</v>
      </c>
      <c r="B1082" s="122" t="s">
        <v>108</v>
      </c>
      <c r="C1082" s="152"/>
    </row>
    <row r="1083" spans="1:8" hidden="1" outlineLevel="2" x14ac:dyDescent="0.2">
      <c r="A1083" s="110"/>
      <c r="B1083" s="122"/>
      <c r="C1083" s="152"/>
    </row>
    <row r="1084" spans="1:8" hidden="1" outlineLevel="2" x14ac:dyDescent="0.2">
      <c r="A1084" s="110" t="s">
        <v>32</v>
      </c>
      <c r="B1084" s="125" t="s">
        <v>227</v>
      </c>
      <c r="C1084" s="125"/>
      <c r="D1084" s="125"/>
      <c r="E1084" s="125"/>
      <c r="F1084" s="125"/>
      <c r="G1084" s="125"/>
    </row>
    <row r="1085" spans="1:8" hidden="1" outlineLevel="2" x14ac:dyDescent="0.2">
      <c r="A1085" s="110"/>
      <c r="B1085" s="122"/>
      <c r="C1085" s="152"/>
    </row>
    <row r="1086" spans="1:8" hidden="1" outlineLevel="2" x14ac:dyDescent="0.2">
      <c r="A1086" s="111" t="s">
        <v>33</v>
      </c>
      <c r="B1086" s="122" t="s">
        <v>194</v>
      </c>
      <c r="C1086" s="152"/>
    </row>
    <row r="1087" spans="1:8" hidden="1" outlineLevel="2" x14ac:dyDescent="0.2">
      <c r="A1087" s="110"/>
      <c r="B1087" s="122"/>
      <c r="C1087" s="152"/>
    </row>
    <row r="1088" spans="1:8" hidden="1" outlineLevel="2" x14ac:dyDescent="0.2">
      <c r="A1088" s="110" t="s">
        <v>138</v>
      </c>
      <c r="B1088" s="131" t="s">
        <v>1341</v>
      </c>
      <c r="C1088" s="152"/>
    </row>
    <row r="1089" spans="1:8" s="123" customFormat="1" hidden="1" outlineLevel="2" x14ac:dyDescent="0.2">
      <c r="A1089" s="126"/>
    </row>
    <row r="1090" spans="1:8" s="123" customFormat="1" ht="15" hidden="1" outlineLevel="2" x14ac:dyDescent="0.25">
      <c r="A1090" s="110" t="s">
        <v>40</v>
      </c>
      <c r="B1090" s="240" t="s">
        <v>2750</v>
      </c>
    </row>
    <row r="1091" spans="1:8" s="123" customFormat="1" hidden="1" outlineLevel="2" x14ac:dyDescent="0.2">
      <c r="A1091" s="126"/>
    </row>
    <row r="1092" spans="1:8" s="88" customFormat="1" outlineLevel="1" collapsed="1" x14ac:dyDescent="0.2">
      <c r="A1092" s="180" t="s">
        <v>159</v>
      </c>
      <c r="B1092" s="180" t="str">
        <f ca="1">CONCATENATE(VLOOKUP("*ID",C:D,2,FALSE),"C",COUNTIF(OFFSET(A$1,0,0,ROW(),1), "*conditie")*10)&amp; "T" &amp;(COUNTIF(OFFSET(B$1,0,0,ROW()-1,1),CONCATENATE(VLOOKUP("*ID",C:D,2,FALSE),"C",COUNTIF(OFFSET(A$1,0,0,ROW(),1), "*conditie")*10)&amp; "T*") +1) * 10</f>
        <v>NPRE05C500T30</v>
      </c>
      <c r="C1092" s="295" t="s">
        <v>1546</v>
      </c>
      <c r="D1092" s="295"/>
      <c r="E1092" s="295"/>
      <c r="F1092" s="180" t="s">
        <v>141</v>
      </c>
      <c r="G1092" s="180" t="s">
        <v>19</v>
      </c>
      <c r="H1092" s="180" t="s">
        <v>197</v>
      </c>
    </row>
    <row r="1093" spans="1:8" hidden="1" outlineLevel="2" x14ac:dyDescent="0.2">
      <c r="A1093" s="110"/>
      <c r="B1093" s="122"/>
      <c r="C1093" s="152"/>
    </row>
    <row r="1094" spans="1:8" hidden="1" outlineLevel="2" x14ac:dyDescent="0.2">
      <c r="A1094" s="110" t="s">
        <v>109</v>
      </c>
      <c r="B1094" s="131" t="s">
        <v>1337</v>
      </c>
      <c r="C1094" s="152"/>
    </row>
    <row r="1095" spans="1:8" hidden="1" outlineLevel="2" x14ac:dyDescent="0.2">
      <c r="A1095" s="110"/>
      <c r="B1095" s="122"/>
      <c r="C1095" s="152"/>
    </row>
    <row r="1096" spans="1:8" hidden="1" outlineLevel="2" x14ac:dyDescent="0.2">
      <c r="A1096" s="110" t="s">
        <v>111</v>
      </c>
      <c r="B1096" s="122" t="s">
        <v>108</v>
      </c>
      <c r="C1096" s="152"/>
    </row>
    <row r="1097" spans="1:8" hidden="1" outlineLevel="2" x14ac:dyDescent="0.2">
      <c r="A1097" s="110"/>
      <c r="B1097" s="122"/>
      <c r="C1097" s="152"/>
    </row>
    <row r="1098" spans="1:8" hidden="1" outlineLevel="2" x14ac:dyDescent="0.2">
      <c r="A1098" s="110" t="s">
        <v>32</v>
      </c>
      <c r="B1098" s="125" t="s">
        <v>227</v>
      </c>
      <c r="C1098" s="125"/>
      <c r="D1098" s="125"/>
      <c r="E1098" s="125"/>
      <c r="F1098" s="125"/>
      <c r="G1098" s="125"/>
    </row>
    <row r="1099" spans="1:8" hidden="1" outlineLevel="2" x14ac:dyDescent="0.2">
      <c r="A1099" s="110"/>
      <c r="B1099" s="122"/>
      <c r="C1099" s="152"/>
    </row>
    <row r="1100" spans="1:8" hidden="1" outlineLevel="2" x14ac:dyDescent="0.2">
      <c r="A1100" s="111" t="s">
        <v>33</v>
      </c>
      <c r="B1100" s="122" t="s">
        <v>194</v>
      </c>
      <c r="C1100" s="152"/>
    </row>
    <row r="1101" spans="1:8" hidden="1" outlineLevel="2" x14ac:dyDescent="0.2">
      <c r="A1101" s="110"/>
      <c r="B1101" s="122"/>
      <c r="C1101" s="152"/>
    </row>
    <row r="1102" spans="1:8" hidden="1" outlineLevel="2" x14ac:dyDescent="0.2">
      <c r="A1102" s="110" t="s">
        <v>138</v>
      </c>
      <c r="B1102" s="131" t="s">
        <v>2525</v>
      </c>
      <c r="C1102" s="152"/>
    </row>
    <row r="1103" spans="1:8" s="123" customFormat="1" hidden="1" outlineLevel="2" x14ac:dyDescent="0.2">
      <c r="A1103" s="126"/>
    </row>
    <row r="1104" spans="1:8" s="123" customFormat="1" ht="15" hidden="1" outlineLevel="2" x14ac:dyDescent="0.25">
      <c r="A1104" s="110" t="s">
        <v>40</v>
      </c>
      <c r="B1104" s="240" t="s">
        <v>2751</v>
      </c>
    </row>
    <row r="1105" spans="1:8" s="123" customFormat="1" hidden="1" outlineLevel="2" x14ac:dyDescent="0.2">
      <c r="A1105" s="126"/>
    </row>
    <row r="1106" spans="1:8" s="88" customFormat="1" outlineLevel="1" collapsed="1" x14ac:dyDescent="0.2">
      <c r="A1106" s="180" t="s">
        <v>159</v>
      </c>
      <c r="B1106" s="180" t="str">
        <f ca="1">CONCATENATE(VLOOKUP("*ID",C:D,2,FALSE),"C",COUNTIF(OFFSET(A$1,0,0,ROW(),1), "*conditie")*10)&amp; "T" &amp;(COUNTIF(OFFSET(B$1,0,0,ROW()-1,1),CONCATENATE(VLOOKUP("*ID",C:D,2,FALSE),"C",COUNTIF(OFFSET(A$1,0,0,ROW(),1), "*conditie")*10)&amp; "T*") +1) * 10</f>
        <v>NPRE05C500T40</v>
      </c>
      <c r="C1106" s="295" t="s">
        <v>1338</v>
      </c>
      <c r="D1106" s="295"/>
      <c r="E1106" s="295"/>
      <c r="F1106" s="180" t="s">
        <v>141</v>
      </c>
      <c r="G1106" s="180" t="s">
        <v>19</v>
      </c>
      <c r="H1106" s="180" t="s">
        <v>197</v>
      </c>
    </row>
    <row r="1107" spans="1:8" hidden="1" outlineLevel="2" x14ac:dyDescent="0.2">
      <c r="A1107" s="110"/>
      <c r="B1107" s="122"/>
      <c r="C1107" s="152"/>
    </row>
    <row r="1108" spans="1:8" hidden="1" outlineLevel="2" x14ac:dyDescent="0.2">
      <c r="A1108" s="110" t="s">
        <v>109</v>
      </c>
      <c r="B1108" s="131" t="s">
        <v>1337</v>
      </c>
      <c r="C1108" s="152"/>
    </row>
    <row r="1109" spans="1:8" hidden="1" outlineLevel="2" x14ac:dyDescent="0.2">
      <c r="A1109" s="110"/>
      <c r="B1109" s="122"/>
      <c r="C1109" s="152"/>
    </row>
    <row r="1110" spans="1:8" hidden="1" outlineLevel="2" x14ac:dyDescent="0.2">
      <c r="A1110" s="110" t="s">
        <v>111</v>
      </c>
      <c r="B1110" s="122" t="s">
        <v>108</v>
      </c>
      <c r="C1110" s="152"/>
    </row>
    <row r="1111" spans="1:8" hidden="1" outlineLevel="2" x14ac:dyDescent="0.2">
      <c r="A1111" s="110"/>
      <c r="B1111" s="122"/>
      <c r="C1111" s="152"/>
    </row>
    <row r="1112" spans="1:8" hidden="1" outlineLevel="2" x14ac:dyDescent="0.2">
      <c r="A1112" s="110" t="s">
        <v>32</v>
      </c>
      <c r="B1112" s="125" t="s">
        <v>227</v>
      </c>
      <c r="C1112" s="125"/>
      <c r="D1112" s="125"/>
      <c r="E1112" s="125"/>
      <c r="F1112" s="125"/>
      <c r="G1112" s="125"/>
    </row>
    <row r="1113" spans="1:8" hidden="1" outlineLevel="2" x14ac:dyDescent="0.2">
      <c r="A1113" s="110"/>
      <c r="B1113" s="122"/>
      <c r="C1113" s="152"/>
    </row>
    <row r="1114" spans="1:8" hidden="1" outlineLevel="2" x14ac:dyDescent="0.2">
      <c r="A1114" s="111" t="s">
        <v>33</v>
      </c>
      <c r="B1114" s="122" t="s">
        <v>194</v>
      </c>
      <c r="C1114" s="152"/>
    </row>
    <row r="1115" spans="1:8" hidden="1" outlineLevel="2" x14ac:dyDescent="0.2">
      <c r="A1115" s="110"/>
      <c r="B1115" s="122"/>
      <c r="C1115" s="152"/>
    </row>
    <row r="1116" spans="1:8" hidden="1" outlineLevel="2" x14ac:dyDescent="0.2">
      <c r="A1116" s="110" t="s">
        <v>138</v>
      </c>
      <c r="B1116" s="131" t="s">
        <v>1341</v>
      </c>
      <c r="C1116" s="152"/>
    </row>
    <row r="1117" spans="1:8" s="123" customFormat="1" hidden="1" outlineLevel="2" x14ac:dyDescent="0.2">
      <c r="A1117" s="126"/>
    </row>
    <row r="1118" spans="1:8" s="123" customFormat="1" hidden="1" outlineLevel="2" x14ac:dyDescent="0.2">
      <c r="A1118" s="110" t="s">
        <v>40</v>
      </c>
      <c r="B1118" s="202" t="s">
        <v>1998</v>
      </c>
    </row>
    <row r="1119" spans="1:8" s="123" customFormat="1" ht="15" hidden="1" outlineLevel="2" x14ac:dyDescent="0.25">
      <c r="A1119" s="126"/>
      <c r="B1119" s="240" t="s">
        <v>2752</v>
      </c>
    </row>
    <row r="1120" spans="1:8" s="99" customFormat="1" x14ac:dyDescent="0.2">
      <c r="A1120" s="179" t="s">
        <v>158</v>
      </c>
      <c r="B1120" s="178" t="str">
        <f ca="1">CONCATENATE(VLOOKUP("*ID",C:D,2,FALSE),"C",COUNTIF(OFFSET(A$1,0,0,ROW(),1), "*conditie")*10)</f>
        <v>NPRE05C510</v>
      </c>
      <c r="C1120" s="296" t="s">
        <v>1339</v>
      </c>
      <c r="D1120" s="297"/>
      <c r="E1120" s="297"/>
      <c r="F1120" s="179" t="s">
        <v>141</v>
      </c>
      <c r="G1120" s="179" t="s">
        <v>19</v>
      </c>
      <c r="H1120" s="179" t="s">
        <v>197</v>
      </c>
    </row>
    <row r="1121" spans="1:8" s="99" customFormat="1" outlineLevel="1" x14ac:dyDescent="0.2">
      <c r="A1121" s="110"/>
      <c r="B1121" s="118"/>
      <c r="C1121" s="102"/>
    </row>
    <row r="1122" spans="1:8" s="99" customFormat="1" outlineLevel="1" x14ac:dyDescent="0.2">
      <c r="A1122" s="110" t="s">
        <v>55</v>
      </c>
      <c r="B1122" s="122"/>
      <c r="C1122" s="102"/>
    </row>
    <row r="1123" spans="1:8" s="99" customFormat="1" outlineLevel="1" x14ac:dyDescent="0.2">
      <c r="A1123" s="110"/>
      <c r="B1123" s="118"/>
      <c r="C1123" s="102"/>
    </row>
    <row r="1124" spans="1:8" s="88" customFormat="1" outlineLevel="1" collapsed="1" x14ac:dyDescent="0.2">
      <c r="A1124" s="180" t="s">
        <v>159</v>
      </c>
      <c r="B1124" s="180" t="str">
        <f ca="1">CONCATENATE(VLOOKUP("*ID",C:D,2,FALSE),"C",COUNTIF(OFFSET(A$1,0,0,ROW(),1), "*conditie")*10)&amp; "T" &amp;(COUNTIF(OFFSET(B$1,0,0,ROW()-1,1),CONCATENATE(VLOOKUP("*ID",C:D,2,FALSE),"C",COUNTIF(OFFSET(A$1,0,0,ROW(),1), "*conditie")*10)&amp; "T*") +1) * 10</f>
        <v>NPRE05C510T10</v>
      </c>
      <c r="C1124" s="295" t="s">
        <v>2756</v>
      </c>
      <c r="D1124" s="295"/>
      <c r="E1124" s="295"/>
      <c r="F1124" s="180" t="s">
        <v>141</v>
      </c>
      <c r="G1124" s="180" t="s">
        <v>19</v>
      </c>
      <c r="H1124" s="180" t="s">
        <v>197</v>
      </c>
    </row>
    <row r="1125" spans="1:8" hidden="1" outlineLevel="2" x14ac:dyDescent="0.2">
      <c r="A1125" s="110"/>
      <c r="B1125" s="122"/>
      <c r="C1125" s="152"/>
    </row>
    <row r="1126" spans="1:8" hidden="1" outlineLevel="2" x14ac:dyDescent="0.2">
      <c r="A1126" s="110" t="s">
        <v>109</v>
      </c>
      <c r="B1126" s="131" t="s">
        <v>1225</v>
      </c>
      <c r="C1126" s="152"/>
    </row>
    <row r="1127" spans="1:8" hidden="1" outlineLevel="2" x14ac:dyDescent="0.2">
      <c r="A1127" s="110"/>
      <c r="B1127" s="122"/>
      <c r="C1127" s="152"/>
    </row>
    <row r="1128" spans="1:8" hidden="1" outlineLevel="2" x14ac:dyDescent="0.2">
      <c r="A1128" s="110" t="s">
        <v>111</v>
      </c>
      <c r="B1128" s="122" t="s">
        <v>108</v>
      </c>
      <c r="C1128" s="152"/>
    </row>
    <row r="1129" spans="1:8" hidden="1" outlineLevel="2" x14ac:dyDescent="0.2">
      <c r="A1129" s="110"/>
      <c r="B1129" s="122"/>
      <c r="C1129" s="152"/>
    </row>
    <row r="1130" spans="1:8" hidden="1" outlineLevel="2" x14ac:dyDescent="0.2">
      <c r="A1130" s="110" t="s">
        <v>32</v>
      </c>
      <c r="B1130" s="125" t="s">
        <v>227</v>
      </c>
      <c r="C1130" s="125"/>
      <c r="D1130" s="125"/>
      <c r="E1130" s="125"/>
      <c r="F1130" s="125"/>
      <c r="G1130" s="125"/>
    </row>
    <row r="1131" spans="1:8" hidden="1" outlineLevel="2" x14ac:dyDescent="0.2">
      <c r="A1131" s="110"/>
      <c r="B1131" s="122"/>
      <c r="C1131" s="152"/>
    </row>
    <row r="1132" spans="1:8" hidden="1" outlineLevel="2" x14ac:dyDescent="0.2">
      <c r="A1132" s="111" t="s">
        <v>33</v>
      </c>
      <c r="B1132" s="122" t="s">
        <v>194</v>
      </c>
      <c r="C1132" s="152"/>
    </row>
    <row r="1133" spans="1:8" hidden="1" outlineLevel="2" x14ac:dyDescent="0.2">
      <c r="A1133" s="110"/>
      <c r="B1133" s="122"/>
      <c r="C1133" s="152"/>
    </row>
    <row r="1134" spans="1:8" hidden="1" outlineLevel="2" x14ac:dyDescent="0.2">
      <c r="A1134" s="110" t="s">
        <v>138</v>
      </c>
      <c r="B1134" s="131" t="s">
        <v>1340</v>
      </c>
      <c r="C1134" s="152"/>
    </row>
    <row r="1135" spans="1:8" s="123" customFormat="1" hidden="1" outlineLevel="2" x14ac:dyDescent="0.2">
      <c r="A1135" s="126"/>
    </row>
    <row r="1136" spans="1:8" s="123" customFormat="1" ht="15" hidden="1" outlineLevel="2" x14ac:dyDescent="0.25">
      <c r="A1136" s="110" t="s">
        <v>40</v>
      </c>
      <c r="B1136" s="240" t="s">
        <v>2753</v>
      </c>
    </row>
    <row r="1137" spans="1:8" s="123" customFormat="1" hidden="1" outlineLevel="2" x14ac:dyDescent="0.2">
      <c r="A1137" s="126"/>
    </row>
    <row r="1138" spans="1:8" s="88" customFormat="1" outlineLevel="1" collapsed="1" x14ac:dyDescent="0.2">
      <c r="A1138" s="180" t="s">
        <v>159</v>
      </c>
      <c r="B1138" s="180" t="str">
        <f ca="1">CONCATENATE(VLOOKUP("*ID",C:D,2,FALSE),"C",COUNTIF(OFFSET(A$1,0,0,ROW(),1), "*conditie")*10)&amp; "T" &amp;(COUNTIF(OFFSET(B$1,0,0,ROW()-1,1),CONCATENATE(VLOOKUP("*ID",C:D,2,FALSE),"C",COUNTIF(OFFSET(A$1,0,0,ROW(),1), "*conditie")*10)&amp; "T*") +1) * 10</f>
        <v>NPRE05C510T20</v>
      </c>
      <c r="C1138" s="295" t="s">
        <v>2757</v>
      </c>
      <c r="D1138" s="295"/>
      <c r="E1138" s="295"/>
      <c r="F1138" s="180" t="s">
        <v>141</v>
      </c>
      <c r="G1138" s="180" t="s">
        <v>19</v>
      </c>
      <c r="H1138" s="180" t="s">
        <v>197</v>
      </c>
    </row>
    <row r="1139" spans="1:8" hidden="1" outlineLevel="2" x14ac:dyDescent="0.2">
      <c r="A1139" s="110"/>
      <c r="B1139" s="122"/>
      <c r="C1139" s="152"/>
    </row>
    <row r="1140" spans="1:8" hidden="1" outlineLevel="2" x14ac:dyDescent="0.2">
      <c r="A1140" s="110" t="s">
        <v>109</v>
      </c>
      <c r="B1140" s="131" t="s">
        <v>1336</v>
      </c>
      <c r="C1140" s="152"/>
    </row>
    <row r="1141" spans="1:8" hidden="1" outlineLevel="2" x14ac:dyDescent="0.2">
      <c r="A1141" s="110"/>
      <c r="B1141" s="122"/>
      <c r="C1141" s="152"/>
    </row>
    <row r="1142" spans="1:8" hidden="1" outlineLevel="2" x14ac:dyDescent="0.2">
      <c r="A1142" s="110" t="s">
        <v>111</v>
      </c>
      <c r="B1142" s="122" t="s">
        <v>108</v>
      </c>
      <c r="C1142" s="152"/>
    </row>
    <row r="1143" spans="1:8" hidden="1" outlineLevel="2" x14ac:dyDescent="0.2">
      <c r="A1143" s="110"/>
      <c r="B1143" s="122"/>
      <c r="C1143" s="152"/>
    </row>
    <row r="1144" spans="1:8" hidden="1" outlineLevel="2" x14ac:dyDescent="0.2">
      <c r="A1144" s="110" t="s">
        <v>32</v>
      </c>
      <c r="B1144" s="125" t="s">
        <v>227</v>
      </c>
      <c r="C1144" s="125"/>
      <c r="D1144" s="125"/>
      <c r="E1144" s="125"/>
      <c r="F1144" s="125"/>
      <c r="G1144" s="125"/>
    </row>
    <row r="1145" spans="1:8" hidden="1" outlineLevel="2" x14ac:dyDescent="0.2">
      <c r="A1145" s="110"/>
      <c r="B1145" s="122"/>
      <c r="C1145" s="152"/>
    </row>
    <row r="1146" spans="1:8" hidden="1" outlineLevel="2" x14ac:dyDescent="0.2">
      <c r="A1146" s="111" t="s">
        <v>33</v>
      </c>
      <c r="B1146" s="122" t="s">
        <v>194</v>
      </c>
      <c r="C1146" s="152"/>
    </row>
    <row r="1147" spans="1:8" hidden="1" outlineLevel="2" x14ac:dyDescent="0.2">
      <c r="A1147" s="110"/>
      <c r="B1147" s="122"/>
      <c r="C1147" s="152"/>
    </row>
    <row r="1148" spans="1:8" hidden="1" outlineLevel="2" x14ac:dyDescent="0.2">
      <c r="A1148" s="110" t="s">
        <v>138</v>
      </c>
      <c r="B1148" s="131" t="s">
        <v>1340</v>
      </c>
      <c r="C1148" s="152"/>
    </row>
    <row r="1149" spans="1:8" s="123" customFormat="1" hidden="1" outlineLevel="2" x14ac:dyDescent="0.2">
      <c r="A1149" s="126"/>
    </row>
    <row r="1150" spans="1:8" s="123" customFormat="1" ht="15" hidden="1" outlineLevel="2" x14ac:dyDescent="0.25">
      <c r="A1150" s="110" t="s">
        <v>40</v>
      </c>
      <c r="B1150" s="240" t="s">
        <v>2753</v>
      </c>
    </row>
    <row r="1151" spans="1:8" s="123" customFormat="1" hidden="1" outlineLevel="2" x14ac:dyDescent="0.2">
      <c r="A1151" s="126"/>
    </row>
    <row r="1152" spans="1:8" s="88" customFormat="1" outlineLevel="1" collapsed="1" x14ac:dyDescent="0.2">
      <c r="A1152" s="180" t="s">
        <v>159</v>
      </c>
      <c r="B1152" s="180" t="str">
        <f ca="1">CONCATENATE(VLOOKUP("*ID",C:D,2,FALSE),"C",COUNTIF(OFFSET(A$1,0,0,ROW(),1), "*conditie")*10)&amp; "T" &amp;(COUNTIF(OFFSET(B$1,0,0,ROW()-1,1),CONCATENATE(VLOOKUP("*ID",C:D,2,FALSE),"C",COUNTIF(OFFSET(A$1,0,0,ROW(),1), "*conditie")*10)&amp; "T*") +1) * 10</f>
        <v>NPRE05C510T30</v>
      </c>
      <c r="C1152" s="295" t="s">
        <v>2758</v>
      </c>
      <c r="D1152" s="295"/>
      <c r="E1152" s="295"/>
      <c r="F1152" s="180" t="s">
        <v>141</v>
      </c>
      <c r="G1152" s="180" t="s">
        <v>19</v>
      </c>
      <c r="H1152" s="180" t="s">
        <v>197</v>
      </c>
    </row>
    <row r="1153" spans="1:8" hidden="1" outlineLevel="2" x14ac:dyDescent="0.2">
      <c r="A1153" s="110"/>
      <c r="B1153" s="122"/>
      <c r="C1153" s="152"/>
    </row>
    <row r="1154" spans="1:8" hidden="1" outlineLevel="2" x14ac:dyDescent="0.2">
      <c r="A1154" s="110" t="s">
        <v>109</v>
      </c>
      <c r="B1154" s="131" t="s">
        <v>1337</v>
      </c>
      <c r="C1154" s="152"/>
    </row>
    <row r="1155" spans="1:8" hidden="1" outlineLevel="2" x14ac:dyDescent="0.2">
      <c r="A1155" s="110"/>
      <c r="B1155" s="122"/>
      <c r="C1155" s="152"/>
    </row>
    <row r="1156" spans="1:8" hidden="1" outlineLevel="2" x14ac:dyDescent="0.2">
      <c r="A1156" s="110" t="s">
        <v>111</v>
      </c>
      <c r="B1156" s="122" t="s">
        <v>108</v>
      </c>
      <c r="C1156" s="152"/>
    </row>
    <row r="1157" spans="1:8" hidden="1" outlineLevel="2" x14ac:dyDescent="0.2">
      <c r="A1157" s="110"/>
      <c r="B1157" s="122"/>
      <c r="C1157" s="152"/>
    </row>
    <row r="1158" spans="1:8" hidden="1" outlineLevel="2" x14ac:dyDescent="0.2">
      <c r="A1158" s="110" t="s">
        <v>32</v>
      </c>
      <c r="B1158" s="125" t="s">
        <v>227</v>
      </c>
      <c r="C1158" s="125"/>
      <c r="D1158" s="125"/>
      <c r="E1158" s="125"/>
      <c r="F1158" s="125"/>
      <c r="G1158" s="125"/>
    </row>
    <row r="1159" spans="1:8" hidden="1" outlineLevel="2" x14ac:dyDescent="0.2">
      <c r="A1159" s="110"/>
      <c r="B1159" s="122"/>
      <c r="C1159" s="152"/>
    </row>
    <row r="1160" spans="1:8" hidden="1" outlineLevel="2" x14ac:dyDescent="0.2">
      <c r="A1160" s="111" t="s">
        <v>33</v>
      </c>
      <c r="B1160" s="122" t="s">
        <v>194</v>
      </c>
      <c r="C1160" s="152"/>
    </row>
    <row r="1161" spans="1:8" hidden="1" outlineLevel="2" x14ac:dyDescent="0.2">
      <c r="A1161" s="110"/>
      <c r="B1161" s="122"/>
      <c r="C1161" s="152"/>
    </row>
    <row r="1162" spans="1:8" hidden="1" outlineLevel="2" x14ac:dyDescent="0.2">
      <c r="A1162" s="110" t="s">
        <v>138</v>
      </c>
      <c r="B1162" s="199" t="s">
        <v>1340</v>
      </c>
      <c r="C1162" s="152"/>
    </row>
    <row r="1163" spans="1:8" s="123" customFormat="1" hidden="1" outlineLevel="2" x14ac:dyDescent="0.2">
      <c r="A1163" s="126"/>
      <c r="E1163" s="123" t="s">
        <v>2527</v>
      </c>
    </row>
    <row r="1164" spans="1:8" s="123" customFormat="1" ht="15" hidden="1" outlineLevel="2" x14ac:dyDescent="0.25">
      <c r="A1164" s="110" t="s">
        <v>40</v>
      </c>
      <c r="B1164" s="240" t="s">
        <v>2754</v>
      </c>
      <c r="E1164" s="123" t="s">
        <v>2528</v>
      </c>
    </row>
    <row r="1165" spans="1:8" s="123" customFormat="1" hidden="1" outlineLevel="2" x14ac:dyDescent="0.2">
      <c r="A1165" s="126"/>
    </row>
    <row r="1166" spans="1:8" s="88" customFormat="1" outlineLevel="1" collapsed="1" x14ac:dyDescent="0.2">
      <c r="A1166" s="180" t="s">
        <v>159</v>
      </c>
      <c r="B1166" s="180" t="str">
        <f ca="1">CONCATENATE(VLOOKUP("*ID",C:D,2,FALSE),"C",COUNTIF(OFFSET(A$1,0,0,ROW(),1), "*conditie")*10)&amp; "T" &amp;(COUNTIF(OFFSET(B$1,0,0,ROW()-1,1),CONCATENATE(VLOOKUP("*ID",C:D,2,FALSE),"C",COUNTIF(OFFSET(A$1,0,0,ROW(),1), "*conditie")*10)&amp; "T*") +1) * 10</f>
        <v>NPRE05C510T40</v>
      </c>
      <c r="C1166" s="295" t="s">
        <v>2759</v>
      </c>
      <c r="D1166" s="295"/>
      <c r="E1166" s="295"/>
      <c r="F1166" s="180" t="s">
        <v>141</v>
      </c>
      <c r="G1166" s="180" t="s">
        <v>19</v>
      </c>
      <c r="H1166" s="180" t="s">
        <v>197</v>
      </c>
    </row>
    <row r="1167" spans="1:8" hidden="1" outlineLevel="2" x14ac:dyDescent="0.2">
      <c r="A1167" s="110"/>
      <c r="B1167" s="122"/>
      <c r="C1167" s="152"/>
    </row>
    <row r="1168" spans="1:8" hidden="1" outlineLevel="2" x14ac:dyDescent="0.2">
      <c r="A1168" s="110" t="s">
        <v>109</v>
      </c>
      <c r="B1168" s="131" t="s">
        <v>1337</v>
      </c>
      <c r="C1168" s="152"/>
    </row>
    <row r="1169" spans="1:8" hidden="1" outlineLevel="2" x14ac:dyDescent="0.2">
      <c r="A1169" s="110"/>
      <c r="B1169" s="122"/>
      <c r="C1169" s="152"/>
    </row>
    <row r="1170" spans="1:8" hidden="1" outlineLevel="2" x14ac:dyDescent="0.2">
      <c r="A1170" s="110" t="s">
        <v>111</v>
      </c>
      <c r="B1170" s="122" t="s">
        <v>108</v>
      </c>
      <c r="C1170" s="152"/>
    </row>
    <row r="1171" spans="1:8" hidden="1" outlineLevel="2" x14ac:dyDescent="0.2">
      <c r="A1171" s="110"/>
      <c r="B1171" s="122"/>
      <c r="C1171" s="152"/>
    </row>
    <row r="1172" spans="1:8" hidden="1" outlineLevel="2" x14ac:dyDescent="0.2">
      <c r="A1172" s="110" t="s">
        <v>32</v>
      </c>
      <c r="B1172" s="125" t="s">
        <v>227</v>
      </c>
      <c r="C1172" s="125"/>
      <c r="D1172" s="125"/>
      <c r="E1172" s="125"/>
      <c r="F1172" s="125"/>
      <c r="G1172" s="125"/>
    </row>
    <row r="1173" spans="1:8" hidden="1" outlineLevel="2" x14ac:dyDescent="0.2">
      <c r="A1173" s="110"/>
      <c r="B1173" s="122"/>
      <c r="C1173" s="152"/>
    </row>
    <row r="1174" spans="1:8" hidden="1" outlineLevel="2" x14ac:dyDescent="0.2">
      <c r="A1174" s="111" t="s">
        <v>33</v>
      </c>
      <c r="B1174" s="122" t="s">
        <v>194</v>
      </c>
      <c r="C1174" s="152"/>
    </row>
    <row r="1175" spans="1:8" hidden="1" outlineLevel="2" x14ac:dyDescent="0.2">
      <c r="A1175" s="110"/>
      <c r="B1175" s="122"/>
      <c r="C1175" s="152"/>
    </row>
    <row r="1176" spans="1:8" hidden="1" outlineLevel="2" x14ac:dyDescent="0.2">
      <c r="A1176" s="110" t="s">
        <v>138</v>
      </c>
      <c r="B1176" s="131" t="s">
        <v>1340</v>
      </c>
      <c r="C1176" s="152"/>
    </row>
    <row r="1177" spans="1:8" s="123" customFormat="1" hidden="1" outlineLevel="2" x14ac:dyDescent="0.2">
      <c r="A1177" s="126"/>
    </row>
    <row r="1178" spans="1:8" s="123" customFormat="1" ht="15" hidden="1" outlineLevel="2" x14ac:dyDescent="0.25">
      <c r="A1178" s="110" t="s">
        <v>40</v>
      </c>
      <c r="B1178" s="240" t="s">
        <v>2755</v>
      </c>
    </row>
    <row r="1179" spans="1:8" s="123" customFormat="1" hidden="1" outlineLevel="2" x14ac:dyDescent="0.2">
      <c r="A1179" s="126"/>
    </row>
    <row r="1180" spans="1:8" s="99" customFormat="1" x14ac:dyDescent="0.2">
      <c r="A1180" s="179" t="s">
        <v>158</v>
      </c>
      <c r="B1180" s="178" t="str">
        <f ca="1">CONCATENATE(VLOOKUP("*ID",C:D,2,FALSE),"C",COUNTIF(OFFSET(A$1,0,0,ROW(),1), "*conditie")*10)</f>
        <v>NPRE05C520</v>
      </c>
      <c r="C1180" s="296" t="s">
        <v>486</v>
      </c>
      <c r="D1180" s="297"/>
      <c r="E1180" s="297"/>
      <c r="F1180" s="179" t="s">
        <v>141</v>
      </c>
      <c r="G1180" s="179" t="s">
        <v>19</v>
      </c>
      <c r="H1180" s="179" t="s">
        <v>197</v>
      </c>
    </row>
    <row r="1181" spans="1:8" s="99" customFormat="1" outlineLevel="1" x14ac:dyDescent="0.2">
      <c r="A1181" s="110"/>
      <c r="B1181" s="118"/>
      <c r="C1181" s="102"/>
    </row>
    <row r="1182" spans="1:8" s="99" customFormat="1" outlineLevel="1" x14ac:dyDescent="0.2">
      <c r="A1182" s="110" t="s">
        <v>55</v>
      </c>
      <c r="B1182" s="122"/>
      <c r="C1182" s="102"/>
    </row>
    <row r="1183" spans="1:8" s="99" customFormat="1" outlineLevel="1" x14ac:dyDescent="0.2">
      <c r="A1183" s="110"/>
      <c r="B1183" s="118"/>
      <c r="C1183" s="102"/>
    </row>
    <row r="1184" spans="1:8" s="88" customFormat="1" outlineLevel="1" collapsed="1" x14ac:dyDescent="0.2">
      <c r="A1184" s="180" t="s">
        <v>159</v>
      </c>
      <c r="B1184" s="180" t="str">
        <f ca="1">CONCATENATE(VLOOKUP("*ID",C:D,2,FALSE),"C",COUNTIF(OFFSET(A$1,0,0,ROW(),1), "*conditie")*10)&amp; "T" &amp;(COUNTIF(OFFSET(B$1,0,0,ROW()-1,1),CONCATENATE(VLOOKUP("*ID",C:D,2,FALSE),"C",COUNTIF(OFFSET(A$1,0,0,ROW(),1), "*conditie")*10)&amp; "T*") +1) * 10</f>
        <v>NPRE05C520T10</v>
      </c>
      <c r="C1184" s="295" t="s">
        <v>487</v>
      </c>
      <c r="D1184" s="295"/>
      <c r="E1184" s="295"/>
      <c r="F1184" s="180" t="s">
        <v>141</v>
      </c>
      <c r="G1184" s="180" t="s">
        <v>19</v>
      </c>
      <c r="H1184" s="180" t="s">
        <v>197</v>
      </c>
    </row>
    <row r="1185" spans="1:8" hidden="1" outlineLevel="2" x14ac:dyDescent="0.2">
      <c r="A1185" s="110"/>
      <c r="B1185" s="122"/>
      <c r="C1185" s="152"/>
    </row>
    <row r="1186" spans="1:8" hidden="1" outlineLevel="2" x14ac:dyDescent="0.2">
      <c r="A1186" s="110" t="s">
        <v>109</v>
      </c>
      <c r="B1186" s="131" t="s">
        <v>1342</v>
      </c>
      <c r="C1186" s="152"/>
    </row>
    <row r="1187" spans="1:8" hidden="1" outlineLevel="2" x14ac:dyDescent="0.2">
      <c r="A1187" s="110"/>
      <c r="B1187" s="122"/>
      <c r="C1187" s="152"/>
    </row>
    <row r="1188" spans="1:8" hidden="1" outlineLevel="2" x14ac:dyDescent="0.2">
      <c r="A1188" s="110" t="s">
        <v>111</v>
      </c>
      <c r="B1188" s="122" t="s">
        <v>108</v>
      </c>
      <c r="C1188" s="152"/>
    </row>
    <row r="1189" spans="1:8" hidden="1" outlineLevel="2" x14ac:dyDescent="0.2">
      <c r="A1189" s="110"/>
      <c r="B1189" s="122"/>
      <c r="C1189" s="152"/>
    </row>
    <row r="1190" spans="1:8" hidden="1" outlineLevel="2" x14ac:dyDescent="0.2">
      <c r="A1190" s="110" t="s">
        <v>32</v>
      </c>
      <c r="B1190" s="125" t="s">
        <v>227</v>
      </c>
      <c r="C1190" s="125"/>
      <c r="D1190" s="125"/>
      <c r="E1190" s="125"/>
      <c r="F1190" s="125"/>
      <c r="G1190" s="125"/>
    </row>
    <row r="1191" spans="1:8" hidden="1" outlineLevel="2" x14ac:dyDescent="0.2">
      <c r="A1191" s="110"/>
      <c r="B1191" s="122"/>
      <c r="C1191" s="152"/>
    </row>
    <row r="1192" spans="1:8" hidden="1" outlineLevel="2" x14ac:dyDescent="0.2">
      <c r="A1192" s="111" t="s">
        <v>33</v>
      </c>
      <c r="B1192" s="122" t="s">
        <v>194</v>
      </c>
      <c r="C1192" s="152"/>
    </row>
    <row r="1193" spans="1:8" hidden="1" outlineLevel="2" x14ac:dyDescent="0.2">
      <c r="A1193" s="110"/>
      <c r="B1193" s="122"/>
      <c r="C1193" s="152"/>
    </row>
    <row r="1194" spans="1:8" hidden="1" outlineLevel="2" x14ac:dyDescent="0.2">
      <c r="A1194" s="110" t="s">
        <v>138</v>
      </c>
      <c r="B1194" s="131" t="s">
        <v>489</v>
      </c>
      <c r="C1194" s="152"/>
    </row>
    <row r="1195" spans="1:8" s="123" customFormat="1" hidden="1" outlineLevel="2" x14ac:dyDescent="0.2">
      <c r="A1195" s="126"/>
    </row>
    <row r="1196" spans="1:8" s="123" customFormat="1" hidden="1" outlineLevel="2" x14ac:dyDescent="0.2">
      <c r="A1196" s="110" t="s">
        <v>40</v>
      </c>
      <c r="B1196" s="131" t="s">
        <v>935</v>
      </c>
    </row>
    <row r="1197" spans="1:8" s="123" customFormat="1" hidden="1" outlineLevel="2" x14ac:dyDescent="0.2">
      <c r="A1197" s="126"/>
    </row>
    <row r="1198" spans="1:8" s="88" customFormat="1" outlineLevel="1" collapsed="1" x14ac:dyDescent="0.2">
      <c r="A1198" s="180" t="s">
        <v>159</v>
      </c>
      <c r="B1198" s="180" t="str">
        <f ca="1">CONCATENATE(VLOOKUP("*ID",C:D,2,FALSE),"C",COUNTIF(OFFSET(A$1,0,0,ROW(),1), "*conditie")*10)&amp; "T" &amp;(COUNTIF(OFFSET(B$1,0,0,ROW()-1,1),CONCATENATE(VLOOKUP("*ID",C:D,2,FALSE),"C",COUNTIF(OFFSET(A$1,0,0,ROW(),1), "*conditie")*10)&amp; "T*") +1) * 10</f>
        <v>NPRE05C520T20</v>
      </c>
      <c r="C1198" s="295" t="s">
        <v>490</v>
      </c>
      <c r="D1198" s="295"/>
      <c r="E1198" s="295"/>
      <c r="F1198" s="180" t="s">
        <v>141</v>
      </c>
      <c r="G1198" s="180" t="s">
        <v>19</v>
      </c>
      <c r="H1198" s="180" t="s">
        <v>197</v>
      </c>
    </row>
    <row r="1199" spans="1:8" hidden="1" outlineLevel="2" x14ac:dyDescent="0.2">
      <c r="A1199" s="110"/>
      <c r="B1199" s="122"/>
      <c r="C1199" s="152"/>
    </row>
    <row r="1200" spans="1:8" hidden="1" outlineLevel="2" x14ac:dyDescent="0.2">
      <c r="A1200" s="110" t="s">
        <v>109</v>
      </c>
      <c r="B1200" s="131" t="s">
        <v>1343</v>
      </c>
      <c r="C1200" s="152"/>
    </row>
    <row r="1201" spans="1:8" hidden="1" outlineLevel="2" x14ac:dyDescent="0.2">
      <c r="A1201" s="110"/>
      <c r="B1201" s="122"/>
      <c r="C1201" s="152"/>
    </row>
    <row r="1202" spans="1:8" hidden="1" outlineLevel="2" x14ac:dyDescent="0.2">
      <c r="A1202" s="110" t="s">
        <v>111</v>
      </c>
      <c r="B1202" s="122" t="s">
        <v>108</v>
      </c>
      <c r="C1202" s="152"/>
    </row>
    <row r="1203" spans="1:8" hidden="1" outlineLevel="2" x14ac:dyDescent="0.2">
      <c r="A1203" s="110"/>
      <c r="B1203" s="122"/>
      <c r="C1203" s="152"/>
    </row>
    <row r="1204" spans="1:8" hidden="1" outlineLevel="2" x14ac:dyDescent="0.2">
      <c r="A1204" s="110" t="s">
        <v>32</v>
      </c>
      <c r="B1204" s="125" t="s">
        <v>227</v>
      </c>
      <c r="C1204" s="125"/>
      <c r="D1204" s="125"/>
      <c r="E1204" s="125"/>
      <c r="F1204" s="125"/>
      <c r="G1204" s="125"/>
    </row>
    <row r="1205" spans="1:8" hidden="1" outlineLevel="2" x14ac:dyDescent="0.2">
      <c r="A1205" s="110"/>
      <c r="B1205" s="122"/>
      <c r="C1205" s="152"/>
    </row>
    <row r="1206" spans="1:8" hidden="1" outlineLevel="2" x14ac:dyDescent="0.2">
      <c r="A1206" s="111" t="s">
        <v>33</v>
      </c>
      <c r="B1206" s="122" t="s">
        <v>194</v>
      </c>
      <c r="C1206" s="152"/>
    </row>
    <row r="1207" spans="1:8" hidden="1" outlineLevel="2" x14ac:dyDescent="0.2">
      <c r="A1207" s="110"/>
      <c r="B1207" s="122"/>
      <c r="C1207" s="152"/>
    </row>
    <row r="1208" spans="1:8" hidden="1" outlineLevel="2" x14ac:dyDescent="0.2">
      <c r="A1208" s="110" t="s">
        <v>138</v>
      </c>
      <c r="B1208" s="131" t="s">
        <v>489</v>
      </c>
      <c r="C1208" s="152"/>
    </row>
    <row r="1209" spans="1:8" s="123" customFormat="1" hidden="1" outlineLevel="2" x14ac:dyDescent="0.2">
      <c r="A1209" s="126"/>
    </row>
    <row r="1210" spans="1:8" s="123" customFormat="1" hidden="1" outlineLevel="2" x14ac:dyDescent="0.2">
      <c r="A1210" s="110" t="s">
        <v>40</v>
      </c>
      <c r="B1210" s="131" t="s">
        <v>936</v>
      </c>
    </row>
    <row r="1211" spans="1:8" s="123" customFormat="1" hidden="1" outlineLevel="2" x14ac:dyDescent="0.2">
      <c r="A1211" s="126"/>
    </row>
    <row r="1212" spans="1:8" s="99" customFormat="1" x14ac:dyDescent="0.2">
      <c r="A1212" s="179" t="s">
        <v>158</v>
      </c>
      <c r="B1212" s="178" t="str">
        <f ca="1">CONCATENATE(VLOOKUP("*ID",C:D,2,FALSE),"C",COUNTIF(OFFSET(A$1,0,0,ROW(),1), "*conditie")*10)</f>
        <v>NPRE05C530</v>
      </c>
      <c r="C1212" s="296" t="s">
        <v>1344</v>
      </c>
      <c r="D1212" s="297"/>
      <c r="E1212" s="297"/>
      <c r="F1212" s="179" t="s">
        <v>141</v>
      </c>
      <c r="G1212" s="179" t="s">
        <v>19</v>
      </c>
      <c r="H1212" s="179" t="s">
        <v>197</v>
      </c>
    </row>
    <row r="1213" spans="1:8" s="99" customFormat="1" outlineLevel="1" x14ac:dyDescent="0.2">
      <c r="A1213" s="110"/>
      <c r="B1213" s="118"/>
      <c r="C1213" s="102"/>
    </row>
    <row r="1214" spans="1:8" s="99" customFormat="1" outlineLevel="1" x14ac:dyDescent="0.2">
      <c r="A1214" s="110" t="s">
        <v>55</v>
      </c>
      <c r="B1214" s="122"/>
      <c r="C1214" s="102"/>
    </row>
    <row r="1215" spans="1:8" s="99" customFormat="1" outlineLevel="1" x14ac:dyDescent="0.2">
      <c r="A1215" s="110"/>
      <c r="B1215" s="118"/>
      <c r="C1215" s="102"/>
    </row>
    <row r="1216" spans="1:8" s="88" customFormat="1" outlineLevel="1" collapsed="1" x14ac:dyDescent="0.2">
      <c r="A1216" s="180" t="s">
        <v>159</v>
      </c>
      <c r="B1216" s="180" t="str">
        <f ca="1">CONCATENATE(VLOOKUP("*ID",C:D,2,FALSE),"C",COUNTIF(OFFSET(A$1,0,0,ROW(),1), "*conditie")*10)&amp; "T" &amp;(COUNTIF(OFFSET(B$1,0,0,ROW()-1,1),CONCATENATE(VLOOKUP("*ID",C:D,2,FALSE),"C",COUNTIF(OFFSET(A$1,0,0,ROW(),1), "*conditie")*10)&amp; "T*") +1) * 10</f>
        <v>NPRE05C530T10</v>
      </c>
      <c r="C1216" s="295" t="s">
        <v>1346</v>
      </c>
      <c r="D1216" s="295"/>
      <c r="E1216" s="295"/>
      <c r="F1216" s="180" t="s">
        <v>141</v>
      </c>
      <c r="G1216" s="180" t="s">
        <v>19</v>
      </c>
      <c r="H1216" s="180" t="s">
        <v>197</v>
      </c>
    </row>
    <row r="1217" spans="1:8" hidden="1" outlineLevel="2" x14ac:dyDescent="0.2">
      <c r="A1217" s="110"/>
      <c r="B1217" s="122"/>
      <c r="C1217" s="152"/>
    </row>
    <row r="1218" spans="1:8" hidden="1" outlineLevel="2" x14ac:dyDescent="0.2">
      <c r="A1218" s="110" t="s">
        <v>109</v>
      </c>
      <c r="B1218" s="131" t="s">
        <v>1347</v>
      </c>
      <c r="C1218" s="152"/>
    </row>
    <row r="1219" spans="1:8" hidden="1" outlineLevel="2" x14ac:dyDescent="0.2">
      <c r="A1219" s="110"/>
      <c r="B1219" s="122"/>
      <c r="C1219" s="152"/>
    </row>
    <row r="1220" spans="1:8" hidden="1" outlineLevel="2" x14ac:dyDescent="0.2">
      <c r="A1220" s="110" t="s">
        <v>111</v>
      </c>
      <c r="B1220" s="122" t="s">
        <v>108</v>
      </c>
      <c r="C1220" s="152"/>
    </row>
    <row r="1221" spans="1:8" hidden="1" outlineLevel="2" x14ac:dyDescent="0.2">
      <c r="A1221" s="110"/>
      <c r="B1221" s="122"/>
      <c r="C1221" s="152"/>
    </row>
    <row r="1222" spans="1:8" hidden="1" outlineLevel="2" x14ac:dyDescent="0.2">
      <c r="A1222" s="110" t="s">
        <v>32</v>
      </c>
      <c r="B1222" s="125" t="s">
        <v>227</v>
      </c>
      <c r="C1222" s="125"/>
      <c r="D1222" s="125"/>
      <c r="E1222" s="125"/>
      <c r="F1222" s="125"/>
      <c r="G1222" s="125"/>
    </row>
    <row r="1223" spans="1:8" hidden="1" outlineLevel="2" x14ac:dyDescent="0.2">
      <c r="A1223" s="110"/>
      <c r="B1223" s="122"/>
      <c r="C1223" s="152"/>
    </row>
    <row r="1224" spans="1:8" hidden="1" outlineLevel="2" x14ac:dyDescent="0.2">
      <c r="A1224" s="111" t="s">
        <v>33</v>
      </c>
      <c r="B1224" s="122" t="s">
        <v>194</v>
      </c>
      <c r="C1224" s="152"/>
    </row>
    <row r="1225" spans="1:8" hidden="1" outlineLevel="2" x14ac:dyDescent="0.2">
      <c r="A1225" s="110"/>
      <c r="B1225" s="122"/>
      <c r="C1225" s="152"/>
    </row>
    <row r="1226" spans="1:8" hidden="1" outlineLevel="2" x14ac:dyDescent="0.2">
      <c r="A1226" s="110" t="s">
        <v>138</v>
      </c>
      <c r="B1226" s="131" t="s">
        <v>1345</v>
      </c>
      <c r="C1226" s="152"/>
    </row>
    <row r="1227" spans="1:8" s="123" customFormat="1" hidden="1" outlineLevel="2" x14ac:dyDescent="0.2">
      <c r="A1227" s="126"/>
    </row>
    <row r="1228" spans="1:8" s="123" customFormat="1" ht="15" hidden="1" outlineLevel="2" x14ac:dyDescent="0.25">
      <c r="A1228" s="110" t="s">
        <v>40</v>
      </c>
      <c r="B1228" s="240" t="s">
        <v>2760</v>
      </c>
    </row>
    <row r="1229" spans="1:8" s="123" customFormat="1" hidden="1" outlineLevel="2" x14ac:dyDescent="0.2">
      <c r="A1229" s="126"/>
    </row>
    <row r="1230" spans="1:8" s="99" customFormat="1" x14ac:dyDescent="0.2">
      <c r="A1230" s="179" t="s">
        <v>158</v>
      </c>
      <c r="B1230" s="178" t="str">
        <f ca="1">CONCATENATE(VLOOKUP("*ID",C:D,2,FALSE),"C",COUNTIF(OFFSET(A$1,0,0,ROW(),1), "*conditie")*10)</f>
        <v>NPRE05C540</v>
      </c>
      <c r="C1230" s="296" t="s">
        <v>492</v>
      </c>
      <c r="D1230" s="297"/>
      <c r="E1230" s="297"/>
      <c r="F1230" s="179" t="s">
        <v>141</v>
      </c>
      <c r="G1230" s="179" t="s">
        <v>19</v>
      </c>
      <c r="H1230" s="179" t="s">
        <v>197</v>
      </c>
    </row>
    <row r="1231" spans="1:8" s="99" customFormat="1" outlineLevel="1" x14ac:dyDescent="0.2">
      <c r="A1231" s="110"/>
      <c r="B1231" s="118"/>
      <c r="C1231" s="102"/>
    </row>
    <row r="1232" spans="1:8" s="99" customFormat="1" outlineLevel="1" x14ac:dyDescent="0.2">
      <c r="A1232" s="110" t="s">
        <v>55</v>
      </c>
      <c r="B1232" s="122"/>
      <c r="C1232" s="102"/>
    </row>
    <row r="1233" spans="1:8" s="99" customFormat="1" outlineLevel="1" x14ac:dyDescent="0.2">
      <c r="A1233" s="110"/>
      <c r="B1233" s="118"/>
      <c r="C1233" s="102"/>
    </row>
    <row r="1234" spans="1:8" s="88" customFormat="1" outlineLevel="1" collapsed="1" x14ac:dyDescent="0.2">
      <c r="A1234" s="180" t="s">
        <v>159</v>
      </c>
      <c r="B1234" s="180" t="str">
        <f ca="1">CONCATENATE(VLOOKUP("*ID",C:D,2,FALSE),"C",COUNTIF(OFFSET(A$1,0,0,ROW(),1), "*conditie")*10)&amp; "T" &amp;(COUNTIF(OFFSET(B$1,0,0,ROW()-1,1),CONCATENATE(VLOOKUP("*ID",C:D,2,FALSE),"C",COUNTIF(OFFSET(A$1,0,0,ROW(),1), "*conditie")*10)&amp; "T*") +1) * 10</f>
        <v>NPRE05C540T10</v>
      </c>
      <c r="C1234" s="295" t="s">
        <v>493</v>
      </c>
      <c r="D1234" s="295"/>
      <c r="E1234" s="295"/>
      <c r="F1234" s="180" t="s">
        <v>141</v>
      </c>
      <c r="G1234" s="180" t="s">
        <v>19</v>
      </c>
      <c r="H1234" s="180" t="s">
        <v>197</v>
      </c>
    </row>
    <row r="1235" spans="1:8" hidden="1" outlineLevel="2" x14ac:dyDescent="0.2">
      <c r="A1235" s="110"/>
      <c r="B1235" s="122"/>
      <c r="C1235" s="152"/>
    </row>
    <row r="1236" spans="1:8" hidden="1" outlineLevel="2" x14ac:dyDescent="0.2">
      <c r="A1236" s="110" t="s">
        <v>109</v>
      </c>
      <c r="B1236" s="131" t="s">
        <v>1342</v>
      </c>
      <c r="C1236" s="152"/>
    </row>
    <row r="1237" spans="1:8" hidden="1" outlineLevel="2" x14ac:dyDescent="0.2">
      <c r="A1237" s="110"/>
      <c r="B1237" s="122"/>
      <c r="C1237" s="152"/>
    </row>
    <row r="1238" spans="1:8" hidden="1" outlineLevel="2" x14ac:dyDescent="0.2">
      <c r="A1238" s="110" t="s">
        <v>111</v>
      </c>
      <c r="B1238" s="122" t="s">
        <v>108</v>
      </c>
      <c r="C1238" s="152"/>
    </row>
    <row r="1239" spans="1:8" hidden="1" outlineLevel="2" x14ac:dyDescent="0.2">
      <c r="A1239" s="110"/>
      <c r="B1239" s="122"/>
      <c r="C1239" s="152"/>
    </row>
    <row r="1240" spans="1:8" hidden="1" outlineLevel="2" x14ac:dyDescent="0.2">
      <c r="A1240" s="110" t="s">
        <v>32</v>
      </c>
      <c r="B1240" s="125" t="s">
        <v>227</v>
      </c>
      <c r="C1240" s="125"/>
      <c r="D1240" s="125"/>
      <c r="E1240" s="125"/>
      <c r="F1240" s="125"/>
      <c r="G1240" s="125"/>
    </row>
    <row r="1241" spans="1:8" hidden="1" outlineLevel="2" x14ac:dyDescent="0.2">
      <c r="A1241" s="110"/>
      <c r="B1241" s="122"/>
      <c r="C1241" s="152"/>
    </row>
    <row r="1242" spans="1:8" hidden="1" outlineLevel="2" x14ac:dyDescent="0.2">
      <c r="A1242" s="111" t="s">
        <v>33</v>
      </c>
      <c r="B1242" s="122" t="s">
        <v>194</v>
      </c>
      <c r="C1242" s="152"/>
    </row>
    <row r="1243" spans="1:8" hidden="1" outlineLevel="2" x14ac:dyDescent="0.2">
      <c r="A1243" s="110"/>
      <c r="B1243" s="122"/>
      <c r="C1243" s="152"/>
    </row>
    <row r="1244" spans="1:8" hidden="1" outlineLevel="2" x14ac:dyDescent="0.2">
      <c r="A1244" s="110" t="s">
        <v>138</v>
      </c>
      <c r="B1244" s="131" t="s">
        <v>494</v>
      </c>
      <c r="C1244" s="152"/>
    </row>
    <row r="1245" spans="1:8" s="123" customFormat="1" hidden="1" outlineLevel="2" x14ac:dyDescent="0.2">
      <c r="A1245" s="126"/>
    </row>
    <row r="1246" spans="1:8" s="123" customFormat="1" hidden="1" outlineLevel="2" x14ac:dyDescent="0.2">
      <c r="A1246" s="110" t="s">
        <v>40</v>
      </c>
      <c r="B1246" s="131" t="s">
        <v>937</v>
      </c>
    </row>
    <row r="1247" spans="1:8" s="123" customFormat="1" hidden="1" outlineLevel="2" x14ac:dyDescent="0.2">
      <c r="A1247" s="126"/>
    </row>
    <row r="1248" spans="1:8" s="88" customFormat="1" outlineLevel="1" collapsed="1" x14ac:dyDescent="0.2">
      <c r="A1248" s="180" t="s">
        <v>159</v>
      </c>
      <c r="B1248" s="180" t="str">
        <f ca="1">CONCATENATE(VLOOKUP("*ID",C:D,2,FALSE),"C",COUNTIF(OFFSET(A$1,0,0,ROW(),1), "*conditie")*10)&amp; "T" &amp;(COUNTIF(OFFSET(B$1,0,0,ROW()-1,1),CONCATENATE(VLOOKUP("*ID",C:D,2,FALSE),"C",COUNTIF(OFFSET(A$1,0,0,ROW(),1), "*conditie")*10)&amp; "T*") +1) * 10</f>
        <v>NPRE05C540T20</v>
      </c>
      <c r="C1248" s="295" t="s">
        <v>495</v>
      </c>
      <c r="D1248" s="295"/>
      <c r="E1248" s="295"/>
      <c r="F1248" s="180" t="s">
        <v>141</v>
      </c>
      <c r="G1248" s="180" t="s">
        <v>19</v>
      </c>
      <c r="H1248" s="180" t="s">
        <v>197</v>
      </c>
    </row>
    <row r="1249" spans="1:8" hidden="1" outlineLevel="2" x14ac:dyDescent="0.2">
      <c r="A1249" s="110"/>
      <c r="B1249" s="122"/>
      <c r="C1249" s="152"/>
    </row>
    <row r="1250" spans="1:8" hidden="1" outlineLevel="2" x14ac:dyDescent="0.2">
      <c r="A1250" s="110" t="s">
        <v>109</v>
      </c>
      <c r="B1250" s="131" t="s">
        <v>1343</v>
      </c>
      <c r="C1250" s="152"/>
    </row>
    <row r="1251" spans="1:8" hidden="1" outlineLevel="2" x14ac:dyDescent="0.2">
      <c r="A1251" s="110"/>
      <c r="B1251" s="122"/>
      <c r="C1251" s="152"/>
    </row>
    <row r="1252" spans="1:8" hidden="1" outlineLevel="2" x14ac:dyDescent="0.2">
      <c r="A1252" s="110" t="s">
        <v>111</v>
      </c>
      <c r="B1252" s="122" t="s">
        <v>108</v>
      </c>
      <c r="C1252" s="152"/>
    </row>
    <row r="1253" spans="1:8" hidden="1" outlineLevel="2" x14ac:dyDescent="0.2">
      <c r="A1253" s="110"/>
      <c r="B1253" s="122"/>
      <c r="C1253" s="152"/>
    </row>
    <row r="1254" spans="1:8" hidden="1" outlineLevel="2" x14ac:dyDescent="0.2">
      <c r="A1254" s="110" t="s">
        <v>32</v>
      </c>
      <c r="B1254" s="125" t="s">
        <v>227</v>
      </c>
      <c r="C1254" s="125"/>
      <c r="D1254" s="125"/>
      <c r="E1254" s="125"/>
      <c r="F1254" s="125"/>
      <c r="G1254" s="125"/>
    </row>
    <row r="1255" spans="1:8" hidden="1" outlineLevel="2" x14ac:dyDescent="0.2">
      <c r="A1255" s="110"/>
      <c r="B1255" s="122"/>
      <c r="C1255" s="152"/>
    </row>
    <row r="1256" spans="1:8" hidden="1" outlineLevel="2" x14ac:dyDescent="0.2">
      <c r="A1256" s="111" t="s">
        <v>33</v>
      </c>
      <c r="B1256" s="122" t="s">
        <v>194</v>
      </c>
      <c r="C1256" s="152"/>
    </row>
    <row r="1257" spans="1:8" hidden="1" outlineLevel="2" x14ac:dyDescent="0.2">
      <c r="A1257" s="110"/>
      <c r="B1257" s="122"/>
      <c r="C1257" s="152"/>
    </row>
    <row r="1258" spans="1:8" hidden="1" outlineLevel="2" x14ac:dyDescent="0.2">
      <c r="A1258" s="110" t="s">
        <v>138</v>
      </c>
      <c r="B1258" s="131" t="s">
        <v>494</v>
      </c>
      <c r="C1258" s="152"/>
    </row>
    <row r="1259" spans="1:8" s="123" customFormat="1" hidden="1" outlineLevel="2" x14ac:dyDescent="0.2">
      <c r="A1259" s="126"/>
    </row>
    <row r="1260" spans="1:8" s="123" customFormat="1" hidden="1" outlineLevel="2" x14ac:dyDescent="0.2">
      <c r="A1260" s="110" t="s">
        <v>40</v>
      </c>
      <c r="B1260" s="131" t="s">
        <v>938</v>
      </c>
    </row>
    <row r="1261" spans="1:8" s="123" customFormat="1" hidden="1" outlineLevel="2" x14ac:dyDescent="0.2">
      <c r="A1261" s="126"/>
    </row>
    <row r="1262" spans="1:8" s="99" customFormat="1" x14ac:dyDescent="0.2">
      <c r="A1262" s="179" t="s">
        <v>158</v>
      </c>
      <c r="B1262" s="178" t="str">
        <f ca="1">CONCATENATE(VLOOKUP("*ID",C:D,2,FALSE),"C",COUNTIF(OFFSET(A$1,0,0,ROW(),1), "*conditie")*10)</f>
        <v>NPRE05C550</v>
      </c>
      <c r="C1262" s="296" t="s">
        <v>1348</v>
      </c>
      <c r="D1262" s="297"/>
      <c r="E1262" s="297"/>
      <c r="F1262" s="179" t="s">
        <v>141</v>
      </c>
      <c r="G1262" s="179" t="s">
        <v>19</v>
      </c>
      <c r="H1262" s="179" t="s">
        <v>197</v>
      </c>
    </row>
    <row r="1263" spans="1:8" s="99" customFormat="1" outlineLevel="1" x14ac:dyDescent="0.2">
      <c r="A1263" s="110"/>
      <c r="B1263" s="118"/>
      <c r="C1263" s="102"/>
    </row>
    <row r="1264" spans="1:8" s="99" customFormat="1" outlineLevel="1" x14ac:dyDescent="0.2">
      <c r="A1264" s="110" t="s">
        <v>55</v>
      </c>
      <c r="B1264" s="129"/>
      <c r="C1264" s="132"/>
    </row>
    <row r="1265" spans="1:8" s="99" customFormat="1" outlineLevel="1" x14ac:dyDescent="0.2">
      <c r="A1265" s="110"/>
      <c r="B1265" s="118"/>
      <c r="C1265" s="102"/>
    </row>
    <row r="1266" spans="1:8" s="88" customFormat="1" outlineLevel="1" collapsed="1" x14ac:dyDescent="0.2">
      <c r="A1266" s="180" t="s">
        <v>159</v>
      </c>
      <c r="B1266" s="180" t="str">
        <f ca="1">CONCATENATE(VLOOKUP("*ID",C:D,2,FALSE),"C",COUNTIF(OFFSET(A$1,0,0,ROW(),1), "*conditie")*10)&amp; "T" &amp;(COUNTIF(OFFSET(B$1,0,0,ROW()-1,1),CONCATENATE(VLOOKUP("*ID",C:D,2,FALSE),"C",COUNTIF(OFFSET(A$1,0,0,ROW(),1), "*conditie")*10)&amp; "T*") +1) * 10</f>
        <v>NPRE05C550T10</v>
      </c>
      <c r="C1266" s="295" t="s">
        <v>1349</v>
      </c>
      <c r="D1266" s="295"/>
      <c r="E1266" s="295"/>
      <c r="F1266" s="180" t="s">
        <v>141</v>
      </c>
      <c r="G1266" s="180" t="s">
        <v>19</v>
      </c>
      <c r="H1266" s="180" t="s">
        <v>197</v>
      </c>
    </row>
    <row r="1267" spans="1:8" hidden="1" outlineLevel="2" x14ac:dyDescent="0.2">
      <c r="A1267" s="110"/>
      <c r="B1267" s="122"/>
      <c r="C1267" s="152"/>
    </row>
    <row r="1268" spans="1:8" hidden="1" outlineLevel="2" x14ac:dyDescent="0.2">
      <c r="A1268" s="110" t="s">
        <v>109</v>
      </c>
      <c r="B1268" s="122" t="s">
        <v>110</v>
      </c>
      <c r="C1268" s="152"/>
    </row>
    <row r="1269" spans="1:8" hidden="1" outlineLevel="2" x14ac:dyDescent="0.2">
      <c r="A1269" s="110"/>
      <c r="B1269" s="122"/>
      <c r="C1269" s="152"/>
    </row>
    <row r="1270" spans="1:8" hidden="1" outlineLevel="2" x14ac:dyDescent="0.2">
      <c r="A1270" s="110" t="s">
        <v>111</v>
      </c>
      <c r="B1270" s="131" t="s">
        <v>1350</v>
      </c>
      <c r="C1270" s="152"/>
    </row>
    <row r="1271" spans="1:8" hidden="1" outlineLevel="2" x14ac:dyDescent="0.2">
      <c r="A1271" s="110"/>
      <c r="B1271" s="122"/>
      <c r="C1271" s="152"/>
    </row>
    <row r="1272" spans="1:8" hidden="1" outlineLevel="2" x14ac:dyDescent="0.2">
      <c r="A1272" s="110"/>
      <c r="B1272" s="123"/>
      <c r="C1272" s="123"/>
      <c r="D1272" s="123"/>
      <c r="E1272" s="124"/>
      <c r="F1272" s="123"/>
      <c r="G1272" s="123"/>
    </row>
    <row r="1273" spans="1:8" hidden="1" outlineLevel="2" x14ac:dyDescent="0.2">
      <c r="A1273" s="110" t="s">
        <v>32</v>
      </c>
      <c r="B1273" s="125" t="s">
        <v>227</v>
      </c>
      <c r="C1273" s="125"/>
      <c r="D1273" s="125"/>
      <c r="E1273" s="125"/>
      <c r="F1273" s="125"/>
      <c r="G1273" s="125"/>
    </row>
    <row r="1274" spans="1:8" hidden="1" outlineLevel="2" x14ac:dyDescent="0.2">
      <c r="A1274" s="110"/>
      <c r="B1274" s="122"/>
      <c r="C1274" s="152"/>
    </row>
    <row r="1275" spans="1:8" hidden="1" outlineLevel="2" x14ac:dyDescent="0.2">
      <c r="A1275" s="111" t="s">
        <v>33</v>
      </c>
      <c r="B1275" s="122" t="s">
        <v>194</v>
      </c>
      <c r="C1275" s="152"/>
    </row>
    <row r="1276" spans="1:8" hidden="1" outlineLevel="2" x14ac:dyDescent="0.2">
      <c r="A1276" s="110"/>
      <c r="B1276" s="122"/>
      <c r="C1276" s="152"/>
    </row>
    <row r="1277" spans="1:8" hidden="1" outlineLevel="2" x14ac:dyDescent="0.2">
      <c r="A1277" s="110" t="s">
        <v>138</v>
      </c>
      <c r="B1277" s="131" t="s">
        <v>1351</v>
      </c>
      <c r="C1277" s="152"/>
    </row>
    <row r="1278" spans="1:8" s="123" customFormat="1" hidden="1" outlineLevel="2" x14ac:dyDescent="0.2">
      <c r="A1278" s="126"/>
    </row>
    <row r="1279" spans="1:8" hidden="1" outlineLevel="2" x14ac:dyDescent="0.2">
      <c r="A1279" s="110" t="s">
        <v>40</v>
      </c>
      <c r="B1279" s="131" t="s">
        <v>939</v>
      </c>
      <c r="C1279" s="152"/>
    </row>
    <row r="1280" spans="1:8" s="123" customFormat="1" hidden="1" outlineLevel="2" x14ac:dyDescent="0.2">
      <c r="A1280" s="126"/>
    </row>
    <row r="1281" spans="1:8" s="88" customFormat="1" outlineLevel="1" collapsed="1" x14ac:dyDescent="0.2">
      <c r="A1281" s="180" t="s">
        <v>159</v>
      </c>
      <c r="B1281" s="180" t="str">
        <f ca="1">CONCATENATE(VLOOKUP("*ID",C:D,2,FALSE),"C",COUNTIF(OFFSET(A$1,0,0,ROW(),1), "*conditie")*10)&amp; "T" &amp;(COUNTIF(OFFSET(B$1,0,0,ROW()-1,1),CONCATENATE(VLOOKUP("*ID",C:D,2,FALSE),"C",COUNTIF(OFFSET(A$1,0,0,ROW(),1), "*conditie")*10)&amp; "T*") +1) * 10</f>
        <v>NPRE05C550T20</v>
      </c>
      <c r="C1281" s="295" t="s">
        <v>1352</v>
      </c>
      <c r="D1281" s="295"/>
      <c r="E1281" s="295"/>
      <c r="F1281" s="180" t="s">
        <v>141</v>
      </c>
      <c r="G1281" s="180" t="s">
        <v>19</v>
      </c>
      <c r="H1281" s="180" t="s">
        <v>197</v>
      </c>
    </row>
    <row r="1282" spans="1:8" hidden="1" outlineLevel="2" x14ac:dyDescent="0.2">
      <c r="A1282" s="110"/>
      <c r="B1282" s="122"/>
      <c r="C1282" s="152"/>
    </row>
    <row r="1283" spans="1:8" hidden="1" outlineLevel="2" x14ac:dyDescent="0.2">
      <c r="A1283" s="110" t="s">
        <v>109</v>
      </c>
      <c r="B1283" s="122" t="s">
        <v>110</v>
      </c>
      <c r="C1283" s="152"/>
    </row>
    <row r="1284" spans="1:8" hidden="1" outlineLevel="2" x14ac:dyDescent="0.2">
      <c r="A1284" s="110"/>
      <c r="B1284" s="122"/>
      <c r="C1284" s="152"/>
    </row>
    <row r="1285" spans="1:8" hidden="1" outlineLevel="2" x14ac:dyDescent="0.2">
      <c r="A1285" s="110" t="s">
        <v>111</v>
      </c>
      <c r="B1285" s="131" t="s">
        <v>1353</v>
      </c>
      <c r="C1285" s="152"/>
    </row>
    <row r="1286" spans="1:8" hidden="1" outlineLevel="2" x14ac:dyDescent="0.2">
      <c r="A1286" s="110"/>
      <c r="B1286" s="122"/>
      <c r="C1286" s="152"/>
    </row>
    <row r="1287" spans="1:8" hidden="1" outlineLevel="2" x14ac:dyDescent="0.2">
      <c r="A1287" s="110"/>
      <c r="B1287" s="123"/>
      <c r="C1287" s="123"/>
      <c r="D1287" s="123"/>
      <c r="E1287" s="124"/>
      <c r="F1287" s="123"/>
      <c r="G1287" s="123"/>
    </row>
    <row r="1288" spans="1:8" hidden="1" outlineLevel="2" x14ac:dyDescent="0.2">
      <c r="A1288" s="110" t="s">
        <v>32</v>
      </c>
      <c r="B1288" s="125" t="s">
        <v>227</v>
      </c>
      <c r="C1288" s="125"/>
      <c r="D1288" s="125"/>
      <c r="E1288" s="125"/>
      <c r="F1288" s="125"/>
      <c r="G1288" s="125"/>
    </row>
    <row r="1289" spans="1:8" hidden="1" outlineLevel="2" x14ac:dyDescent="0.2">
      <c r="A1289" s="110"/>
      <c r="B1289" s="122"/>
      <c r="C1289" s="152"/>
    </row>
    <row r="1290" spans="1:8" hidden="1" outlineLevel="2" x14ac:dyDescent="0.2">
      <c r="A1290" s="111" t="s">
        <v>33</v>
      </c>
      <c r="B1290" s="122" t="s">
        <v>194</v>
      </c>
      <c r="C1290" s="152"/>
    </row>
    <row r="1291" spans="1:8" hidden="1" outlineLevel="2" x14ac:dyDescent="0.2">
      <c r="A1291" s="110"/>
      <c r="B1291" s="122"/>
      <c r="C1291" s="152"/>
    </row>
    <row r="1292" spans="1:8" hidden="1" outlineLevel="2" x14ac:dyDescent="0.2">
      <c r="A1292" s="110" t="s">
        <v>138</v>
      </c>
      <c r="B1292" s="131" t="s">
        <v>1351</v>
      </c>
      <c r="C1292" s="152"/>
    </row>
    <row r="1293" spans="1:8" s="123" customFormat="1" hidden="1" outlineLevel="2" x14ac:dyDescent="0.2">
      <c r="A1293" s="126"/>
    </row>
    <row r="1294" spans="1:8" hidden="1" outlineLevel="2" x14ac:dyDescent="0.2">
      <c r="A1294" s="110" t="s">
        <v>40</v>
      </c>
      <c r="B1294" s="131" t="s">
        <v>940</v>
      </c>
      <c r="C1294" s="152"/>
    </row>
    <row r="1295" spans="1:8" s="123" customFormat="1" hidden="1" outlineLevel="2" x14ac:dyDescent="0.2">
      <c r="A1295" s="126"/>
    </row>
    <row r="1296" spans="1:8" s="88" customFormat="1" outlineLevel="1" collapsed="1" x14ac:dyDescent="0.2">
      <c r="A1296" s="180" t="s">
        <v>159</v>
      </c>
      <c r="B1296" s="180" t="str">
        <f ca="1">CONCATENATE(VLOOKUP("*ID",C:D,2,FALSE),"C",COUNTIF(OFFSET(A$1,0,0,ROW(),1), "*conditie")*10)&amp; "T" &amp;(COUNTIF(OFFSET(B$1,0,0,ROW()-1,1),CONCATENATE(VLOOKUP("*ID",C:D,2,FALSE),"C",COUNTIF(OFFSET(A$1,0,0,ROW(),1), "*conditie")*10)&amp; "T*") +1) * 10</f>
        <v>NPRE05C550T30</v>
      </c>
      <c r="C1296" s="295" t="s">
        <v>1354</v>
      </c>
      <c r="D1296" s="295"/>
      <c r="E1296" s="295"/>
      <c r="F1296" s="180" t="s">
        <v>141</v>
      </c>
      <c r="G1296" s="180" t="s">
        <v>19</v>
      </c>
      <c r="H1296" s="180" t="s">
        <v>197</v>
      </c>
    </row>
    <row r="1297" spans="1:8" hidden="1" outlineLevel="2" x14ac:dyDescent="0.2">
      <c r="A1297" s="110"/>
      <c r="B1297" s="122"/>
      <c r="C1297" s="152"/>
    </row>
    <row r="1298" spans="1:8" hidden="1" outlineLevel="2" x14ac:dyDescent="0.2">
      <c r="A1298" s="110" t="s">
        <v>109</v>
      </c>
      <c r="B1298" s="131" t="s">
        <v>1355</v>
      </c>
      <c r="C1298" s="152"/>
    </row>
    <row r="1299" spans="1:8" hidden="1" outlineLevel="2" x14ac:dyDescent="0.2">
      <c r="A1299" s="110"/>
      <c r="B1299" s="122"/>
      <c r="C1299" s="152"/>
    </row>
    <row r="1300" spans="1:8" hidden="1" outlineLevel="2" x14ac:dyDescent="0.2">
      <c r="A1300" s="110" t="s">
        <v>111</v>
      </c>
      <c r="B1300" s="131" t="s">
        <v>1356</v>
      </c>
      <c r="C1300" s="152"/>
    </row>
    <row r="1301" spans="1:8" hidden="1" outlineLevel="2" x14ac:dyDescent="0.2">
      <c r="A1301" s="110"/>
      <c r="B1301" s="122"/>
      <c r="C1301" s="152"/>
    </row>
    <row r="1302" spans="1:8" hidden="1" outlineLevel="2" x14ac:dyDescent="0.2">
      <c r="A1302" s="110"/>
      <c r="B1302" s="123"/>
      <c r="C1302" s="123"/>
      <c r="D1302" s="123"/>
      <c r="E1302" s="124"/>
      <c r="F1302" s="123"/>
      <c r="G1302" s="123"/>
    </row>
    <row r="1303" spans="1:8" hidden="1" outlineLevel="2" x14ac:dyDescent="0.2">
      <c r="A1303" s="110" t="s">
        <v>32</v>
      </c>
      <c r="B1303" s="125" t="s">
        <v>227</v>
      </c>
      <c r="C1303" s="125"/>
      <c r="D1303" s="125"/>
      <c r="E1303" s="125"/>
      <c r="F1303" s="125"/>
      <c r="G1303" s="125"/>
    </row>
    <row r="1304" spans="1:8" hidden="1" outlineLevel="2" x14ac:dyDescent="0.2">
      <c r="A1304" s="110"/>
      <c r="B1304" s="122"/>
      <c r="C1304" s="152"/>
    </row>
    <row r="1305" spans="1:8" hidden="1" outlineLevel="2" x14ac:dyDescent="0.2">
      <c r="A1305" s="111" t="s">
        <v>33</v>
      </c>
      <c r="B1305" s="122" t="s">
        <v>194</v>
      </c>
      <c r="C1305" s="152"/>
    </row>
    <row r="1306" spans="1:8" hidden="1" outlineLevel="2" x14ac:dyDescent="0.2">
      <c r="A1306" s="110"/>
      <c r="B1306" s="122"/>
      <c r="C1306" s="152"/>
    </row>
    <row r="1307" spans="1:8" hidden="1" outlineLevel="2" x14ac:dyDescent="0.2">
      <c r="A1307" s="110" t="s">
        <v>138</v>
      </c>
      <c r="B1307" s="131" t="s">
        <v>1351</v>
      </c>
      <c r="C1307" s="152"/>
    </row>
    <row r="1308" spans="1:8" s="123" customFormat="1" hidden="1" outlineLevel="2" x14ac:dyDescent="0.2">
      <c r="A1308" s="126"/>
    </row>
    <row r="1309" spans="1:8" hidden="1" outlineLevel="2" x14ac:dyDescent="0.2">
      <c r="A1309" s="110" t="s">
        <v>40</v>
      </c>
      <c r="B1309" s="131" t="s">
        <v>941</v>
      </c>
      <c r="C1309" s="152"/>
    </row>
    <row r="1310" spans="1:8" s="123" customFormat="1" hidden="1" outlineLevel="2" x14ac:dyDescent="0.2">
      <c r="A1310" s="126"/>
    </row>
    <row r="1311" spans="1:8" s="99" customFormat="1" x14ac:dyDescent="0.2">
      <c r="A1311" s="179" t="s">
        <v>158</v>
      </c>
      <c r="B1311" s="178" t="str">
        <f ca="1">CONCATENATE(VLOOKUP("*ID",C:D,2,FALSE),"C",COUNTIF(OFFSET(A$1,0,0,ROW(),1), "*conditie")*10)</f>
        <v>NPRE05C560</v>
      </c>
      <c r="C1311" s="296" t="s">
        <v>1357</v>
      </c>
      <c r="D1311" s="297"/>
      <c r="E1311" s="297"/>
      <c r="F1311" s="179" t="s">
        <v>141</v>
      </c>
      <c r="G1311" s="179" t="s">
        <v>19</v>
      </c>
      <c r="H1311" s="179" t="s">
        <v>197</v>
      </c>
    </row>
    <row r="1312" spans="1:8" s="99" customFormat="1" outlineLevel="1" x14ac:dyDescent="0.2">
      <c r="A1312" s="110"/>
      <c r="B1312" s="118"/>
      <c r="C1312" s="102"/>
    </row>
    <row r="1313" spans="1:8" s="99" customFormat="1" outlineLevel="1" x14ac:dyDescent="0.2">
      <c r="A1313" s="110" t="s">
        <v>55</v>
      </c>
      <c r="B1313" s="129"/>
      <c r="C1313" s="132"/>
    </row>
    <row r="1314" spans="1:8" s="99" customFormat="1" outlineLevel="1" x14ac:dyDescent="0.2">
      <c r="A1314" s="110"/>
      <c r="B1314" s="118"/>
      <c r="C1314" s="102"/>
    </row>
    <row r="1315" spans="1:8" s="88" customFormat="1" outlineLevel="1" collapsed="1" x14ac:dyDescent="0.2">
      <c r="A1315" s="180" t="s">
        <v>159</v>
      </c>
      <c r="B1315" s="180" t="str">
        <f ca="1">CONCATENATE(VLOOKUP("*ID",C:D,2,FALSE),"C",COUNTIF(OFFSET(A$1,0,0,ROW(),1), "*conditie")*10)&amp; "T" &amp;(COUNTIF(OFFSET(B$1,0,0,ROW()-1,1),CONCATENATE(VLOOKUP("*ID",C:D,2,FALSE),"C",COUNTIF(OFFSET(A$1,0,0,ROW(),1), "*conditie")*10)&amp; "T*") +1) * 10</f>
        <v>NPRE05C560T10</v>
      </c>
      <c r="C1315" s="295" t="s">
        <v>1358</v>
      </c>
      <c r="D1315" s="295"/>
      <c r="E1315" s="295"/>
      <c r="F1315" s="180" t="s">
        <v>141</v>
      </c>
      <c r="G1315" s="180" t="s">
        <v>19</v>
      </c>
      <c r="H1315" s="180" t="s">
        <v>197</v>
      </c>
    </row>
    <row r="1316" spans="1:8" hidden="1" outlineLevel="2" x14ac:dyDescent="0.2">
      <c r="A1316" s="110"/>
      <c r="B1316" s="122"/>
      <c r="C1316" s="152"/>
    </row>
    <row r="1317" spans="1:8" hidden="1" outlineLevel="2" x14ac:dyDescent="0.2">
      <c r="A1317" s="110" t="s">
        <v>109</v>
      </c>
      <c r="B1317" s="122" t="s">
        <v>110</v>
      </c>
      <c r="C1317" s="152"/>
    </row>
    <row r="1318" spans="1:8" hidden="1" outlineLevel="2" x14ac:dyDescent="0.2">
      <c r="A1318" s="110"/>
      <c r="B1318" s="122"/>
      <c r="C1318" s="152"/>
    </row>
    <row r="1319" spans="1:8" hidden="1" outlineLevel="2" x14ac:dyDescent="0.2">
      <c r="A1319" s="110" t="s">
        <v>111</v>
      </c>
      <c r="B1319" s="131" t="s">
        <v>1359</v>
      </c>
      <c r="C1319" s="152"/>
    </row>
    <row r="1320" spans="1:8" hidden="1" outlineLevel="2" x14ac:dyDescent="0.2">
      <c r="A1320" s="110"/>
      <c r="B1320" s="122"/>
      <c r="C1320" s="152"/>
    </row>
    <row r="1321" spans="1:8" hidden="1" outlineLevel="2" x14ac:dyDescent="0.2">
      <c r="A1321" s="110"/>
      <c r="B1321" s="123"/>
      <c r="C1321" s="123"/>
      <c r="D1321" s="123"/>
      <c r="E1321" s="124"/>
      <c r="F1321" s="123"/>
      <c r="G1321" s="123"/>
    </row>
    <row r="1322" spans="1:8" hidden="1" outlineLevel="2" x14ac:dyDescent="0.2">
      <c r="A1322" s="110" t="s">
        <v>32</v>
      </c>
      <c r="B1322" s="125" t="s">
        <v>227</v>
      </c>
      <c r="C1322" s="125"/>
      <c r="D1322" s="125"/>
      <c r="E1322" s="125"/>
      <c r="F1322" s="125"/>
      <c r="G1322" s="125"/>
    </row>
    <row r="1323" spans="1:8" hidden="1" outlineLevel="2" x14ac:dyDescent="0.2">
      <c r="A1323" s="110"/>
      <c r="B1323" s="122"/>
      <c r="C1323" s="152"/>
    </row>
    <row r="1324" spans="1:8" hidden="1" outlineLevel="2" x14ac:dyDescent="0.2">
      <c r="A1324" s="111" t="s">
        <v>33</v>
      </c>
      <c r="B1324" s="122" t="s">
        <v>194</v>
      </c>
      <c r="C1324" s="152"/>
    </row>
    <row r="1325" spans="1:8" hidden="1" outlineLevel="2" x14ac:dyDescent="0.2">
      <c r="A1325" s="110"/>
      <c r="B1325" s="122"/>
      <c r="C1325" s="152"/>
    </row>
    <row r="1326" spans="1:8" hidden="1" outlineLevel="2" x14ac:dyDescent="0.2">
      <c r="A1326" s="110" t="s">
        <v>138</v>
      </c>
      <c r="B1326" s="131" t="s">
        <v>1360</v>
      </c>
      <c r="C1326" s="152"/>
    </row>
    <row r="1327" spans="1:8" s="123" customFormat="1" hidden="1" outlineLevel="2" x14ac:dyDescent="0.2">
      <c r="A1327" s="126"/>
    </row>
    <row r="1328" spans="1:8" hidden="1" outlineLevel="2" x14ac:dyDescent="0.2">
      <c r="A1328" s="110" t="s">
        <v>40</v>
      </c>
      <c r="B1328" s="131" t="s">
        <v>942</v>
      </c>
      <c r="C1328" s="152"/>
    </row>
    <row r="1329" spans="1:8" s="123" customFormat="1" hidden="1" outlineLevel="2" x14ac:dyDescent="0.2">
      <c r="A1329" s="126"/>
    </row>
    <row r="1330" spans="1:8" s="88" customFormat="1" outlineLevel="1" collapsed="1" x14ac:dyDescent="0.2">
      <c r="A1330" s="180" t="s">
        <v>159</v>
      </c>
      <c r="B1330" s="180" t="str">
        <f ca="1">CONCATENATE(VLOOKUP("*ID",C:D,2,FALSE),"C",COUNTIF(OFFSET(A$1,0,0,ROW(),1), "*conditie")*10)&amp; "T" &amp;(COUNTIF(OFFSET(B$1,0,0,ROW()-1,1),CONCATENATE(VLOOKUP("*ID",C:D,2,FALSE),"C",COUNTIF(OFFSET(A$1,0,0,ROW(),1), "*conditie")*10)&amp; "T*") +1) * 10</f>
        <v>NPRE05C560T20</v>
      </c>
      <c r="C1330" s="295" t="s">
        <v>1361</v>
      </c>
      <c r="D1330" s="295"/>
      <c r="E1330" s="295"/>
      <c r="F1330" s="180" t="s">
        <v>141</v>
      </c>
      <c r="G1330" s="180" t="s">
        <v>19</v>
      </c>
      <c r="H1330" s="180" t="s">
        <v>197</v>
      </c>
    </row>
    <row r="1331" spans="1:8" hidden="1" outlineLevel="2" x14ac:dyDescent="0.2">
      <c r="A1331" s="110"/>
      <c r="B1331" s="122"/>
      <c r="C1331" s="152"/>
    </row>
    <row r="1332" spans="1:8" hidden="1" outlineLevel="2" x14ac:dyDescent="0.2">
      <c r="A1332" s="110" t="s">
        <v>109</v>
      </c>
      <c r="B1332" s="122" t="s">
        <v>110</v>
      </c>
      <c r="C1332" s="152"/>
    </row>
    <row r="1333" spans="1:8" hidden="1" outlineLevel="2" x14ac:dyDescent="0.2">
      <c r="A1333" s="110"/>
      <c r="B1333" s="122"/>
      <c r="C1333" s="152"/>
    </row>
    <row r="1334" spans="1:8" hidden="1" outlineLevel="2" x14ac:dyDescent="0.2">
      <c r="A1334" s="110" t="s">
        <v>111</v>
      </c>
      <c r="B1334" s="131" t="s">
        <v>1362</v>
      </c>
      <c r="C1334" s="152"/>
    </row>
    <row r="1335" spans="1:8" hidden="1" outlineLevel="2" x14ac:dyDescent="0.2">
      <c r="A1335" s="110"/>
      <c r="B1335" s="122"/>
      <c r="C1335" s="152"/>
    </row>
    <row r="1336" spans="1:8" hidden="1" outlineLevel="2" x14ac:dyDescent="0.2">
      <c r="A1336" s="110"/>
      <c r="B1336" s="123"/>
      <c r="C1336" s="123"/>
      <c r="D1336" s="123"/>
      <c r="E1336" s="124"/>
      <c r="F1336" s="123"/>
      <c r="G1336" s="123"/>
    </row>
    <row r="1337" spans="1:8" hidden="1" outlineLevel="2" x14ac:dyDescent="0.2">
      <c r="A1337" s="110" t="s">
        <v>32</v>
      </c>
      <c r="B1337" s="125" t="s">
        <v>227</v>
      </c>
      <c r="C1337" s="125"/>
      <c r="D1337" s="125"/>
      <c r="E1337" s="125"/>
      <c r="F1337" s="125"/>
      <c r="G1337" s="125"/>
    </row>
    <row r="1338" spans="1:8" hidden="1" outlineLevel="2" x14ac:dyDescent="0.2">
      <c r="A1338" s="110"/>
      <c r="B1338" s="122"/>
      <c r="C1338" s="152"/>
    </row>
    <row r="1339" spans="1:8" hidden="1" outlineLevel="2" x14ac:dyDescent="0.2">
      <c r="A1339" s="111" t="s">
        <v>33</v>
      </c>
      <c r="B1339" s="122" t="s">
        <v>194</v>
      </c>
      <c r="C1339" s="152"/>
    </row>
    <row r="1340" spans="1:8" hidden="1" outlineLevel="2" x14ac:dyDescent="0.2">
      <c r="A1340" s="110"/>
      <c r="B1340" s="122"/>
      <c r="C1340" s="152"/>
    </row>
    <row r="1341" spans="1:8" hidden="1" outlineLevel="2" x14ac:dyDescent="0.2">
      <c r="A1341" s="110" t="s">
        <v>138</v>
      </c>
      <c r="B1341" s="131" t="s">
        <v>1360</v>
      </c>
      <c r="C1341" s="152"/>
    </row>
    <row r="1342" spans="1:8" s="123" customFormat="1" hidden="1" outlineLevel="2" x14ac:dyDescent="0.2">
      <c r="A1342" s="126"/>
    </row>
    <row r="1343" spans="1:8" hidden="1" outlineLevel="2" x14ac:dyDescent="0.2">
      <c r="A1343" s="110" t="s">
        <v>40</v>
      </c>
      <c r="B1343" s="131" t="s">
        <v>943</v>
      </c>
      <c r="C1343" s="152"/>
    </row>
    <row r="1344" spans="1:8" s="123" customFormat="1" hidden="1" outlineLevel="2" x14ac:dyDescent="0.2">
      <c r="A1344" s="126"/>
    </row>
    <row r="1345" spans="1:8" s="88" customFormat="1" outlineLevel="1" collapsed="1" x14ac:dyDescent="0.2">
      <c r="A1345" s="180" t="s">
        <v>159</v>
      </c>
      <c r="B1345" s="180" t="str">
        <f ca="1">CONCATENATE(VLOOKUP("*ID",C:D,2,FALSE),"C",COUNTIF(OFFSET(A$1,0,0,ROW(),1), "*conditie")*10)&amp; "T" &amp;(COUNTIF(OFFSET(B$1,0,0,ROW()-1,1),CONCATENATE(VLOOKUP("*ID",C:D,2,FALSE),"C",COUNTIF(OFFSET(A$1,0,0,ROW(),1), "*conditie")*10)&amp; "T*") +1) * 10</f>
        <v>NPRE05C560T30</v>
      </c>
      <c r="C1345" s="295" t="s">
        <v>1363</v>
      </c>
      <c r="D1345" s="295"/>
      <c r="E1345" s="295"/>
      <c r="F1345" s="180" t="s">
        <v>141</v>
      </c>
      <c r="G1345" s="180" t="s">
        <v>19</v>
      </c>
      <c r="H1345" s="180" t="s">
        <v>197</v>
      </c>
    </row>
    <row r="1346" spans="1:8" hidden="1" outlineLevel="2" x14ac:dyDescent="0.2">
      <c r="A1346" s="110"/>
      <c r="B1346" s="122"/>
      <c r="C1346" s="152"/>
    </row>
    <row r="1347" spans="1:8" hidden="1" outlineLevel="2" x14ac:dyDescent="0.2">
      <c r="A1347" s="110" t="s">
        <v>109</v>
      </c>
      <c r="B1347" s="131" t="s">
        <v>1355</v>
      </c>
      <c r="C1347" s="152"/>
    </row>
    <row r="1348" spans="1:8" hidden="1" outlineLevel="2" x14ac:dyDescent="0.2">
      <c r="A1348" s="110"/>
      <c r="B1348" s="122"/>
      <c r="C1348" s="152"/>
    </row>
    <row r="1349" spans="1:8" hidden="1" outlineLevel="2" x14ac:dyDescent="0.2">
      <c r="A1349" s="110" t="s">
        <v>111</v>
      </c>
      <c r="B1349" s="131" t="s">
        <v>1362</v>
      </c>
      <c r="C1349" s="152"/>
    </row>
    <row r="1350" spans="1:8" hidden="1" outlineLevel="2" x14ac:dyDescent="0.2">
      <c r="A1350" s="110"/>
      <c r="B1350" s="122"/>
      <c r="C1350" s="152"/>
    </row>
    <row r="1351" spans="1:8" hidden="1" outlineLevel="2" x14ac:dyDescent="0.2">
      <c r="A1351" s="110"/>
      <c r="B1351" s="123"/>
      <c r="C1351" s="123"/>
      <c r="D1351" s="123"/>
      <c r="E1351" s="124"/>
      <c r="F1351" s="123"/>
      <c r="G1351" s="123"/>
    </row>
    <row r="1352" spans="1:8" hidden="1" outlineLevel="2" x14ac:dyDescent="0.2">
      <c r="A1352" s="110" t="s">
        <v>32</v>
      </c>
      <c r="B1352" s="125" t="s">
        <v>227</v>
      </c>
      <c r="C1352" s="125"/>
      <c r="D1352" s="125"/>
      <c r="E1352" s="125"/>
      <c r="F1352" s="125"/>
      <c r="G1352" s="125"/>
    </row>
    <row r="1353" spans="1:8" hidden="1" outlineLevel="2" x14ac:dyDescent="0.2">
      <c r="A1353" s="110"/>
      <c r="B1353" s="122"/>
      <c r="C1353" s="152"/>
    </row>
    <row r="1354" spans="1:8" hidden="1" outlineLevel="2" x14ac:dyDescent="0.2">
      <c r="A1354" s="111" t="s">
        <v>33</v>
      </c>
      <c r="B1354" s="122" t="s">
        <v>194</v>
      </c>
      <c r="C1354" s="152"/>
    </row>
    <row r="1355" spans="1:8" hidden="1" outlineLevel="2" x14ac:dyDescent="0.2">
      <c r="A1355" s="110"/>
      <c r="B1355" s="122"/>
      <c r="C1355" s="152"/>
    </row>
    <row r="1356" spans="1:8" hidden="1" outlineLevel="2" x14ac:dyDescent="0.2">
      <c r="A1356" s="110" t="s">
        <v>138</v>
      </c>
      <c r="B1356" s="131" t="s">
        <v>1360</v>
      </c>
      <c r="C1356" s="152"/>
    </row>
    <row r="1357" spans="1:8" s="123" customFormat="1" hidden="1" outlineLevel="2" x14ac:dyDescent="0.2">
      <c r="A1357" s="126"/>
    </row>
    <row r="1358" spans="1:8" hidden="1" outlineLevel="2" x14ac:dyDescent="0.2">
      <c r="A1358" s="110" t="s">
        <v>40</v>
      </c>
      <c r="B1358" s="131" t="s">
        <v>944</v>
      </c>
      <c r="C1358" s="152"/>
    </row>
    <row r="1359" spans="1:8" s="123" customFormat="1" hidden="1" outlineLevel="2" x14ac:dyDescent="0.2">
      <c r="A1359" s="126"/>
    </row>
    <row r="1360" spans="1:8" s="99" customFormat="1" x14ac:dyDescent="0.2">
      <c r="A1360" s="179" t="s">
        <v>158</v>
      </c>
      <c r="B1360" s="178" t="str">
        <f ca="1">CONCATENATE(VLOOKUP("*ID",C:D,2,FALSE),"C",COUNTIF(OFFSET(A$1,0,0,ROW(),1), "*conditie")*10)</f>
        <v>NPRE05C570</v>
      </c>
      <c r="C1360" s="296" t="s">
        <v>1364</v>
      </c>
      <c r="D1360" s="297"/>
      <c r="E1360" s="297"/>
      <c r="F1360" s="179" t="s">
        <v>141</v>
      </c>
      <c r="G1360" s="179" t="s">
        <v>19</v>
      </c>
      <c r="H1360" s="179" t="s">
        <v>197</v>
      </c>
    </row>
    <row r="1361" spans="1:8" s="99" customFormat="1" outlineLevel="1" x14ac:dyDescent="0.2">
      <c r="A1361" s="110"/>
      <c r="B1361" s="118"/>
      <c r="C1361" s="102"/>
    </row>
    <row r="1362" spans="1:8" s="99" customFormat="1" outlineLevel="1" x14ac:dyDescent="0.2">
      <c r="A1362" s="110" t="s">
        <v>55</v>
      </c>
      <c r="B1362" s="129"/>
      <c r="C1362" s="132"/>
    </row>
    <row r="1363" spans="1:8" s="99" customFormat="1" outlineLevel="1" x14ac:dyDescent="0.2">
      <c r="A1363" s="110"/>
      <c r="B1363" s="118"/>
      <c r="C1363" s="102"/>
    </row>
    <row r="1364" spans="1:8" s="88" customFormat="1" outlineLevel="1" collapsed="1" x14ac:dyDescent="0.2">
      <c r="A1364" s="180" t="s">
        <v>159</v>
      </c>
      <c r="B1364" s="180" t="str">
        <f ca="1">CONCATENATE(VLOOKUP("*ID",C:D,2,FALSE),"C",COUNTIF(OFFSET(A$1,0,0,ROW(),1), "*conditie")*10)&amp; "T" &amp;(COUNTIF(OFFSET(B$1,0,0,ROW()-1,1),CONCATENATE(VLOOKUP("*ID",C:D,2,FALSE),"C",COUNTIF(OFFSET(A$1,0,0,ROW(),1), "*conditie")*10)&amp; "T*") +1) * 10</f>
        <v>NPRE05C570T10</v>
      </c>
      <c r="C1364" s="295" t="s">
        <v>1365</v>
      </c>
      <c r="D1364" s="295"/>
      <c r="E1364" s="295"/>
      <c r="F1364" s="180" t="s">
        <v>141</v>
      </c>
      <c r="G1364" s="180" t="s">
        <v>19</v>
      </c>
      <c r="H1364" s="180" t="s">
        <v>197</v>
      </c>
    </row>
    <row r="1365" spans="1:8" hidden="1" outlineLevel="2" x14ac:dyDescent="0.2">
      <c r="A1365" s="110"/>
      <c r="B1365" s="122"/>
      <c r="C1365" s="152"/>
    </row>
    <row r="1366" spans="1:8" hidden="1" outlineLevel="2" x14ac:dyDescent="0.2">
      <c r="A1366" s="110" t="s">
        <v>109</v>
      </c>
      <c r="B1366" s="122" t="s">
        <v>110</v>
      </c>
      <c r="C1366" s="152"/>
    </row>
    <row r="1367" spans="1:8" hidden="1" outlineLevel="2" x14ac:dyDescent="0.2">
      <c r="A1367" s="110"/>
      <c r="B1367" s="122"/>
      <c r="C1367" s="152"/>
    </row>
    <row r="1368" spans="1:8" hidden="1" outlineLevel="2" x14ac:dyDescent="0.2">
      <c r="A1368" s="110" t="s">
        <v>111</v>
      </c>
      <c r="B1368" s="131" t="s">
        <v>1366</v>
      </c>
      <c r="C1368" s="152"/>
    </row>
    <row r="1369" spans="1:8" hidden="1" outlineLevel="2" x14ac:dyDescent="0.2">
      <c r="A1369" s="110"/>
      <c r="B1369" s="122"/>
      <c r="C1369" s="152"/>
    </row>
    <row r="1370" spans="1:8" hidden="1" outlineLevel="2" x14ac:dyDescent="0.2">
      <c r="A1370" s="110"/>
      <c r="B1370" s="123"/>
      <c r="C1370" s="123"/>
      <c r="D1370" s="123"/>
      <c r="E1370" s="124"/>
      <c r="F1370" s="123"/>
      <c r="G1370" s="123"/>
    </row>
    <row r="1371" spans="1:8" hidden="1" outlineLevel="2" x14ac:dyDescent="0.2">
      <c r="A1371" s="110" t="s">
        <v>32</v>
      </c>
      <c r="B1371" s="125" t="s">
        <v>227</v>
      </c>
      <c r="C1371" s="125"/>
      <c r="D1371" s="125"/>
      <c r="E1371" s="125"/>
      <c r="F1371" s="125"/>
      <c r="G1371" s="125"/>
    </row>
    <row r="1372" spans="1:8" hidden="1" outlineLevel="2" x14ac:dyDescent="0.2">
      <c r="A1372" s="110"/>
      <c r="B1372" s="122"/>
      <c r="C1372" s="152"/>
    </row>
    <row r="1373" spans="1:8" hidden="1" outlineLevel="2" x14ac:dyDescent="0.2">
      <c r="A1373" s="111" t="s">
        <v>33</v>
      </c>
      <c r="B1373" s="122" t="s">
        <v>194</v>
      </c>
      <c r="C1373" s="152"/>
    </row>
    <row r="1374" spans="1:8" hidden="1" outlineLevel="2" x14ac:dyDescent="0.2">
      <c r="A1374" s="110"/>
      <c r="B1374" s="122"/>
      <c r="C1374" s="152"/>
    </row>
    <row r="1375" spans="1:8" hidden="1" outlineLevel="2" x14ac:dyDescent="0.2">
      <c r="A1375" s="110" t="s">
        <v>138</v>
      </c>
      <c r="B1375" s="131" t="s">
        <v>1367</v>
      </c>
      <c r="C1375" s="152"/>
    </row>
    <row r="1376" spans="1:8" s="123" customFormat="1" hidden="1" outlineLevel="2" x14ac:dyDescent="0.2">
      <c r="A1376" s="126"/>
    </row>
    <row r="1377" spans="1:8" hidden="1" outlineLevel="2" x14ac:dyDescent="0.2">
      <c r="A1377" s="110" t="s">
        <v>40</v>
      </c>
      <c r="B1377" s="131" t="s">
        <v>945</v>
      </c>
      <c r="C1377" s="152"/>
    </row>
    <row r="1378" spans="1:8" s="123" customFormat="1" hidden="1" outlineLevel="2" x14ac:dyDescent="0.2">
      <c r="A1378" s="126"/>
    </row>
    <row r="1379" spans="1:8" s="88" customFormat="1" outlineLevel="1" collapsed="1" x14ac:dyDescent="0.2">
      <c r="A1379" s="180" t="s">
        <v>159</v>
      </c>
      <c r="B1379" s="180" t="str">
        <f ca="1">CONCATENATE(VLOOKUP("*ID",C:D,2,FALSE),"C",COUNTIF(OFFSET(A$1,0,0,ROW(),1), "*conditie")*10)&amp; "T" &amp;(COUNTIF(OFFSET(B$1,0,0,ROW()-1,1),CONCATENATE(VLOOKUP("*ID",C:D,2,FALSE),"C",COUNTIF(OFFSET(A$1,0,0,ROW(),1), "*conditie")*10)&amp; "T*") +1) * 10</f>
        <v>NPRE05C570T20</v>
      </c>
      <c r="C1379" s="295" t="s">
        <v>1368</v>
      </c>
      <c r="D1379" s="295"/>
      <c r="E1379" s="295"/>
      <c r="F1379" s="180" t="s">
        <v>141</v>
      </c>
      <c r="G1379" s="180" t="s">
        <v>19</v>
      </c>
      <c r="H1379" s="180" t="s">
        <v>197</v>
      </c>
    </row>
    <row r="1380" spans="1:8" hidden="1" outlineLevel="2" x14ac:dyDescent="0.2">
      <c r="A1380" s="110"/>
      <c r="B1380" s="122"/>
      <c r="C1380" s="152"/>
    </row>
    <row r="1381" spans="1:8" hidden="1" outlineLevel="2" x14ac:dyDescent="0.2">
      <c r="A1381" s="110" t="s">
        <v>109</v>
      </c>
      <c r="B1381" s="122" t="s">
        <v>110</v>
      </c>
      <c r="C1381" s="152"/>
    </row>
    <row r="1382" spans="1:8" hidden="1" outlineLevel="2" x14ac:dyDescent="0.2">
      <c r="A1382" s="110"/>
      <c r="B1382" s="122"/>
      <c r="C1382" s="152"/>
    </row>
    <row r="1383" spans="1:8" hidden="1" outlineLevel="2" x14ac:dyDescent="0.2">
      <c r="A1383" s="110" t="s">
        <v>111</v>
      </c>
      <c r="B1383" s="131" t="s">
        <v>1369</v>
      </c>
      <c r="C1383" s="152"/>
    </row>
    <row r="1384" spans="1:8" hidden="1" outlineLevel="2" x14ac:dyDescent="0.2">
      <c r="A1384" s="110"/>
      <c r="B1384" s="122"/>
      <c r="C1384" s="152"/>
    </row>
    <row r="1385" spans="1:8" hidden="1" outlineLevel="2" x14ac:dyDescent="0.2">
      <c r="A1385" s="110"/>
      <c r="B1385" s="123"/>
      <c r="C1385" s="123"/>
      <c r="D1385" s="123"/>
      <c r="E1385" s="124"/>
      <c r="F1385" s="123"/>
      <c r="G1385" s="123"/>
    </row>
    <row r="1386" spans="1:8" hidden="1" outlineLevel="2" x14ac:dyDescent="0.2">
      <c r="A1386" s="110" t="s">
        <v>32</v>
      </c>
      <c r="B1386" s="125" t="s">
        <v>227</v>
      </c>
      <c r="C1386" s="125"/>
      <c r="D1386" s="125"/>
      <c r="E1386" s="125"/>
      <c r="F1386" s="125"/>
      <c r="G1386" s="125"/>
    </row>
    <row r="1387" spans="1:8" hidden="1" outlineLevel="2" x14ac:dyDescent="0.2">
      <c r="A1387" s="110"/>
      <c r="B1387" s="122"/>
      <c r="C1387" s="152"/>
    </row>
    <row r="1388" spans="1:8" hidden="1" outlineLevel="2" x14ac:dyDescent="0.2">
      <c r="A1388" s="111" t="s">
        <v>33</v>
      </c>
      <c r="B1388" s="122" t="s">
        <v>194</v>
      </c>
      <c r="C1388" s="152"/>
    </row>
    <row r="1389" spans="1:8" hidden="1" outlineLevel="2" x14ac:dyDescent="0.2">
      <c r="A1389" s="110"/>
      <c r="B1389" s="122"/>
      <c r="C1389" s="152"/>
    </row>
    <row r="1390" spans="1:8" hidden="1" outlineLevel="2" x14ac:dyDescent="0.2">
      <c r="A1390" s="110" t="s">
        <v>138</v>
      </c>
      <c r="B1390" s="131" t="s">
        <v>1367</v>
      </c>
      <c r="C1390" s="152"/>
    </row>
    <row r="1391" spans="1:8" s="123" customFormat="1" hidden="1" outlineLevel="2" x14ac:dyDescent="0.2">
      <c r="A1391" s="126"/>
    </row>
    <row r="1392" spans="1:8" hidden="1" outlineLevel="2" x14ac:dyDescent="0.2">
      <c r="A1392" s="110" t="s">
        <v>40</v>
      </c>
      <c r="B1392" s="131" t="s">
        <v>946</v>
      </c>
      <c r="C1392" s="152"/>
    </row>
    <row r="1393" spans="1:8" s="123" customFormat="1" hidden="1" outlineLevel="2" x14ac:dyDescent="0.2">
      <c r="A1393" s="126"/>
    </row>
    <row r="1394" spans="1:8" s="88" customFormat="1" outlineLevel="1" collapsed="1" x14ac:dyDescent="0.2">
      <c r="A1394" s="180" t="s">
        <v>159</v>
      </c>
      <c r="B1394" s="180" t="str">
        <f ca="1">CONCATENATE(VLOOKUP("*ID",C:D,2,FALSE),"C",COUNTIF(OFFSET(A$1,0,0,ROW(),1), "*conditie")*10)&amp; "T" &amp;(COUNTIF(OFFSET(B$1,0,0,ROW()-1,1),CONCATENATE(VLOOKUP("*ID",C:D,2,FALSE),"C",COUNTIF(OFFSET(A$1,0,0,ROW(),1), "*conditie")*10)&amp; "T*") +1) * 10</f>
        <v>NPRE05C570T30</v>
      </c>
      <c r="C1394" s="295" t="s">
        <v>1370</v>
      </c>
      <c r="D1394" s="295"/>
      <c r="E1394" s="295"/>
      <c r="F1394" s="180" t="s">
        <v>141</v>
      </c>
      <c r="G1394" s="180" t="s">
        <v>19</v>
      </c>
      <c r="H1394" s="180" t="s">
        <v>197</v>
      </c>
    </row>
    <row r="1395" spans="1:8" hidden="1" outlineLevel="2" x14ac:dyDescent="0.2">
      <c r="A1395" s="110"/>
      <c r="B1395" s="122"/>
      <c r="C1395" s="152"/>
    </row>
    <row r="1396" spans="1:8" hidden="1" outlineLevel="2" x14ac:dyDescent="0.2">
      <c r="A1396" s="110" t="s">
        <v>109</v>
      </c>
      <c r="B1396" s="131" t="s">
        <v>1355</v>
      </c>
      <c r="C1396" s="152"/>
    </row>
    <row r="1397" spans="1:8" hidden="1" outlineLevel="2" x14ac:dyDescent="0.2">
      <c r="A1397" s="110"/>
      <c r="B1397" s="122"/>
      <c r="C1397" s="152"/>
    </row>
    <row r="1398" spans="1:8" hidden="1" outlineLevel="2" x14ac:dyDescent="0.2">
      <c r="A1398" s="110" t="s">
        <v>111</v>
      </c>
      <c r="B1398" s="131" t="s">
        <v>1369</v>
      </c>
      <c r="C1398" s="152"/>
    </row>
    <row r="1399" spans="1:8" hidden="1" outlineLevel="2" x14ac:dyDescent="0.2">
      <c r="A1399" s="110"/>
      <c r="B1399" s="122"/>
      <c r="C1399" s="152"/>
    </row>
    <row r="1400" spans="1:8" hidden="1" outlineLevel="2" x14ac:dyDescent="0.2">
      <c r="A1400" s="110"/>
      <c r="B1400" s="123"/>
      <c r="C1400" s="123"/>
      <c r="D1400" s="123"/>
      <c r="E1400" s="124"/>
      <c r="F1400" s="123"/>
      <c r="G1400" s="123"/>
    </row>
    <row r="1401" spans="1:8" hidden="1" outlineLevel="2" x14ac:dyDescent="0.2">
      <c r="A1401" s="110" t="s">
        <v>32</v>
      </c>
      <c r="B1401" s="125" t="s">
        <v>227</v>
      </c>
      <c r="C1401" s="125"/>
      <c r="D1401" s="125"/>
      <c r="E1401" s="125"/>
      <c r="F1401" s="125"/>
      <c r="G1401" s="125"/>
    </row>
    <row r="1402" spans="1:8" hidden="1" outlineLevel="2" x14ac:dyDescent="0.2">
      <c r="A1402" s="110"/>
      <c r="B1402" s="122"/>
      <c r="C1402" s="152"/>
    </row>
    <row r="1403" spans="1:8" hidden="1" outlineLevel="2" x14ac:dyDescent="0.2">
      <c r="A1403" s="111" t="s">
        <v>33</v>
      </c>
      <c r="B1403" s="122" t="s">
        <v>194</v>
      </c>
      <c r="C1403" s="152"/>
    </row>
    <row r="1404" spans="1:8" hidden="1" outlineLevel="2" x14ac:dyDescent="0.2">
      <c r="A1404" s="110"/>
      <c r="B1404" s="122"/>
      <c r="C1404" s="152"/>
    </row>
    <row r="1405" spans="1:8" hidden="1" outlineLevel="2" x14ac:dyDescent="0.2">
      <c r="A1405" s="110" t="s">
        <v>138</v>
      </c>
      <c r="B1405" s="131" t="s">
        <v>1367</v>
      </c>
      <c r="C1405" s="152"/>
    </row>
    <row r="1406" spans="1:8" s="123" customFormat="1" hidden="1" outlineLevel="2" x14ac:dyDescent="0.2">
      <c r="A1406" s="126"/>
    </row>
    <row r="1407" spans="1:8" hidden="1" outlineLevel="2" x14ac:dyDescent="0.2">
      <c r="A1407" s="110" t="s">
        <v>40</v>
      </c>
      <c r="B1407" s="131" t="s">
        <v>947</v>
      </c>
      <c r="C1407" s="152"/>
    </row>
    <row r="1408" spans="1:8" s="123" customFormat="1" hidden="1" outlineLevel="2" x14ac:dyDescent="0.2">
      <c r="A1408" s="126"/>
    </row>
    <row r="1409" spans="1:8" s="99" customFormat="1" x14ac:dyDescent="0.2">
      <c r="A1409" s="179" t="s">
        <v>158</v>
      </c>
      <c r="B1409" s="178" t="str">
        <f ca="1">CONCATENATE(VLOOKUP("*ID",C:D,2,FALSE),"C",COUNTIF(OFFSET(A$1,0,0,ROW(),1), "*conditie")*10)</f>
        <v>NPRE05C580</v>
      </c>
      <c r="C1409" s="296" t="s">
        <v>1371</v>
      </c>
      <c r="D1409" s="297"/>
      <c r="E1409" s="297"/>
      <c r="F1409" s="179" t="s">
        <v>141</v>
      </c>
      <c r="G1409" s="179" t="s">
        <v>19</v>
      </c>
      <c r="H1409" s="179" t="s">
        <v>197</v>
      </c>
    </row>
    <row r="1410" spans="1:8" s="99" customFormat="1" outlineLevel="1" x14ac:dyDescent="0.2">
      <c r="A1410" s="110"/>
      <c r="B1410" s="118"/>
      <c r="C1410" s="102"/>
    </row>
    <row r="1411" spans="1:8" s="99" customFormat="1" outlineLevel="1" x14ac:dyDescent="0.2">
      <c r="A1411" s="110" t="s">
        <v>55</v>
      </c>
      <c r="B1411" s="129"/>
      <c r="C1411" s="132"/>
    </row>
    <row r="1412" spans="1:8" s="99" customFormat="1" outlineLevel="1" x14ac:dyDescent="0.2">
      <c r="A1412" s="110"/>
      <c r="B1412" s="118"/>
      <c r="C1412" s="102"/>
    </row>
    <row r="1413" spans="1:8" s="88" customFormat="1" outlineLevel="1" collapsed="1" x14ac:dyDescent="0.2">
      <c r="A1413" s="180" t="s">
        <v>159</v>
      </c>
      <c r="B1413" s="180" t="str">
        <f ca="1">CONCATENATE(VLOOKUP("*ID",C:D,2,FALSE),"C",COUNTIF(OFFSET(A$1,0,0,ROW(),1), "*conditie")*10)&amp; "T" &amp;(COUNTIF(OFFSET(B$1,0,0,ROW()-1,1),CONCATENATE(VLOOKUP("*ID",C:D,2,FALSE),"C",COUNTIF(OFFSET(A$1,0,0,ROW(),1), "*conditie")*10)&amp; "T*") +1) * 10</f>
        <v>NPRE05C580T10</v>
      </c>
      <c r="C1413" s="295" t="s">
        <v>1372</v>
      </c>
      <c r="D1413" s="295"/>
      <c r="E1413" s="295"/>
      <c r="F1413" s="180" t="s">
        <v>141</v>
      </c>
      <c r="G1413" s="180" t="s">
        <v>19</v>
      </c>
      <c r="H1413" s="180" t="s">
        <v>197</v>
      </c>
    </row>
    <row r="1414" spans="1:8" hidden="1" outlineLevel="2" x14ac:dyDescent="0.2">
      <c r="A1414" s="110"/>
      <c r="B1414" s="122"/>
      <c r="C1414" s="152"/>
    </row>
    <row r="1415" spans="1:8" hidden="1" outlineLevel="2" x14ac:dyDescent="0.2">
      <c r="A1415" s="110" t="s">
        <v>109</v>
      </c>
      <c r="B1415" s="122" t="s">
        <v>110</v>
      </c>
      <c r="C1415" s="152"/>
    </row>
    <row r="1416" spans="1:8" hidden="1" outlineLevel="2" x14ac:dyDescent="0.2">
      <c r="A1416" s="110"/>
      <c r="B1416" s="122"/>
      <c r="C1416" s="152"/>
    </row>
    <row r="1417" spans="1:8" hidden="1" outlineLevel="2" x14ac:dyDescent="0.2">
      <c r="A1417" s="110" t="s">
        <v>111</v>
      </c>
      <c r="B1417" s="131"/>
      <c r="C1417" s="152"/>
    </row>
    <row r="1418" spans="1:8" hidden="1" outlineLevel="2" x14ac:dyDescent="0.2">
      <c r="A1418" s="110"/>
      <c r="B1418" s="122"/>
      <c r="C1418" s="152"/>
    </row>
    <row r="1419" spans="1:8" hidden="1" outlineLevel="2" x14ac:dyDescent="0.2">
      <c r="A1419" s="110"/>
      <c r="B1419" s="123"/>
      <c r="C1419" s="123"/>
      <c r="D1419" s="123"/>
      <c r="E1419" s="124"/>
      <c r="F1419" s="123"/>
      <c r="G1419" s="123"/>
    </row>
    <row r="1420" spans="1:8" hidden="1" outlineLevel="2" x14ac:dyDescent="0.2">
      <c r="A1420" s="110" t="s">
        <v>32</v>
      </c>
      <c r="B1420" s="125" t="s">
        <v>227</v>
      </c>
      <c r="C1420" s="125"/>
      <c r="D1420" s="125"/>
      <c r="E1420" s="125"/>
      <c r="F1420" s="125"/>
      <c r="G1420" s="125"/>
    </row>
    <row r="1421" spans="1:8" hidden="1" outlineLevel="2" x14ac:dyDescent="0.2">
      <c r="A1421" s="110"/>
      <c r="B1421" s="122"/>
      <c r="C1421" s="152"/>
    </row>
    <row r="1422" spans="1:8" hidden="1" outlineLevel="2" x14ac:dyDescent="0.2">
      <c r="A1422" s="111" t="s">
        <v>33</v>
      </c>
      <c r="B1422" s="122" t="s">
        <v>194</v>
      </c>
      <c r="C1422" s="152"/>
    </row>
    <row r="1423" spans="1:8" hidden="1" outlineLevel="2" x14ac:dyDescent="0.2">
      <c r="A1423" s="110"/>
      <c r="B1423" s="122"/>
      <c r="C1423" s="152"/>
    </row>
    <row r="1424" spans="1:8" hidden="1" outlineLevel="2" x14ac:dyDescent="0.2">
      <c r="A1424" s="110" t="s">
        <v>138</v>
      </c>
      <c r="B1424" s="131" t="s">
        <v>1373</v>
      </c>
      <c r="C1424" s="152"/>
    </row>
    <row r="1425" spans="1:8" s="123" customFormat="1" hidden="1" outlineLevel="2" x14ac:dyDescent="0.2">
      <c r="A1425" s="126"/>
    </row>
    <row r="1426" spans="1:8" ht="15" hidden="1" outlineLevel="2" x14ac:dyDescent="0.25">
      <c r="A1426" s="110" t="s">
        <v>40</v>
      </c>
      <c r="B1426" s="240" t="s">
        <v>2761</v>
      </c>
      <c r="C1426" s="152"/>
    </row>
    <row r="1427" spans="1:8" s="123" customFormat="1" hidden="1" outlineLevel="2" x14ac:dyDescent="0.2">
      <c r="A1427" s="126"/>
    </row>
    <row r="1428" spans="1:8" s="99" customFormat="1" x14ac:dyDescent="0.2">
      <c r="A1428" s="179" t="s">
        <v>158</v>
      </c>
      <c r="B1428" s="178" t="str">
        <f ca="1">CONCATENATE(VLOOKUP("*ID",C:D,2,FALSE),"C",COUNTIF(OFFSET(A$1,0,0,ROW(),1), "*conditie")*10)</f>
        <v>NPRE05C590</v>
      </c>
      <c r="C1428" s="296" t="s">
        <v>1374</v>
      </c>
      <c r="D1428" s="297"/>
      <c r="E1428" s="297"/>
      <c r="F1428" s="179" t="s">
        <v>141</v>
      </c>
      <c r="G1428" s="179" t="s">
        <v>19</v>
      </c>
      <c r="H1428" s="179" t="s">
        <v>197</v>
      </c>
    </row>
    <row r="1429" spans="1:8" s="99" customFormat="1" outlineLevel="1" x14ac:dyDescent="0.2">
      <c r="A1429" s="110"/>
      <c r="B1429" s="118"/>
      <c r="C1429" s="102"/>
    </row>
    <row r="1430" spans="1:8" s="99" customFormat="1" outlineLevel="1" x14ac:dyDescent="0.2">
      <c r="A1430" s="110" t="s">
        <v>55</v>
      </c>
      <c r="B1430" s="129"/>
      <c r="C1430" s="132"/>
    </row>
    <row r="1431" spans="1:8" s="99" customFormat="1" outlineLevel="1" x14ac:dyDescent="0.2">
      <c r="A1431" s="110"/>
      <c r="B1431" s="118"/>
      <c r="C1431" s="102"/>
    </row>
    <row r="1432" spans="1:8" s="88" customFormat="1" outlineLevel="1" collapsed="1" x14ac:dyDescent="0.2">
      <c r="A1432" s="180" t="s">
        <v>159</v>
      </c>
      <c r="B1432" s="180" t="str">
        <f ca="1">CONCATENATE(VLOOKUP("*ID",C:D,2,FALSE),"C",COUNTIF(OFFSET(A$1,0,0,ROW(),1), "*conditie")*10)&amp; "T" &amp;(COUNTIF(OFFSET(B$1,0,0,ROW()-1,1),CONCATENATE(VLOOKUP("*ID",C:D,2,FALSE),"C",COUNTIF(OFFSET(A$1,0,0,ROW(),1), "*conditie")*10)&amp; "T*") +1) * 10</f>
        <v>NPRE05C590T10</v>
      </c>
      <c r="C1432" s="295" t="s">
        <v>1376</v>
      </c>
      <c r="D1432" s="295"/>
      <c r="E1432" s="295"/>
      <c r="F1432" s="180" t="s">
        <v>141</v>
      </c>
      <c r="G1432" s="180" t="s">
        <v>19</v>
      </c>
      <c r="H1432" s="180" t="s">
        <v>197</v>
      </c>
    </row>
    <row r="1433" spans="1:8" hidden="1" outlineLevel="2" x14ac:dyDescent="0.2">
      <c r="A1433" s="110"/>
      <c r="B1433" s="122"/>
      <c r="C1433" s="152"/>
    </row>
    <row r="1434" spans="1:8" hidden="1" outlineLevel="2" x14ac:dyDescent="0.2">
      <c r="A1434" s="110" t="s">
        <v>109</v>
      </c>
      <c r="B1434" s="122" t="s">
        <v>110</v>
      </c>
      <c r="C1434" s="152"/>
    </row>
    <row r="1435" spans="1:8" hidden="1" outlineLevel="2" x14ac:dyDescent="0.2">
      <c r="A1435" s="110"/>
      <c r="B1435" s="122"/>
      <c r="C1435" s="152"/>
    </row>
    <row r="1436" spans="1:8" hidden="1" outlineLevel="2" x14ac:dyDescent="0.2">
      <c r="A1436" s="110" t="s">
        <v>111</v>
      </c>
      <c r="B1436" s="131"/>
      <c r="C1436" s="152"/>
    </row>
    <row r="1437" spans="1:8" hidden="1" outlineLevel="2" x14ac:dyDescent="0.2">
      <c r="A1437" s="110"/>
      <c r="B1437" s="122"/>
      <c r="C1437" s="152"/>
    </row>
    <row r="1438" spans="1:8" hidden="1" outlineLevel="2" x14ac:dyDescent="0.2">
      <c r="A1438" s="110"/>
      <c r="B1438" s="123"/>
      <c r="C1438" s="123"/>
      <c r="D1438" s="123"/>
      <c r="E1438" s="124"/>
      <c r="F1438" s="123"/>
      <c r="G1438" s="123"/>
    </row>
    <row r="1439" spans="1:8" hidden="1" outlineLevel="2" x14ac:dyDescent="0.2">
      <c r="A1439" s="110" t="s">
        <v>32</v>
      </c>
      <c r="B1439" s="125" t="s">
        <v>227</v>
      </c>
      <c r="C1439" s="125"/>
      <c r="D1439" s="125"/>
      <c r="E1439" s="125"/>
      <c r="F1439" s="125"/>
      <c r="G1439" s="125"/>
    </row>
    <row r="1440" spans="1:8" hidden="1" outlineLevel="2" x14ac:dyDescent="0.2">
      <c r="A1440" s="110"/>
      <c r="B1440" s="122"/>
      <c r="C1440" s="152"/>
    </row>
    <row r="1441" spans="1:8" hidden="1" outlineLevel="2" x14ac:dyDescent="0.2">
      <c r="A1441" s="111" t="s">
        <v>33</v>
      </c>
      <c r="B1441" s="122" t="s">
        <v>194</v>
      </c>
      <c r="C1441" s="152"/>
    </row>
    <row r="1442" spans="1:8" hidden="1" outlineLevel="2" x14ac:dyDescent="0.2">
      <c r="A1442" s="110"/>
      <c r="B1442" s="122"/>
      <c r="C1442" s="152"/>
    </row>
    <row r="1443" spans="1:8" hidden="1" outlineLevel="2" x14ac:dyDescent="0.2">
      <c r="A1443" s="110" t="s">
        <v>138</v>
      </c>
      <c r="B1443" s="131" t="s">
        <v>1375</v>
      </c>
      <c r="C1443" s="152"/>
    </row>
    <row r="1444" spans="1:8" s="123" customFormat="1" hidden="1" outlineLevel="2" x14ac:dyDescent="0.2">
      <c r="A1444" s="126"/>
    </row>
    <row r="1445" spans="1:8" ht="15" hidden="1" outlineLevel="2" x14ac:dyDescent="0.25">
      <c r="A1445" s="110" t="s">
        <v>40</v>
      </c>
      <c r="B1445" s="240" t="s">
        <v>2748</v>
      </c>
      <c r="C1445" s="152"/>
    </row>
    <row r="1446" spans="1:8" s="123" customFormat="1" hidden="1" outlineLevel="2" x14ac:dyDescent="0.2">
      <c r="A1446" s="126"/>
    </row>
    <row r="1447" spans="1:8" s="88" customFormat="1" outlineLevel="1" collapsed="1" x14ac:dyDescent="0.2">
      <c r="A1447" s="180" t="s">
        <v>159</v>
      </c>
      <c r="B1447" s="180" t="str">
        <f ca="1">CONCATENATE(VLOOKUP("*ID",C:D,2,FALSE),"C",COUNTIF(OFFSET(A$1,0,0,ROW(),1), "*conditie")*10)&amp; "T" &amp;(COUNTIF(OFFSET(B$1,0,0,ROW()-1,1),CONCATENATE(VLOOKUP("*ID",C:D,2,FALSE),"C",COUNTIF(OFFSET(A$1,0,0,ROW(),1), "*conditie")*10)&amp; "T*") +1) * 10</f>
        <v>NPRE05C590T20</v>
      </c>
      <c r="C1447" s="295" t="s">
        <v>1377</v>
      </c>
      <c r="D1447" s="295"/>
      <c r="E1447" s="295"/>
      <c r="F1447" s="180" t="s">
        <v>141</v>
      </c>
      <c r="G1447" s="180" t="s">
        <v>19</v>
      </c>
      <c r="H1447" s="180" t="s">
        <v>197</v>
      </c>
    </row>
    <row r="1448" spans="1:8" hidden="1" outlineLevel="2" x14ac:dyDescent="0.2">
      <c r="A1448" s="110"/>
      <c r="B1448" s="122"/>
      <c r="C1448" s="152"/>
    </row>
    <row r="1449" spans="1:8" hidden="1" outlineLevel="2" x14ac:dyDescent="0.2">
      <c r="A1449" s="110" t="s">
        <v>109</v>
      </c>
      <c r="B1449" s="122" t="s">
        <v>110</v>
      </c>
      <c r="C1449" s="152"/>
    </row>
    <row r="1450" spans="1:8" hidden="1" outlineLevel="2" x14ac:dyDescent="0.2">
      <c r="A1450" s="110"/>
      <c r="B1450" s="122"/>
      <c r="C1450" s="152"/>
    </row>
    <row r="1451" spans="1:8" hidden="1" outlineLevel="2" x14ac:dyDescent="0.2">
      <c r="A1451" s="110" t="s">
        <v>111</v>
      </c>
      <c r="B1451" s="131"/>
      <c r="C1451" s="152"/>
    </row>
    <row r="1452" spans="1:8" hidden="1" outlineLevel="2" x14ac:dyDescent="0.2">
      <c r="A1452" s="110"/>
      <c r="B1452" s="122"/>
      <c r="C1452" s="152"/>
    </row>
    <row r="1453" spans="1:8" hidden="1" outlineLevel="2" x14ac:dyDescent="0.2">
      <c r="A1453" s="110"/>
      <c r="B1453" s="123"/>
      <c r="C1453" s="123"/>
      <c r="D1453" s="123"/>
      <c r="E1453" s="124"/>
      <c r="F1453" s="123"/>
      <c r="G1453" s="123"/>
    </row>
    <row r="1454" spans="1:8" hidden="1" outlineLevel="2" x14ac:dyDescent="0.2">
      <c r="A1454" s="110" t="s">
        <v>32</v>
      </c>
      <c r="B1454" s="125" t="s">
        <v>227</v>
      </c>
      <c r="C1454" s="125"/>
      <c r="D1454" s="125"/>
      <c r="E1454" s="125"/>
      <c r="F1454" s="125"/>
      <c r="G1454" s="125"/>
    </row>
    <row r="1455" spans="1:8" hidden="1" outlineLevel="2" x14ac:dyDescent="0.2">
      <c r="A1455" s="110"/>
      <c r="B1455" s="122"/>
      <c r="C1455" s="152"/>
    </row>
    <row r="1456" spans="1:8" hidden="1" outlineLevel="2" x14ac:dyDescent="0.2">
      <c r="A1456" s="111" t="s">
        <v>33</v>
      </c>
      <c r="B1456" s="122" t="s">
        <v>194</v>
      </c>
      <c r="C1456" s="152"/>
    </row>
    <row r="1457" spans="1:8" hidden="1" outlineLevel="2" x14ac:dyDescent="0.2">
      <c r="A1457" s="110"/>
      <c r="B1457" s="122"/>
      <c r="C1457" s="152"/>
    </row>
    <row r="1458" spans="1:8" hidden="1" outlineLevel="2" x14ac:dyDescent="0.2">
      <c r="A1458" s="110" t="s">
        <v>138</v>
      </c>
      <c r="B1458" s="131" t="s">
        <v>1375</v>
      </c>
      <c r="C1458" s="152"/>
    </row>
    <row r="1459" spans="1:8" s="123" customFormat="1" hidden="1" outlineLevel="2" x14ac:dyDescent="0.2">
      <c r="A1459" s="126"/>
    </row>
    <row r="1460" spans="1:8" ht="15" hidden="1" outlineLevel="2" x14ac:dyDescent="0.25">
      <c r="A1460" s="110" t="s">
        <v>40</v>
      </c>
      <c r="B1460" s="240" t="s">
        <v>2748</v>
      </c>
      <c r="C1460" s="152"/>
    </row>
    <row r="1461" spans="1:8" s="123" customFormat="1" hidden="1" outlineLevel="2" x14ac:dyDescent="0.2">
      <c r="A1461" s="126"/>
    </row>
    <row r="1462" spans="1:8" s="88" customFormat="1" outlineLevel="1" collapsed="1" x14ac:dyDescent="0.2">
      <c r="A1462" s="180" t="s">
        <v>159</v>
      </c>
      <c r="B1462" s="180" t="str">
        <f ca="1">CONCATENATE(VLOOKUP("*ID",C:D,2,FALSE),"C",COUNTIF(OFFSET(A$1,0,0,ROW(),1), "*conditie")*10)&amp; "T" &amp;(COUNTIF(OFFSET(B$1,0,0,ROW()-1,1),CONCATENATE(VLOOKUP("*ID",C:D,2,FALSE),"C",COUNTIF(OFFSET(A$1,0,0,ROW(),1), "*conditie")*10)&amp; "T*") +1) * 10</f>
        <v>NPRE05C590T30</v>
      </c>
      <c r="C1462" s="295" t="s">
        <v>1378</v>
      </c>
      <c r="D1462" s="295"/>
      <c r="E1462" s="295"/>
      <c r="F1462" s="180" t="s">
        <v>141</v>
      </c>
      <c r="G1462" s="180" t="s">
        <v>19</v>
      </c>
      <c r="H1462" s="180" t="s">
        <v>197</v>
      </c>
    </row>
    <row r="1463" spans="1:8" hidden="1" outlineLevel="2" x14ac:dyDescent="0.2">
      <c r="A1463" s="110"/>
      <c r="B1463" s="122"/>
      <c r="C1463" s="152"/>
    </row>
    <row r="1464" spans="1:8" hidden="1" outlineLevel="2" x14ac:dyDescent="0.2">
      <c r="A1464" s="110" t="s">
        <v>109</v>
      </c>
      <c r="B1464" s="122" t="s">
        <v>110</v>
      </c>
      <c r="C1464" s="152"/>
    </row>
    <row r="1465" spans="1:8" hidden="1" outlineLevel="2" x14ac:dyDescent="0.2">
      <c r="A1465" s="110"/>
      <c r="B1465" s="122"/>
      <c r="C1465" s="152"/>
    </row>
    <row r="1466" spans="1:8" hidden="1" outlineLevel="2" x14ac:dyDescent="0.2">
      <c r="A1466" s="110" t="s">
        <v>111</v>
      </c>
      <c r="B1466" s="131"/>
      <c r="C1466" s="152"/>
    </row>
    <row r="1467" spans="1:8" hidden="1" outlineLevel="2" x14ac:dyDescent="0.2">
      <c r="A1467" s="110"/>
      <c r="B1467" s="122"/>
      <c r="C1467" s="152"/>
    </row>
    <row r="1468" spans="1:8" hidden="1" outlineLevel="2" x14ac:dyDescent="0.2">
      <c r="A1468" s="110"/>
      <c r="B1468" s="123"/>
      <c r="C1468" s="123"/>
      <c r="D1468" s="123"/>
      <c r="E1468" s="124"/>
      <c r="F1468" s="123"/>
      <c r="G1468" s="123"/>
    </row>
    <row r="1469" spans="1:8" hidden="1" outlineLevel="2" x14ac:dyDescent="0.2">
      <c r="A1469" s="110" t="s">
        <v>32</v>
      </c>
      <c r="B1469" s="125" t="s">
        <v>227</v>
      </c>
      <c r="C1469" s="125"/>
      <c r="D1469" s="125"/>
      <c r="E1469" s="125"/>
      <c r="F1469" s="125"/>
      <c r="G1469" s="125"/>
    </row>
    <row r="1470" spans="1:8" hidden="1" outlineLevel="2" x14ac:dyDescent="0.2">
      <c r="A1470" s="110"/>
      <c r="B1470" s="122"/>
      <c r="C1470" s="152"/>
    </row>
    <row r="1471" spans="1:8" hidden="1" outlineLevel="2" x14ac:dyDescent="0.2">
      <c r="A1471" s="111" t="s">
        <v>33</v>
      </c>
      <c r="B1471" s="122" t="s">
        <v>194</v>
      </c>
      <c r="C1471" s="152"/>
    </row>
    <row r="1472" spans="1:8" hidden="1" outlineLevel="2" x14ac:dyDescent="0.2">
      <c r="A1472" s="110"/>
      <c r="B1472" s="122"/>
      <c r="C1472" s="152"/>
    </row>
    <row r="1473" spans="1:8" hidden="1" outlineLevel="2" x14ac:dyDescent="0.2">
      <c r="A1473" s="110" t="s">
        <v>138</v>
      </c>
      <c r="B1473" s="131" t="s">
        <v>1375</v>
      </c>
      <c r="C1473" s="152"/>
    </row>
    <row r="1474" spans="1:8" s="123" customFormat="1" hidden="1" outlineLevel="2" x14ac:dyDescent="0.2">
      <c r="A1474" s="126"/>
    </row>
    <row r="1475" spans="1:8" ht="15" hidden="1" outlineLevel="2" x14ac:dyDescent="0.25">
      <c r="A1475" s="110" t="s">
        <v>40</v>
      </c>
      <c r="B1475" s="240" t="s">
        <v>2748</v>
      </c>
      <c r="C1475" s="152"/>
    </row>
    <row r="1476" spans="1:8" s="123" customFormat="1" hidden="1" outlineLevel="2" x14ac:dyDescent="0.2">
      <c r="A1476" s="126"/>
    </row>
    <row r="1477" spans="1:8" s="88" customFormat="1" outlineLevel="1" collapsed="1" x14ac:dyDescent="0.2">
      <c r="A1477" s="180" t="s">
        <v>159</v>
      </c>
      <c r="B1477" s="180" t="str">
        <f ca="1">CONCATENATE(VLOOKUP("*ID",C:D,2,FALSE),"C",COUNTIF(OFFSET(A$1,0,0,ROW(),1), "*conditie")*10)&amp; "T" &amp;(COUNTIF(OFFSET(B$1,0,0,ROW()-1,1),CONCATENATE(VLOOKUP("*ID",C:D,2,FALSE),"C",COUNTIF(OFFSET(A$1,0,0,ROW(),1), "*conditie")*10)&amp; "T*") +1) * 10</f>
        <v>NPRE05C590T40</v>
      </c>
      <c r="C1477" s="295" t="s">
        <v>1379</v>
      </c>
      <c r="D1477" s="295"/>
      <c r="E1477" s="295"/>
      <c r="F1477" s="180" t="s">
        <v>141</v>
      </c>
      <c r="G1477" s="180" t="s">
        <v>19</v>
      </c>
      <c r="H1477" s="180" t="s">
        <v>197</v>
      </c>
    </row>
    <row r="1478" spans="1:8" hidden="1" outlineLevel="2" x14ac:dyDescent="0.2">
      <c r="A1478" s="110"/>
      <c r="B1478" s="122"/>
      <c r="C1478" s="152"/>
    </row>
    <row r="1479" spans="1:8" hidden="1" outlineLevel="2" x14ac:dyDescent="0.2">
      <c r="A1479" s="110" t="s">
        <v>109</v>
      </c>
      <c r="B1479" s="122" t="s">
        <v>110</v>
      </c>
      <c r="C1479" s="152"/>
    </row>
    <row r="1480" spans="1:8" hidden="1" outlineLevel="2" x14ac:dyDescent="0.2">
      <c r="A1480" s="110"/>
      <c r="B1480" s="122"/>
      <c r="C1480" s="152"/>
    </row>
    <row r="1481" spans="1:8" hidden="1" outlineLevel="2" x14ac:dyDescent="0.2">
      <c r="A1481" s="110" t="s">
        <v>111</v>
      </c>
      <c r="B1481" s="131"/>
      <c r="C1481" s="152"/>
    </row>
    <row r="1482" spans="1:8" hidden="1" outlineLevel="2" x14ac:dyDescent="0.2">
      <c r="A1482" s="110"/>
      <c r="B1482" s="122"/>
      <c r="C1482" s="152"/>
    </row>
    <row r="1483" spans="1:8" hidden="1" outlineLevel="2" x14ac:dyDescent="0.2">
      <c r="A1483" s="110"/>
      <c r="B1483" s="123"/>
      <c r="C1483" s="123"/>
      <c r="D1483" s="123"/>
      <c r="E1483" s="124"/>
      <c r="F1483" s="123"/>
      <c r="G1483" s="123"/>
    </row>
    <row r="1484" spans="1:8" hidden="1" outlineLevel="2" x14ac:dyDescent="0.2">
      <c r="A1484" s="110" t="s">
        <v>32</v>
      </c>
      <c r="B1484" s="125" t="s">
        <v>227</v>
      </c>
      <c r="C1484" s="125"/>
      <c r="D1484" s="125"/>
      <c r="E1484" s="125"/>
      <c r="F1484" s="125"/>
      <c r="G1484" s="125"/>
    </row>
    <row r="1485" spans="1:8" hidden="1" outlineLevel="2" x14ac:dyDescent="0.2">
      <c r="A1485" s="110"/>
      <c r="B1485" s="122"/>
      <c r="C1485" s="152"/>
    </row>
    <row r="1486" spans="1:8" hidden="1" outlineLevel="2" x14ac:dyDescent="0.2">
      <c r="A1486" s="111" t="s">
        <v>33</v>
      </c>
      <c r="B1486" s="122" t="s">
        <v>194</v>
      </c>
      <c r="C1486" s="152"/>
    </row>
    <row r="1487" spans="1:8" hidden="1" outlineLevel="2" x14ac:dyDescent="0.2">
      <c r="A1487" s="110"/>
      <c r="B1487" s="122"/>
      <c r="C1487" s="152"/>
    </row>
    <row r="1488" spans="1:8" hidden="1" outlineLevel="2" x14ac:dyDescent="0.2">
      <c r="A1488" s="110" t="s">
        <v>138</v>
      </c>
      <c r="B1488" s="131" t="s">
        <v>1375</v>
      </c>
      <c r="C1488" s="152"/>
    </row>
    <row r="1489" spans="1:8" s="123" customFormat="1" hidden="1" outlineLevel="2" x14ac:dyDescent="0.2">
      <c r="A1489" s="126"/>
    </row>
    <row r="1490" spans="1:8" ht="15" hidden="1" outlineLevel="2" x14ac:dyDescent="0.25">
      <c r="A1490" s="110" t="s">
        <v>40</v>
      </c>
      <c r="B1490" s="240" t="s">
        <v>2748</v>
      </c>
      <c r="C1490" s="152"/>
    </row>
    <row r="1491" spans="1:8" s="123" customFormat="1" hidden="1" outlineLevel="2" x14ac:dyDescent="0.2">
      <c r="A1491" s="126"/>
    </row>
    <row r="1492" spans="1:8" s="99" customFormat="1" x14ac:dyDescent="0.2">
      <c r="A1492" s="179" t="s">
        <v>158</v>
      </c>
      <c r="B1492" s="178" t="str">
        <f ca="1">CONCATENATE(VLOOKUP("*ID",C:D,2,FALSE),"C",COUNTIF(OFFSET(A$1,0,0,ROW(),1), "*conditie")*10)</f>
        <v>NPRE05C600</v>
      </c>
      <c r="C1492" s="296" t="s">
        <v>1380</v>
      </c>
      <c r="D1492" s="297"/>
      <c r="E1492" s="297"/>
      <c r="F1492" s="179" t="s">
        <v>141</v>
      </c>
      <c r="G1492" s="179" t="s">
        <v>19</v>
      </c>
      <c r="H1492" s="179" t="s">
        <v>197</v>
      </c>
    </row>
    <row r="1493" spans="1:8" s="99" customFormat="1" outlineLevel="1" x14ac:dyDescent="0.2">
      <c r="A1493" s="110"/>
      <c r="B1493" s="118"/>
      <c r="C1493" s="102"/>
    </row>
    <row r="1494" spans="1:8" s="99" customFormat="1" outlineLevel="1" x14ac:dyDescent="0.2">
      <c r="A1494" s="110" t="s">
        <v>55</v>
      </c>
      <c r="B1494" s="129"/>
      <c r="C1494" s="132"/>
    </row>
    <row r="1495" spans="1:8" s="99" customFormat="1" outlineLevel="1" x14ac:dyDescent="0.2">
      <c r="A1495" s="110"/>
      <c r="B1495" s="118"/>
      <c r="C1495" s="102"/>
    </row>
    <row r="1496" spans="1:8" s="88" customFormat="1" outlineLevel="1" collapsed="1" x14ac:dyDescent="0.2">
      <c r="A1496" s="180" t="s">
        <v>159</v>
      </c>
      <c r="B1496" s="180" t="str">
        <f ca="1">CONCATENATE(VLOOKUP("*ID",C:D,2,FALSE),"C",COUNTIF(OFFSET(A$1,0,0,ROW(),1), "*conditie")*10)&amp; "T" &amp;(COUNTIF(OFFSET(B$1,0,0,ROW()-1,1),CONCATENATE(VLOOKUP("*ID",C:D,2,FALSE),"C",COUNTIF(OFFSET(A$1,0,0,ROW(),1), "*conditie")*10)&amp; "T*") +1) * 10</f>
        <v>NPRE05C600T10</v>
      </c>
      <c r="C1496" s="295" t="s">
        <v>1382</v>
      </c>
      <c r="D1496" s="295"/>
      <c r="E1496" s="295"/>
      <c r="F1496" s="180" t="s">
        <v>141</v>
      </c>
      <c r="G1496" s="180" t="s">
        <v>19</v>
      </c>
      <c r="H1496" s="180" t="s">
        <v>197</v>
      </c>
    </row>
    <row r="1497" spans="1:8" hidden="1" outlineLevel="2" x14ac:dyDescent="0.2">
      <c r="A1497" s="110"/>
      <c r="B1497" s="122"/>
      <c r="C1497" s="152"/>
    </row>
    <row r="1498" spans="1:8" hidden="1" outlineLevel="2" x14ac:dyDescent="0.2">
      <c r="A1498" s="110" t="s">
        <v>109</v>
      </c>
      <c r="B1498" s="122" t="s">
        <v>110</v>
      </c>
      <c r="C1498" s="152"/>
    </row>
    <row r="1499" spans="1:8" hidden="1" outlineLevel="2" x14ac:dyDescent="0.2">
      <c r="A1499" s="110"/>
      <c r="B1499" s="122"/>
      <c r="C1499" s="152"/>
    </row>
    <row r="1500" spans="1:8" hidden="1" outlineLevel="2" x14ac:dyDescent="0.2">
      <c r="A1500" s="110" t="s">
        <v>111</v>
      </c>
      <c r="B1500" s="131"/>
      <c r="C1500" s="152"/>
    </row>
    <row r="1501" spans="1:8" hidden="1" outlineLevel="2" x14ac:dyDescent="0.2">
      <c r="A1501" s="110"/>
      <c r="B1501" s="122"/>
      <c r="C1501" s="152"/>
    </row>
    <row r="1502" spans="1:8" hidden="1" outlineLevel="2" x14ac:dyDescent="0.2">
      <c r="A1502" s="110"/>
      <c r="B1502" s="123"/>
      <c r="C1502" s="123"/>
      <c r="D1502" s="123"/>
      <c r="E1502" s="124"/>
      <c r="F1502" s="123"/>
      <c r="G1502" s="123"/>
    </row>
    <row r="1503" spans="1:8" hidden="1" outlineLevel="2" x14ac:dyDescent="0.2">
      <c r="A1503" s="110" t="s">
        <v>32</v>
      </c>
      <c r="B1503" s="125" t="s">
        <v>227</v>
      </c>
      <c r="C1503" s="125"/>
      <c r="D1503" s="125"/>
      <c r="E1503" s="125"/>
      <c r="F1503" s="125"/>
      <c r="G1503" s="125"/>
    </row>
    <row r="1504" spans="1:8" hidden="1" outlineLevel="2" x14ac:dyDescent="0.2">
      <c r="A1504" s="110"/>
      <c r="B1504" s="122"/>
      <c r="C1504" s="152"/>
    </row>
    <row r="1505" spans="1:8" hidden="1" outlineLevel="2" x14ac:dyDescent="0.2">
      <c r="A1505" s="111" t="s">
        <v>33</v>
      </c>
      <c r="B1505" s="122" t="s">
        <v>194</v>
      </c>
      <c r="C1505" s="152"/>
    </row>
    <row r="1506" spans="1:8" hidden="1" outlineLevel="2" x14ac:dyDescent="0.2">
      <c r="A1506" s="110"/>
      <c r="B1506" s="122"/>
      <c r="C1506" s="152"/>
    </row>
    <row r="1507" spans="1:8" hidden="1" outlineLevel="2" x14ac:dyDescent="0.2">
      <c r="A1507" s="110" t="s">
        <v>138</v>
      </c>
      <c r="B1507" s="131" t="s">
        <v>1381</v>
      </c>
      <c r="C1507" s="152"/>
    </row>
    <row r="1508" spans="1:8" s="123" customFormat="1" hidden="1" outlineLevel="2" x14ac:dyDescent="0.2">
      <c r="A1508" s="126"/>
    </row>
    <row r="1509" spans="1:8" ht="15" hidden="1" outlineLevel="2" x14ac:dyDescent="0.25">
      <c r="A1509" s="110" t="s">
        <v>40</v>
      </c>
      <c r="B1509" s="240" t="s">
        <v>2762</v>
      </c>
      <c r="C1509" s="152"/>
    </row>
    <row r="1510" spans="1:8" s="123" customFormat="1" hidden="1" outlineLevel="2" x14ac:dyDescent="0.2">
      <c r="A1510" s="126"/>
    </row>
    <row r="1511" spans="1:8" s="88" customFormat="1" outlineLevel="1" collapsed="1" x14ac:dyDescent="0.2">
      <c r="A1511" s="180" t="s">
        <v>159</v>
      </c>
      <c r="B1511" s="180" t="str">
        <f ca="1">CONCATENATE(VLOOKUP("*ID",C:D,2,FALSE),"C",COUNTIF(OFFSET(A$1,0,0,ROW(),1), "*conditie")*10)&amp; "T" &amp;(COUNTIF(OFFSET(B$1,0,0,ROW()-1,1),CONCATENATE(VLOOKUP("*ID",C:D,2,FALSE),"C",COUNTIF(OFFSET(A$1,0,0,ROW(),1), "*conditie")*10)&amp; "T*") +1) * 10</f>
        <v>NPRE05C600T20</v>
      </c>
      <c r="C1511" s="295" t="s">
        <v>1383</v>
      </c>
      <c r="D1511" s="295"/>
      <c r="E1511" s="295"/>
      <c r="F1511" s="180" t="s">
        <v>141</v>
      </c>
      <c r="G1511" s="180" t="s">
        <v>19</v>
      </c>
      <c r="H1511" s="180" t="s">
        <v>197</v>
      </c>
    </row>
    <row r="1512" spans="1:8" hidden="1" outlineLevel="2" x14ac:dyDescent="0.2">
      <c r="A1512" s="110"/>
      <c r="B1512" s="122"/>
      <c r="C1512" s="152"/>
    </row>
    <row r="1513" spans="1:8" hidden="1" outlineLevel="2" x14ac:dyDescent="0.2">
      <c r="A1513" s="110" t="s">
        <v>109</v>
      </c>
      <c r="B1513" s="122" t="s">
        <v>110</v>
      </c>
      <c r="C1513" s="152"/>
    </row>
    <row r="1514" spans="1:8" hidden="1" outlineLevel="2" x14ac:dyDescent="0.2">
      <c r="A1514" s="110"/>
      <c r="B1514" s="122"/>
      <c r="C1514" s="152"/>
    </row>
    <row r="1515" spans="1:8" hidden="1" outlineLevel="2" x14ac:dyDescent="0.2">
      <c r="A1515" s="110" t="s">
        <v>111</v>
      </c>
      <c r="B1515" s="131"/>
      <c r="C1515" s="152"/>
    </row>
    <row r="1516" spans="1:8" hidden="1" outlineLevel="2" x14ac:dyDescent="0.2">
      <c r="A1516" s="110"/>
      <c r="B1516" s="122"/>
      <c r="C1516" s="152"/>
    </row>
    <row r="1517" spans="1:8" hidden="1" outlineLevel="2" x14ac:dyDescent="0.2">
      <c r="A1517" s="110"/>
      <c r="B1517" s="123"/>
      <c r="C1517" s="123"/>
      <c r="D1517" s="123"/>
      <c r="E1517" s="124"/>
      <c r="F1517" s="123"/>
      <c r="G1517" s="123"/>
    </row>
    <row r="1518" spans="1:8" hidden="1" outlineLevel="2" x14ac:dyDescent="0.2">
      <c r="A1518" s="110" t="s">
        <v>32</v>
      </c>
      <c r="B1518" s="125" t="s">
        <v>227</v>
      </c>
      <c r="C1518" s="125"/>
      <c r="D1518" s="125"/>
      <c r="E1518" s="125"/>
      <c r="F1518" s="125"/>
      <c r="G1518" s="125"/>
    </row>
    <row r="1519" spans="1:8" hidden="1" outlineLevel="2" x14ac:dyDescent="0.2">
      <c r="A1519" s="110"/>
      <c r="B1519" s="122"/>
      <c r="C1519" s="152"/>
    </row>
    <row r="1520" spans="1:8" hidden="1" outlineLevel="2" x14ac:dyDescent="0.2">
      <c r="A1520" s="111" t="s">
        <v>33</v>
      </c>
      <c r="B1520" s="122" t="s">
        <v>194</v>
      </c>
      <c r="C1520" s="152"/>
    </row>
    <row r="1521" spans="1:8" hidden="1" outlineLevel="2" x14ac:dyDescent="0.2">
      <c r="A1521" s="110"/>
      <c r="B1521" s="122"/>
      <c r="C1521" s="152"/>
    </row>
    <row r="1522" spans="1:8" hidden="1" outlineLevel="2" x14ac:dyDescent="0.2">
      <c r="A1522" s="110" t="s">
        <v>138</v>
      </c>
      <c r="B1522" s="131" t="s">
        <v>1381</v>
      </c>
      <c r="C1522" s="152"/>
    </row>
    <row r="1523" spans="1:8" s="123" customFormat="1" hidden="1" outlineLevel="2" x14ac:dyDescent="0.2">
      <c r="A1523" s="126"/>
    </row>
    <row r="1524" spans="1:8" ht="15" hidden="1" outlineLevel="2" x14ac:dyDescent="0.25">
      <c r="A1524" s="110" t="s">
        <v>40</v>
      </c>
      <c r="B1524" s="240" t="s">
        <v>2762</v>
      </c>
      <c r="C1524" s="152"/>
    </row>
    <row r="1525" spans="1:8" s="123" customFormat="1" hidden="1" outlineLevel="2" x14ac:dyDescent="0.2">
      <c r="A1525" s="126"/>
    </row>
    <row r="1526" spans="1:8" s="88" customFormat="1" outlineLevel="1" collapsed="1" x14ac:dyDescent="0.2">
      <c r="A1526" s="180" t="s">
        <v>159</v>
      </c>
      <c r="B1526" s="180" t="str">
        <f ca="1">CONCATENATE(VLOOKUP("*ID",C:D,2,FALSE),"C",COUNTIF(OFFSET(A$1,0,0,ROW(),1), "*conditie")*10)&amp; "T" &amp;(COUNTIF(OFFSET(B$1,0,0,ROW()-1,1),CONCATENATE(VLOOKUP("*ID",C:D,2,FALSE),"C",COUNTIF(OFFSET(A$1,0,0,ROW(),1), "*conditie")*10)&amp; "T*") +1) * 10</f>
        <v>NPRE05C600T30</v>
      </c>
      <c r="C1526" s="295" t="s">
        <v>1384</v>
      </c>
      <c r="D1526" s="295"/>
      <c r="E1526" s="295"/>
      <c r="F1526" s="180" t="s">
        <v>141</v>
      </c>
      <c r="G1526" s="180" t="s">
        <v>19</v>
      </c>
      <c r="H1526" s="180" t="s">
        <v>197</v>
      </c>
    </row>
    <row r="1527" spans="1:8" hidden="1" outlineLevel="2" x14ac:dyDescent="0.2">
      <c r="A1527" s="110"/>
      <c r="B1527" s="122"/>
      <c r="C1527" s="152"/>
    </row>
    <row r="1528" spans="1:8" hidden="1" outlineLevel="2" x14ac:dyDescent="0.2">
      <c r="A1528" s="110" t="s">
        <v>109</v>
      </c>
      <c r="B1528" s="122" t="s">
        <v>110</v>
      </c>
      <c r="C1528" s="152"/>
    </row>
    <row r="1529" spans="1:8" hidden="1" outlineLevel="2" x14ac:dyDescent="0.2">
      <c r="A1529" s="110"/>
      <c r="B1529" s="122"/>
      <c r="C1529" s="152"/>
    </row>
    <row r="1530" spans="1:8" hidden="1" outlineLevel="2" x14ac:dyDescent="0.2">
      <c r="A1530" s="110" t="s">
        <v>111</v>
      </c>
      <c r="B1530" s="131"/>
      <c r="C1530" s="152"/>
    </row>
    <row r="1531" spans="1:8" hidden="1" outlineLevel="2" x14ac:dyDescent="0.2">
      <c r="A1531" s="110"/>
      <c r="B1531" s="122"/>
      <c r="C1531" s="152"/>
    </row>
    <row r="1532" spans="1:8" hidden="1" outlineLevel="2" x14ac:dyDescent="0.2">
      <c r="A1532" s="110"/>
      <c r="B1532" s="123"/>
      <c r="C1532" s="123"/>
      <c r="D1532" s="123"/>
      <c r="E1532" s="124"/>
      <c r="F1532" s="123"/>
      <c r="G1532" s="123"/>
    </row>
    <row r="1533" spans="1:8" hidden="1" outlineLevel="2" x14ac:dyDescent="0.2">
      <c r="A1533" s="110" t="s">
        <v>32</v>
      </c>
      <c r="B1533" s="125" t="s">
        <v>227</v>
      </c>
      <c r="C1533" s="125"/>
      <c r="D1533" s="125"/>
      <c r="E1533" s="125"/>
      <c r="F1533" s="125"/>
      <c r="G1533" s="125"/>
    </row>
    <row r="1534" spans="1:8" hidden="1" outlineLevel="2" x14ac:dyDescent="0.2">
      <c r="A1534" s="110"/>
      <c r="B1534" s="122"/>
      <c r="C1534" s="152"/>
    </row>
    <row r="1535" spans="1:8" hidden="1" outlineLevel="2" x14ac:dyDescent="0.2">
      <c r="A1535" s="111" t="s">
        <v>33</v>
      </c>
      <c r="B1535" s="122" t="s">
        <v>194</v>
      </c>
      <c r="C1535" s="152"/>
    </row>
    <row r="1536" spans="1:8" hidden="1" outlineLevel="2" x14ac:dyDescent="0.2">
      <c r="A1536" s="110"/>
      <c r="B1536" s="122"/>
      <c r="C1536" s="152"/>
    </row>
    <row r="1537" spans="1:8" hidden="1" outlineLevel="2" x14ac:dyDescent="0.2">
      <c r="A1537" s="110" t="s">
        <v>138</v>
      </c>
      <c r="B1537" s="131" t="s">
        <v>1381</v>
      </c>
      <c r="C1537" s="152"/>
    </row>
    <row r="1538" spans="1:8" s="123" customFormat="1" hidden="1" outlineLevel="2" x14ac:dyDescent="0.2">
      <c r="A1538" s="126"/>
    </row>
    <row r="1539" spans="1:8" ht="15" hidden="1" outlineLevel="2" x14ac:dyDescent="0.25">
      <c r="A1539" s="110" t="s">
        <v>40</v>
      </c>
      <c r="B1539" s="240" t="s">
        <v>2762</v>
      </c>
      <c r="C1539" s="152"/>
    </row>
    <row r="1540" spans="1:8" s="123" customFormat="1" hidden="1" outlineLevel="2" x14ac:dyDescent="0.2">
      <c r="A1540" s="126"/>
    </row>
    <row r="1541" spans="1:8" s="88" customFormat="1" outlineLevel="1" collapsed="1" x14ac:dyDescent="0.2">
      <c r="A1541" s="180" t="s">
        <v>159</v>
      </c>
      <c r="B1541" s="180" t="str">
        <f ca="1">CONCATENATE(VLOOKUP("*ID",C:D,2,FALSE),"C",COUNTIF(OFFSET(A$1,0,0,ROW(),1), "*conditie")*10)&amp; "T" &amp;(COUNTIF(OFFSET(B$1,0,0,ROW()-1,1),CONCATENATE(VLOOKUP("*ID",C:D,2,FALSE),"C",COUNTIF(OFFSET(A$1,0,0,ROW(),1), "*conditie")*10)&amp; "T*") +1) * 10</f>
        <v>NPRE05C600T40</v>
      </c>
      <c r="C1541" s="295" t="s">
        <v>1385</v>
      </c>
      <c r="D1541" s="295"/>
      <c r="E1541" s="295"/>
      <c r="F1541" s="180" t="s">
        <v>141</v>
      </c>
      <c r="G1541" s="180" t="s">
        <v>19</v>
      </c>
      <c r="H1541" s="180" t="s">
        <v>197</v>
      </c>
    </row>
    <row r="1542" spans="1:8" hidden="1" outlineLevel="2" x14ac:dyDescent="0.2">
      <c r="A1542" s="110"/>
      <c r="B1542" s="122"/>
      <c r="C1542" s="152"/>
    </row>
    <row r="1543" spans="1:8" hidden="1" outlineLevel="2" x14ac:dyDescent="0.2">
      <c r="A1543" s="110" t="s">
        <v>109</v>
      </c>
      <c r="B1543" s="122" t="s">
        <v>110</v>
      </c>
      <c r="C1543" s="152"/>
    </row>
    <row r="1544" spans="1:8" hidden="1" outlineLevel="2" x14ac:dyDescent="0.2">
      <c r="A1544" s="110"/>
      <c r="B1544" s="122"/>
      <c r="C1544" s="152"/>
    </row>
    <row r="1545" spans="1:8" hidden="1" outlineLevel="2" x14ac:dyDescent="0.2">
      <c r="A1545" s="110" t="s">
        <v>111</v>
      </c>
      <c r="B1545" s="131"/>
      <c r="C1545" s="152"/>
    </row>
    <row r="1546" spans="1:8" hidden="1" outlineLevel="2" x14ac:dyDescent="0.2">
      <c r="A1546" s="110"/>
      <c r="B1546" s="122"/>
      <c r="C1546" s="152"/>
    </row>
    <row r="1547" spans="1:8" hidden="1" outlineLevel="2" x14ac:dyDescent="0.2">
      <c r="A1547" s="110"/>
      <c r="B1547" s="123"/>
      <c r="C1547" s="123"/>
      <c r="D1547" s="123"/>
      <c r="E1547" s="124"/>
      <c r="F1547" s="123"/>
      <c r="G1547" s="123"/>
    </row>
    <row r="1548" spans="1:8" hidden="1" outlineLevel="2" x14ac:dyDescent="0.2">
      <c r="A1548" s="110" t="s">
        <v>32</v>
      </c>
      <c r="B1548" s="125" t="s">
        <v>227</v>
      </c>
      <c r="C1548" s="125"/>
      <c r="D1548" s="125"/>
      <c r="E1548" s="125"/>
      <c r="F1548" s="125"/>
      <c r="G1548" s="125"/>
    </row>
    <row r="1549" spans="1:8" hidden="1" outlineLevel="2" x14ac:dyDescent="0.2">
      <c r="A1549" s="110"/>
      <c r="B1549" s="122"/>
      <c r="C1549" s="152"/>
    </row>
    <row r="1550" spans="1:8" hidden="1" outlineLevel="2" x14ac:dyDescent="0.2">
      <c r="A1550" s="111" t="s">
        <v>33</v>
      </c>
      <c r="B1550" s="122" t="s">
        <v>194</v>
      </c>
      <c r="C1550" s="152"/>
    </row>
    <row r="1551" spans="1:8" hidden="1" outlineLevel="2" x14ac:dyDescent="0.2">
      <c r="A1551" s="110"/>
      <c r="B1551" s="122"/>
      <c r="C1551" s="152"/>
    </row>
    <row r="1552" spans="1:8" hidden="1" outlineLevel="2" x14ac:dyDescent="0.2">
      <c r="A1552" s="110" t="s">
        <v>138</v>
      </c>
      <c r="B1552" s="131" t="s">
        <v>1381</v>
      </c>
      <c r="C1552" s="152"/>
    </row>
    <row r="1553" spans="1:8" s="123" customFormat="1" hidden="1" outlineLevel="2" x14ac:dyDescent="0.2">
      <c r="A1553" s="126"/>
    </row>
    <row r="1554" spans="1:8" ht="15" hidden="1" outlineLevel="2" x14ac:dyDescent="0.25">
      <c r="A1554" s="110" t="s">
        <v>40</v>
      </c>
      <c r="B1554" s="240" t="s">
        <v>2762</v>
      </c>
      <c r="C1554" s="152"/>
    </row>
    <row r="1555" spans="1:8" s="123" customFormat="1" hidden="1" outlineLevel="2" x14ac:dyDescent="0.2">
      <c r="A1555" s="126"/>
    </row>
    <row r="1556" spans="1:8" s="99" customFormat="1" x14ac:dyDescent="0.2">
      <c r="A1556" s="179" t="s">
        <v>158</v>
      </c>
      <c r="B1556" s="178" t="str">
        <f ca="1">CONCATENATE(VLOOKUP("*ID",C:D,2,FALSE),"C",COUNTIF(OFFSET(A$1,0,0,ROW(),1), "*conditie")*10)</f>
        <v>NPRE05C610</v>
      </c>
      <c r="C1556" s="296" t="s">
        <v>1386</v>
      </c>
      <c r="D1556" s="297"/>
      <c r="E1556" s="297"/>
      <c r="F1556" s="179" t="s">
        <v>141</v>
      </c>
      <c r="G1556" s="179" t="s">
        <v>19</v>
      </c>
      <c r="H1556" s="179" t="s">
        <v>197</v>
      </c>
    </row>
    <row r="1557" spans="1:8" s="99" customFormat="1" outlineLevel="1" x14ac:dyDescent="0.2">
      <c r="A1557" s="110"/>
      <c r="B1557" s="118"/>
      <c r="C1557" s="102"/>
    </row>
    <row r="1558" spans="1:8" s="99" customFormat="1" outlineLevel="1" x14ac:dyDescent="0.2">
      <c r="A1558" s="110" t="s">
        <v>55</v>
      </c>
      <c r="B1558" s="129"/>
      <c r="C1558" s="132"/>
    </row>
    <row r="1559" spans="1:8" s="99" customFormat="1" outlineLevel="1" x14ac:dyDescent="0.2">
      <c r="A1559" s="110"/>
      <c r="B1559" s="118"/>
      <c r="C1559" s="102"/>
    </row>
    <row r="1560" spans="1:8" s="88" customFormat="1" outlineLevel="1" collapsed="1" x14ac:dyDescent="0.2">
      <c r="A1560" s="180" t="s">
        <v>159</v>
      </c>
      <c r="B1560" s="180" t="str">
        <f ca="1">CONCATENATE(VLOOKUP("*ID",C:D,2,FALSE),"C",COUNTIF(OFFSET(A$1,0,0,ROW(),1), "*conditie")*10)&amp; "T" &amp;(COUNTIF(OFFSET(B$1,0,0,ROW()-1,1),CONCATENATE(VLOOKUP("*ID",C:D,2,FALSE),"C",COUNTIF(OFFSET(A$1,0,0,ROW(),1), "*conditie")*10)&amp; "T*") +1) * 10</f>
        <v>NPRE05C610T10</v>
      </c>
      <c r="C1560" s="295" t="s">
        <v>1388</v>
      </c>
      <c r="D1560" s="295"/>
      <c r="E1560" s="295"/>
      <c r="F1560" s="180" t="s">
        <v>141</v>
      </c>
      <c r="G1560" s="180" t="s">
        <v>19</v>
      </c>
      <c r="H1560" s="180" t="s">
        <v>197</v>
      </c>
    </row>
    <row r="1561" spans="1:8" hidden="1" outlineLevel="2" x14ac:dyDescent="0.2">
      <c r="A1561" s="110"/>
      <c r="B1561" s="122"/>
      <c r="C1561" s="152"/>
    </row>
    <row r="1562" spans="1:8" hidden="1" outlineLevel="2" x14ac:dyDescent="0.2">
      <c r="A1562" s="110" t="s">
        <v>109</v>
      </c>
      <c r="B1562" s="122" t="s">
        <v>110</v>
      </c>
      <c r="C1562" s="152"/>
    </row>
    <row r="1563" spans="1:8" hidden="1" outlineLevel="2" x14ac:dyDescent="0.2">
      <c r="A1563" s="110"/>
      <c r="B1563" s="122"/>
      <c r="C1563" s="152"/>
    </row>
    <row r="1564" spans="1:8" hidden="1" outlineLevel="2" x14ac:dyDescent="0.2">
      <c r="A1564" s="110" t="s">
        <v>111</v>
      </c>
      <c r="B1564" s="131"/>
      <c r="C1564" s="152"/>
    </row>
    <row r="1565" spans="1:8" hidden="1" outlineLevel="2" x14ac:dyDescent="0.2">
      <c r="A1565" s="110"/>
      <c r="B1565" s="122"/>
      <c r="C1565" s="152"/>
    </row>
    <row r="1566" spans="1:8" hidden="1" outlineLevel="2" x14ac:dyDescent="0.2">
      <c r="A1566" s="110"/>
      <c r="B1566" s="123"/>
      <c r="C1566" s="123"/>
      <c r="D1566" s="123"/>
      <c r="E1566" s="124"/>
      <c r="F1566" s="123"/>
      <c r="G1566" s="123"/>
    </row>
    <row r="1567" spans="1:8" hidden="1" outlineLevel="2" x14ac:dyDescent="0.2">
      <c r="A1567" s="110" t="s">
        <v>32</v>
      </c>
      <c r="B1567" s="125" t="s">
        <v>227</v>
      </c>
      <c r="C1567" s="125"/>
      <c r="D1567" s="125"/>
      <c r="E1567" s="125"/>
      <c r="F1567" s="125"/>
      <c r="G1567" s="125"/>
    </row>
    <row r="1568" spans="1:8" hidden="1" outlineLevel="2" x14ac:dyDescent="0.2">
      <c r="A1568" s="110"/>
      <c r="B1568" s="122"/>
      <c r="C1568" s="152"/>
    </row>
    <row r="1569" spans="1:8" hidden="1" outlineLevel="2" x14ac:dyDescent="0.2">
      <c r="A1569" s="111" t="s">
        <v>33</v>
      </c>
      <c r="B1569" s="122" t="s">
        <v>194</v>
      </c>
      <c r="C1569" s="152"/>
    </row>
    <row r="1570" spans="1:8" hidden="1" outlineLevel="2" x14ac:dyDescent="0.2">
      <c r="A1570" s="110"/>
      <c r="B1570" s="122"/>
      <c r="C1570" s="152"/>
    </row>
    <row r="1571" spans="1:8" hidden="1" outlineLevel="2" x14ac:dyDescent="0.2">
      <c r="A1571" s="110" t="s">
        <v>138</v>
      </c>
      <c r="B1571" s="131" t="s">
        <v>1387</v>
      </c>
      <c r="C1571" s="152"/>
    </row>
    <row r="1572" spans="1:8" s="123" customFormat="1" hidden="1" outlineLevel="2" x14ac:dyDescent="0.2">
      <c r="A1572" s="126"/>
    </row>
    <row r="1573" spans="1:8" ht="15" hidden="1" outlineLevel="2" x14ac:dyDescent="0.25">
      <c r="A1573" s="110" t="s">
        <v>40</v>
      </c>
      <c r="B1573" s="240" t="s">
        <v>2763</v>
      </c>
      <c r="C1573" s="152"/>
    </row>
    <row r="1574" spans="1:8" s="123" customFormat="1" hidden="1" outlineLevel="2" x14ac:dyDescent="0.2">
      <c r="A1574" s="126"/>
    </row>
    <row r="1575" spans="1:8" s="88" customFormat="1" outlineLevel="1" collapsed="1" x14ac:dyDescent="0.2">
      <c r="A1575" s="180" t="s">
        <v>159</v>
      </c>
      <c r="B1575" s="180" t="str">
        <f ca="1">CONCATENATE(VLOOKUP("*ID",C:D,2,FALSE),"C",COUNTIF(OFFSET(A$1,0,0,ROW(),1), "*conditie")*10)&amp; "T" &amp;(COUNTIF(OFFSET(B$1,0,0,ROW()-1,1),CONCATENATE(VLOOKUP("*ID",C:D,2,FALSE),"C",COUNTIF(OFFSET(A$1,0,0,ROW(),1), "*conditie")*10)&amp; "T*") +1) * 10</f>
        <v>NPRE05C610T20</v>
      </c>
      <c r="C1575" s="295" t="s">
        <v>1389</v>
      </c>
      <c r="D1575" s="295"/>
      <c r="E1575" s="295"/>
      <c r="F1575" s="180" t="s">
        <v>141</v>
      </c>
      <c r="G1575" s="180" t="s">
        <v>19</v>
      </c>
      <c r="H1575" s="180" t="s">
        <v>197</v>
      </c>
    </row>
    <row r="1576" spans="1:8" hidden="1" outlineLevel="2" x14ac:dyDescent="0.2">
      <c r="A1576" s="110"/>
      <c r="B1576" s="122"/>
      <c r="C1576" s="152"/>
    </row>
    <row r="1577" spans="1:8" hidden="1" outlineLevel="2" x14ac:dyDescent="0.2">
      <c r="A1577" s="110" t="s">
        <v>109</v>
      </c>
      <c r="B1577" s="122" t="s">
        <v>110</v>
      </c>
      <c r="C1577" s="152"/>
    </row>
    <row r="1578" spans="1:8" hidden="1" outlineLevel="2" x14ac:dyDescent="0.2">
      <c r="A1578" s="110"/>
      <c r="B1578" s="122"/>
      <c r="C1578" s="152"/>
    </row>
    <row r="1579" spans="1:8" hidden="1" outlineLevel="2" x14ac:dyDescent="0.2">
      <c r="A1579" s="110" t="s">
        <v>111</v>
      </c>
      <c r="B1579" s="131"/>
      <c r="C1579" s="152"/>
    </row>
    <row r="1580" spans="1:8" hidden="1" outlineLevel="2" x14ac:dyDescent="0.2">
      <c r="A1580" s="110"/>
      <c r="B1580" s="122"/>
      <c r="C1580" s="152"/>
    </row>
    <row r="1581" spans="1:8" hidden="1" outlineLevel="2" x14ac:dyDescent="0.2">
      <c r="A1581" s="110"/>
      <c r="B1581" s="123"/>
      <c r="C1581" s="123"/>
      <c r="D1581" s="123"/>
      <c r="E1581" s="124"/>
      <c r="F1581" s="123"/>
      <c r="G1581" s="123"/>
    </row>
    <row r="1582" spans="1:8" hidden="1" outlineLevel="2" x14ac:dyDescent="0.2">
      <c r="A1582" s="110" t="s">
        <v>32</v>
      </c>
      <c r="B1582" s="125" t="s">
        <v>227</v>
      </c>
      <c r="C1582" s="125"/>
      <c r="D1582" s="125"/>
      <c r="E1582" s="125"/>
      <c r="F1582" s="125"/>
      <c r="G1582" s="125"/>
    </row>
    <row r="1583" spans="1:8" hidden="1" outlineLevel="2" x14ac:dyDescent="0.2">
      <c r="A1583" s="110"/>
      <c r="B1583" s="122"/>
      <c r="C1583" s="152"/>
    </row>
    <row r="1584" spans="1:8" hidden="1" outlineLevel="2" x14ac:dyDescent="0.2">
      <c r="A1584" s="111" t="s">
        <v>33</v>
      </c>
      <c r="B1584" s="122" t="s">
        <v>194</v>
      </c>
      <c r="C1584" s="152"/>
    </row>
    <row r="1585" spans="1:8" hidden="1" outlineLevel="2" x14ac:dyDescent="0.2">
      <c r="A1585" s="110"/>
      <c r="B1585" s="122"/>
      <c r="C1585" s="152"/>
    </row>
    <row r="1586" spans="1:8" hidden="1" outlineLevel="2" x14ac:dyDescent="0.2">
      <c r="A1586" s="110" t="s">
        <v>138</v>
      </c>
      <c r="B1586" s="131" t="s">
        <v>1387</v>
      </c>
      <c r="C1586" s="152"/>
    </row>
    <row r="1587" spans="1:8" s="123" customFormat="1" hidden="1" outlineLevel="2" x14ac:dyDescent="0.2">
      <c r="A1587" s="126"/>
    </row>
    <row r="1588" spans="1:8" ht="15" hidden="1" outlineLevel="2" x14ac:dyDescent="0.25">
      <c r="A1588" s="110" t="s">
        <v>40</v>
      </c>
      <c r="B1588" s="240" t="s">
        <v>2763</v>
      </c>
      <c r="C1588" s="152"/>
    </row>
    <row r="1589" spans="1:8" s="123" customFormat="1" hidden="1" outlineLevel="2" x14ac:dyDescent="0.2">
      <c r="A1589" s="126"/>
    </row>
    <row r="1590" spans="1:8" s="88" customFormat="1" outlineLevel="1" collapsed="1" x14ac:dyDescent="0.2">
      <c r="A1590" s="180" t="s">
        <v>159</v>
      </c>
      <c r="B1590" s="180" t="str">
        <f ca="1">CONCATENATE(VLOOKUP("*ID",C:D,2,FALSE),"C",COUNTIF(OFFSET(A$1,0,0,ROW(),1), "*conditie")*10)&amp; "T" &amp;(COUNTIF(OFFSET(B$1,0,0,ROW()-1,1),CONCATENATE(VLOOKUP("*ID",C:D,2,FALSE),"C",COUNTIF(OFFSET(A$1,0,0,ROW(),1), "*conditie")*10)&amp; "T*") +1) * 10</f>
        <v>NPRE05C610T30</v>
      </c>
      <c r="C1590" s="295" t="s">
        <v>1390</v>
      </c>
      <c r="D1590" s="295"/>
      <c r="E1590" s="295"/>
      <c r="F1590" s="180" t="s">
        <v>141</v>
      </c>
      <c r="G1590" s="180" t="s">
        <v>19</v>
      </c>
      <c r="H1590" s="180" t="s">
        <v>197</v>
      </c>
    </row>
    <row r="1591" spans="1:8" hidden="1" outlineLevel="2" x14ac:dyDescent="0.2">
      <c r="A1591" s="110"/>
      <c r="B1591" s="122"/>
      <c r="C1591" s="152"/>
    </row>
    <row r="1592" spans="1:8" hidden="1" outlineLevel="2" x14ac:dyDescent="0.2">
      <c r="A1592" s="110" t="s">
        <v>109</v>
      </c>
      <c r="B1592" s="122" t="s">
        <v>110</v>
      </c>
      <c r="C1592" s="152"/>
    </row>
    <row r="1593" spans="1:8" hidden="1" outlineLevel="2" x14ac:dyDescent="0.2">
      <c r="A1593" s="110"/>
      <c r="B1593" s="122"/>
      <c r="C1593" s="152"/>
    </row>
    <row r="1594" spans="1:8" hidden="1" outlineLevel="2" x14ac:dyDescent="0.2">
      <c r="A1594" s="110" t="s">
        <v>111</v>
      </c>
      <c r="B1594" s="131"/>
      <c r="C1594" s="152"/>
    </row>
    <row r="1595" spans="1:8" hidden="1" outlineLevel="2" x14ac:dyDescent="0.2">
      <c r="A1595" s="110"/>
      <c r="B1595" s="122"/>
      <c r="C1595" s="152"/>
    </row>
    <row r="1596" spans="1:8" hidden="1" outlineLevel="2" x14ac:dyDescent="0.2">
      <c r="A1596" s="110"/>
      <c r="B1596" s="123"/>
      <c r="C1596" s="123"/>
      <c r="D1596" s="123"/>
      <c r="E1596" s="124"/>
      <c r="F1596" s="123"/>
      <c r="G1596" s="123"/>
    </row>
    <row r="1597" spans="1:8" hidden="1" outlineLevel="2" x14ac:dyDescent="0.2">
      <c r="A1597" s="110" t="s">
        <v>32</v>
      </c>
      <c r="B1597" s="125" t="s">
        <v>227</v>
      </c>
      <c r="C1597" s="125"/>
      <c r="D1597" s="125"/>
      <c r="E1597" s="125"/>
      <c r="F1597" s="125"/>
      <c r="G1597" s="125"/>
    </row>
    <row r="1598" spans="1:8" hidden="1" outlineLevel="2" x14ac:dyDescent="0.2">
      <c r="A1598" s="110"/>
      <c r="B1598" s="122"/>
      <c r="C1598" s="152"/>
    </row>
    <row r="1599" spans="1:8" hidden="1" outlineLevel="2" x14ac:dyDescent="0.2">
      <c r="A1599" s="111" t="s">
        <v>33</v>
      </c>
      <c r="B1599" s="122" t="s">
        <v>194</v>
      </c>
      <c r="C1599" s="152"/>
    </row>
    <row r="1600" spans="1:8" hidden="1" outlineLevel="2" x14ac:dyDescent="0.2">
      <c r="A1600" s="110"/>
      <c r="B1600" s="122"/>
      <c r="C1600" s="152"/>
    </row>
    <row r="1601" spans="1:8" hidden="1" outlineLevel="2" x14ac:dyDescent="0.2">
      <c r="A1601" s="110" t="s">
        <v>138</v>
      </c>
      <c r="B1601" s="131" t="s">
        <v>1387</v>
      </c>
      <c r="C1601" s="152"/>
    </row>
    <row r="1602" spans="1:8" s="123" customFormat="1" hidden="1" outlineLevel="2" x14ac:dyDescent="0.2">
      <c r="A1602" s="126"/>
    </row>
    <row r="1603" spans="1:8" ht="15" hidden="1" outlineLevel="2" x14ac:dyDescent="0.25">
      <c r="A1603" s="110" t="s">
        <v>40</v>
      </c>
      <c r="B1603" s="240" t="s">
        <v>2763</v>
      </c>
      <c r="C1603" s="152"/>
    </row>
    <row r="1604" spans="1:8" s="123" customFormat="1" hidden="1" outlineLevel="2" x14ac:dyDescent="0.2">
      <c r="A1604" s="126"/>
    </row>
    <row r="1605" spans="1:8" s="88" customFormat="1" outlineLevel="1" collapsed="1" x14ac:dyDescent="0.2">
      <c r="A1605" s="180" t="s">
        <v>159</v>
      </c>
      <c r="B1605" s="180" t="str">
        <f ca="1">CONCATENATE(VLOOKUP("*ID",C:D,2,FALSE),"C",COUNTIF(OFFSET(A$1,0,0,ROW(),1), "*conditie")*10)&amp; "T" &amp;(COUNTIF(OFFSET(B$1,0,0,ROW()-1,1),CONCATENATE(VLOOKUP("*ID",C:D,2,FALSE),"C",COUNTIF(OFFSET(A$1,0,0,ROW(),1), "*conditie")*10)&amp; "T*") +1) * 10</f>
        <v>NPRE05C610T40</v>
      </c>
      <c r="C1605" s="295" t="s">
        <v>1391</v>
      </c>
      <c r="D1605" s="295"/>
      <c r="E1605" s="295"/>
      <c r="F1605" s="180" t="s">
        <v>141</v>
      </c>
      <c r="G1605" s="180" t="s">
        <v>19</v>
      </c>
      <c r="H1605" s="180" t="s">
        <v>197</v>
      </c>
    </row>
    <row r="1606" spans="1:8" hidden="1" outlineLevel="2" x14ac:dyDescent="0.2">
      <c r="A1606" s="110"/>
      <c r="B1606" s="122"/>
      <c r="C1606" s="152"/>
    </row>
    <row r="1607" spans="1:8" hidden="1" outlineLevel="2" x14ac:dyDescent="0.2">
      <c r="A1607" s="110" t="s">
        <v>109</v>
      </c>
      <c r="B1607" s="122" t="s">
        <v>110</v>
      </c>
      <c r="C1607" s="152"/>
    </row>
    <row r="1608" spans="1:8" hidden="1" outlineLevel="2" x14ac:dyDescent="0.2">
      <c r="A1608" s="110"/>
      <c r="B1608" s="122"/>
      <c r="C1608" s="152"/>
    </row>
    <row r="1609" spans="1:8" hidden="1" outlineLevel="2" x14ac:dyDescent="0.2">
      <c r="A1609" s="110" t="s">
        <v>111</v>
      </c>
      <c r="B1609" s="131"/>
      <c r="C1609" s="152"/>
    </row>
    <row r="1610" spans="1:8" hidden="1" outlineLevel="2" x14ac:dyDescent="0.2">
      <c r="A1610" s="110"/>
      <c r="B1610" s="122"/>
      <c r="C1610" s="152"/>
    </row>
    <row r="1611" spans="1:8" hidden="1" outlineLevel="2" x14ac:dyDescent="0.2">
      <c r="A1611" s="110"/>
      <c r="B1611" s="123"/>
      <c r="C1611" s="123"/>
      <c r="D1611" s="123"/>
      <c r="E1611" s="124"/>
      <c r="F1611" s="123"/>
      <c r="G1611" s="123"/>
    </row>
    <row r="1612" spans="1:8" hidden="1" outlineLevel="2" x14ac:dyDescent="0.2">
      <c r="A1612" s="110" t="s">
        <v>32</v>
      </c>
      <c r="B1612" s="125" t="s">
        <v>227</v>
      </c>
      <c r="C1612" s="125"/>
      <c r="D1612" s="125"/>
      <c r="E1612" s="125"/>
      <c r="F1612" s="125"/>
      <c r="G1612" s="125"/>
    </row>
    <row r="1613" spans="1:8" hidden="1" outlineLevel="2" x14ac:dyDescent="0.2">
      <c r="A1613" s="110"/>
      <c r="B1613" s="122"/>
      <c r="C1613" s="152"/>
    </row>
    <row r="1614" spans="1:8" hidden="1" outlineLevel="2" x14ac:dyDescent="0.2">
      <c r="A1614" s="111" t="s">
        <v>33</v>
      </c>
      <c r="B1614" s="122" t="s">
        <v>194</v>
      </c>
      <c r="C1614" s="152"/>
    </row>
    <row r="1615" spans="1:8" hidden="1" outlineLevel="2" x14ac:dyDescent="0.2">
      <c r="A1615" s="110"/>
      <c r="B1615" s="122"/>
      <c r="C1615" s="152"/>
    </row>
    <row r="1616" spans="1:8" hidden="1" outlineLevel="2" x14ac:dyDescent="0.2">
      <c r="A1616" s="110" t="s">
        <v>138</v>
      </c>
      <c r="B1616" s="131" t="s">
        <v>1387</v>
      </c>
      <c r="C1616" s="152"/>
    </row>
    <row r="1617" spans="1:8" s="123" customFormat="1" hidden="1" outlineLevel="2" x14ac:dyDescent="0.2">
      <c r="A1617" s="126"/>
    </row>
    <row r="1618" spans="1:8" ht="15" hidden="1" outlineLevel="2" x14ac:dyDescent="0.25">
      <c r="A1618" s="110" t="s">
        <v>40</v>
      </c>
      <c r="B1618" s="240" t="s">
        <v>2763</v>
      </c>
      <c r="C1618" s="152"/>
    </row>
    <row r="1619" spans="1:8" s="123" customFormat="1" hidden="1" outlineLevel="2" x14ac:dyDescent="0.2">
      <c r="A1619" s="126"/>
    </row>
    <row r="1620" spans="1:8" s="99" customFormat="1" x14ac:dyDescent="0.2">
      <c r="A1620" s="179" t="s">
        <v>158</v>
      </c>
      <c r="B1620" s="178" t="str">
        <f ca="1">CONCATENATE(VLOOKUP("*ID",C:D,2,FALSE),"C",COUNTIF(OFFSET(A$1,0,0,ROW(),1), "*conditie")*10)</f>
        <v>NPRE05C620</v>
      </c>
      <c r="C1620" s="296" t="s">
        <v>1392</v>
      </c>
      <c r="D1620" s="297"/>
      <c r="E1620" s="297"/>
      <c r="F1620" s="179" t="s">
        <v>141</v>
      </c>
      <c r="G1620" s="179" t="s">
        <v>19</v>
      </c>
      <c r="H1620" s="179" t="s">
        <v>197</v>
      </c>
    </row>
    <row r="1621" spans="1:8" s="99" customFormat="1" outlineLevel="1" x14ac:dyDescent="0.2">
      <c r="A1621" s="110"/>
      <c r="B1621" s="118"/>
      <c r="C1621" s="102"/>
    </row>
    <row r="1622" spans="1:8" s="99" customFormat="1" outlineLevel="1" x14ac:dyDescent="0.2">
      <c r="A1622" s="110" t="s">
        <v>55</v>
      </c>
      <c r="B1622" s="129"/>
      <c r="C1622" s="132"/>
    </row>
    <row r="1623" spans="1:8" s="99" customFormat="1" outlineLevel="1" x14ac:dyDescent="0.2">
      <c r="A1623" s="110"/>
      <c r="B1623" s="118"/>
      <c r="C1623" s="102"/>
    </row>
    <row r="1624" spans="1:8" s="88" customFormat="1" outlineLevel="1" collapsed="1" x14ac:dyDescent="0.2">
      <c r="A1624" s="180" t="s">
        <v>159</v>
      </c>
      <c r="B1624" s="180" t="str">
        <f ca="1">CONCATENATE(VLOOKUP("*ID",C:D,2,FALSE),"C",COUNTIF(OFFSET(A$1,0,0,ROW(),1), "*conditie")*10)&amp; "T" &amp;(COUNTIF(OFFSET(B$1,0,0,ROW()-1,1),CONCATENATE(VLOOKUP("*ID",C:D,2,FALSE),"C",COUNTIF(OFFSET(A$1,0,0,ROW(),1), "*conditie")*10)&amp; "T*") +1) * 10</f>
        <v>NPRE05C620T10</v>
      </c>
      <c r="C1624" s="295" t="s">
        <v>1393</v>
      </c>
      <c r="D1624" s="295"/>
      <c r="E1624" s="295"/>
      <c r="F1624" s="180" t="s">
        <v>141</v>
      </c>
      <c r="G1624" s="180" t="s">
        <v>19</v>
      </c>
      <c r="H1624" s="180" t="s">
        <v>197</v>
      </c>
    </row>
    <row r="1625" spans="1:8" hidden="1" outlineLevel="2" x14ac:dyDescent="0.2">
      <c r="A1625" s="110"/>
      <c r="B1625" s="122"/>
      <c r="C1625" s="152"/>
    </row>
    <row r="1626" spans="1:8" hidden="1" outlineLevel="2" x14ac:dyDescent="0.2">
      <c r="A1626" s="110" t="s">
        <v>109</v>
      </c>
      <c r="B1626" s="131"/>
      <c r="C1626" s="152"/>
    </row>
    <row r="1627" spans="1:8" hidden="1" outlineLevel="2" x14ac:dyDescent="0.2">
      <c r="A1627" s="110"/>
      <c r="B1627" s="122"/>
      <c r="C1627" s="152"/>
    </row>
    <row r="1628" spans="1:8" hidden="1" outlineLevel="2" x14ac:dyDescent="0.2">
      <c r="A1628" s="110" t="s">
        <v>111</v>
      </c>
      <c r="B1628" s="131" t="s">
        <v>1394</v>
      </c>
      <c r="C1628" s="152"/>
    </row>
    <row r="1629" spans="1:8" hidden="1" outlineLevel="2" x14ac:dyDescent="0.2">
      <c r="A1629" s="110"/>
      <c r="B1629" s="122"/>
      <c r="C1629" s="152"/>
    </row>
    <row r="1630" spans="1:8" hidden="1" outlineLevel="2" x14ac:dyDescent="0.2">
      <c r="A1630" s="110"/>
      <c r="B1630" s="123"/>
      <c r="C1630" s="123"/>
      <c r="D1630" s="123"/>
      <c r="E1630" s="124"/>
      <c r="F1630" s="123"/>
      <c r="G1630" s="123"/>
    </row>
    <row r="1631" spans="1:8" hidden="1" outlineLevel="2" x14ac:dyDescent="0.2">
      <c r="A1631" s="110" t="s">
        <v>32</v>
      </c>
      <c r="B1631" s="125" t="s">
        <v>227</v>
      </c>
      <c r="C1631" s="125"/>
      <c r="D1631" s="125"/>
      <c r="E1631" s="125"/>
      <c r="F1631" s="125"/>
      <c r="G1631" s="125"/>
    </row>
    <row r="1632" spans="1:8" hidden="1" outlineLevel="2" x14ac:dyDescent="0.2">
      <c r="A1632" s="110"/>
      <c r="B1632" s="122"/>
      <c r="C1632" s="152"/>
    </row>
    <row r="1633" spans="1:8" hidden="1" outlineLevel="2" x14ac:dyDescent="0.2">
      <c r="A1633" s="111" t="s">
        <v>33</v>
      </c>
      <c r="B1633" s="122" t="s">
        <v>194</v>
      </c>
      <c r="C1633" s="152"/>
    </row>
    <row r="1634" spans="1:8" hidden="1" outlineLevel="2" x14ac:dyDescent="0.2">
      <c r="A1634" s="110"/>
      <c r="B1634" s="122"/>
      <c r="C1634" s="152"/>
    </row>
    <row r="1635" spans="1:8" hidden="1" outlineLevel="2" x14ac:dyDescent="0.2">
      <c r="A1635" s="110" t="s">
        <v>138</v>
      </c>
      <c r="B1635" s="199" t="s">
        <v>1395</v>
      </c>
      <c r="C1635" s="152"/>
    </row>
    <row r="1636" spans="1:8" s="123" customFormat="1" hidden="1" outlineLevel="2" x14ac:dyDescent="0.2">
      <c r="A1636" s="126"/>
      <c r="B1636" s="167" t="s">
        <v>2529</v>
      </c>
    </row>
    <row r="1637" spans="1:8" ht="15" hidden="1" outlineLevel="2" x14ac:dyDescent="0.25">
      <c r="A1637" s="110" t="s">
        <v>40</v>
      </c>
      <c r="B1637" s="240" t="s">
        <v>2764</v>
      </c>
      <c r="C1637" s="152"/>
    </row>
    <row r="1638" spans="1:8" s="123" customFormat="1" hidden="1" outlineLevel="2" x14ac:dyDescent="0.2">
      <c r="A1638" s="126"/>
    </row>
    <row r="1639" spans="1:8" s="99" customFormat="1" x14ac:dyDescent="0.2">
      <c r="A1639" s="179" t="s">
        <v>158</v>
      </c>
      <c r="B1639" s="178" t="str">
        <f ca="1">CONCATENATE(VLOOKUP("*ID",C:D,2,FALSE),"C",COUNTIF(OFFSET(A$1,0,0,ROW(),1), "*conditie")*10)</f>
        <v>NPRE05C630</v>
      </c>
      <c r="C1639" s="296" t="s">
        <v>287</v>
      </c>
      <c r="D1639" s="297"/>
      <c r="E1639" s="297"/>
      <c r="F1639" s="179" t="s">
        <v>141</v>
      </c>
      <c r="G1639" s="179" t="s">
        <v>19</v>
      </c>
      <c r="H1639" s="179" t="s">
        <v>197</v>
      </c>
    </row>
    <row r="1640" spans="1:8" s="99" customFormat="1" outlineLevel="1" x14ac:dyDescent="0.2">
      <c r="A1640" s="110"/>
      <c r="B1640" s="118"/>
      <c r="C1640" s="102"/>
    </row>
    <row r="1641" spans="1:8" s="99" customFormat="1" outlineLevel="1" x14ac:dyDescent="0.2">
      <c r="A1641" s="110" t="s">
        <v>55</v>
      </c>
      <c r="B1641" s="129"/>
      <c r="C1641" s="132"/>
    </row>
    <row r="1642" spans="1:8" s="99" customFormat="1" outlineLevel="1" x14ac:dyDescent="0.2">
      <c r="A1642" s="110"/>
      <c r="B1642" s="118"/>
      <c r="C1642" s="102"/>
    </row>
    <row r="1643" spans="1:8" s="88" customFormat="1" outlineLevel="1" collapsed="1" x14ac:dyDescent="0.2">
      <c r="A1643" s="180" t="s">
        <v>159</v>
      </c>
      <c r="B1643" s="180" t="str">
        <f ca="1">CONCATENATE(VLOOKUP("*ID",C:D,2,FALSE),"C",COUNTIF(OFFSET(A$1,0,0,ROW(),1), "*conditie")*10)&amp; "T" &amp;(COUNTIF(OFFSET(B$1,0,0,ROW()-1,1),CONCATENATE(VLOOKUP("*ID",C:D,2,FALSE),"C",COUNTIF(OFFSET(A$1,0,0,ROW(),1), "*conditie")*10)&amp; "T*") +1) * 10</f>
        <v>NPRE05C630T10</v>
      </c>
      <c r="C1643" s="295" t="s">
        <v>1396</v>
      </c>
      <c r="D1643" s="295"/>
      <c r="E1643" s="295"/>
      <c r="F1643" s="180" t="s">
        <v>141</v>
      </c>
      <c r="G1643" s="180" t="s">
        <v>19</v>
      </c>
      <c r="H1643" s="180" t="s">
        <v>197</v>
      </c>
    </row>
    <row r="1644" spans="1:8" hidden="1" outlineLevel="2" x14ac:dyDescent="0.2">
      <c r="A1644" s="110"/>
      <c r="B1644" s="122"/>
      <c r="C1644" s="152"/>
    </row>
    <row r="1645" spans="1:8" hidden="1" outlineLevel="2" x14ac:dyDescent="0.2">
      <c r="A1645" s="110" t="s">
        <v>109</v>
      </c>
      <c r="B1645" s="131" t="s">
        <v>1397</v>
      </c>
      <c r="C1645" s="152"/>
    </row>
    <row r="1646" spans="1:8" hidden="1" outlineLevel="2" x14ac:dyDescent="0.2">
      <c r="A1646" s="110"/>
      <c r="B1646" s="122"/>
      <c r="C1646" s="152"/>
    </row>
    <row r="1647" spans="1:8" hidden="1" outlineLevel="2" x14ac:dyDescent="0.2">
      <c r="A1647" s="110" t="s">
        <v>111</v>
      </c>
      <c r="B1647" s="131" t="s">
        <v>1398</v>
      </c>
      <c r="C1647" s="152"/>
    </row>
    <row r="1648" spans="1:8" hidden="1" outlineLevel="2" x14ac:dyDescent="0.2">
      <c r="A1648" s="110"/>
      <c r="B1648" s="122"/>
      <c r="C1648" s="152"/>
    </row>
    <row r="1649" spans="1:8" hidden="1" outlineLevel="2" x14ac:dyDescent="0.2">
      <c r="A1649" s="110"/>
      <c r="B1649" s="123"/>
      <c r="C1649" s="123"/>
      <c r="D1649" s="123"/>
      <c r="E1649" s="124"/>
      <c r="F1649" s="123"/>
      <c r="G1649" s="123"/>
    </row>
    <row r="1650" spans="1:8" hidden="1" outlineLevel="2" x14ac:dyDescent="0.2">
      <c r="A1650" s="110" t="s">
        <v>32</v>
      </c>
      <c r="B1650" s="125" t="s">
        <v>227</v>
      </c>
      <c r="C1650" s="125"/>
      <c r="D1650" s="125"/>
      <c r="E1650" s="125"/>
      <c r="F1650" s="125"/>
      <c r="G1650" s="125"/>
    </row>
    <row r="1651" spans="1:8" hidden="1" outlineLevel="2" x14ac:dyDescent="0.2">
      <c r="A1651" s="110"/>
      <c r="B1651" s="122"/>
      <c r="C1651" s="152"/>
    </row>
    <row r="1652" spans="1:8" hidden="1" outlineLevel="2" x14ac:dyDescent="0.2">
      <c r="A1652" s="111" t="s">
        <v>33</v>
      </c>
      <c r="B1652" s="122" t="s">
        <v>194</v>
      </c>
      <c r="C1652" s="152"/>
    </row>
    <row r="1653" spans="1:8" hidden="1" outlineLevel="2" x14ac:dyDescent="0.2">
      <c r="A1653" s="110"/>
      <c r="B1653" s="122"/>
      <c r="C1653" s="152"/>
    </row>
    <row r="1654" spans="1:8" hidden="1" outlineLevel="2" x14ac:dyDescent="0.2">
      <c r="A1654" s="110" t="s">
        <v>138</v>
      </c>
      <c r="B1654" s="131" t="s">
        <v>291</v>
      </c>
      <c r="C1654" s="152"/>
    </row>
    <row r="1655" spans="1:8" s="123" customFormat="1" hidden="1" outlineLevel="2" x14ac:dyDescent="0.2">
      <c r="A1655" s="126"/>
    </row>
    <row r="1656" spans="1:8" hidden="1" outlineLevel="2" x14ac:dyDescent="0.2">
      <c r="A1656" s="110" t="s">
        <v>40</v>
      </c>
      <c r="B1656" s="131" t="s">
        <v>960</v>
      </c>
      <c r="C1656" s="152"/>
    </row>
    <row r="1657" spans="1:8" s="123" customFormat="1" hidden="1" outlineLevel="2" x14ac:dyDescent="0.2">
      <c r="A1657" s="126"/>
    </row>
    <row r="1658" spans="1:8" s="88" customFormat="1" outlineLevel="1" collapsed="1" x14ac:dyDescent="0.2">
      <c r="A1658" s="180" t="s">
        <v>159</v>
      </c>
      <c r="B1658" s="180" t="str">
        <f ca="1">CONCATENATE(VLOOKUP("*ID",C:D,2,FALSE),"C",COUNTIF(OFFSET(A$1,0,0,ROW(),1), "*conditie")*10)&amp; "T" &amp;(COUNTIF(OFFSET(B$1,0,0,ROW()-1,1),CONCATENATE(VLOOKUP("*ID",C:D,2,FALSE),"C",COUNTIF(OFFSET(A$1,0,0,ROW(),1), "*conditie")*10)&amp; "T*") +1) * 10</f>
        <v>NPRE05C630T20</v>
      </c>
      <c r="C1658" s="295" t="s">
        <v>1399</v>
      </c>
      <c r="D1658" s="295"/>
      <c r="E1658" s="295"/>
      <c r="F1658" s="180" t="s">
        <v>141</v>
      </c>
      <c r="G1658" s="180" t="s">
        <v>19</v>
      </c>
      <c r="H1658" s="180" t="s">
        <v>197</v>
      </c>
    </row>
    <row r="1659" spans="1:8" hidden="1" outlineLevel="2" x14ac:dyDescent="0.2">
      <c r="A1659" s="110"/>
      <c r="B1659" s="122"/>
      <c r="C1659" s="152"/>
    </row>
    <row r="1660" spans="1:8" hidden="1" outlineLevel="2" x14ac:dyDescent="0.2">
      <c r="A1660" s="110" t="s">
        <v>109</v>
      </c>
      <c r="B1660" s="131" t="s">
        <v>1400</v>
      </c>
      <c r="C1660" s="152"/>
    </row>
    <row r="1661" spans="1:8" hidden="1" outlineLevel="2" x14ac:dyDescent="0.2">
      <c r="A1661" s="110"/>
      <c r="B1661" s="122"/>
      <c r="C1661" s="152"/>
    </row>
    <row r="1662" spans="1:8" hidden="1" outlineLevel="2" x14ac:dyDescent="0.2">
      <c r="A1662" s="110" t="s">
        <v>111</v>
      </c>
      <c r="B1662" s="131" t="s">
        <v>629</v>
      </c>
      <c r="C1662" s="152"/>
    </row>
    <row r="1663" spans="1:8" hidden="1" outlineLevel="2" x14ac:dyDescent="0.2">
      <c r="A1663" s="110"/>
      <c r="B1663" s="122"/>
      <c r="C1663" s="152"/>
    </row>
    <row r="1664" spans="1:8" hidden="1" outlineLevel="2" x14ac:dyDescent="0.2">
      <c r="A1664" s="110"/>
      <c r="B1664" s="123"/>
      <c r="C1664" s="123"/>
      <c r="D1664" s="123"/>
      <c r="E1664" s="124"/>
      <c r="F1664" s="123"/>
      <c r="G1664" s="123"/>
    </row>
    <row r="1665" spans="1:8" hidden="1" outlineLevel="2" x14ac:dyDescent="0.2">
      <c r="A1665" s="110" t="s">
        <v>32</v>
      </c>
      <c r="B1665" s="125" t="s">
        <v>227</v>
      </c>
      <c r="C1665" s="125"/>
      <c r="D1665" s="125"/>
      <c r="E1665" s="125"/>
      <c r="F1665" s="125"/>
      <c r="G1665" s="125"/>
    </row>
    <row r="1666" spans="1:8" hidden="1" outlineLevel="2" x14ac:dyDescent="0.2">
      <c r="A1666" s="110"/>
      <c r="B1666" s="122"/>
      <c r="C1666" s="152"/>
    </row>
    <row r="1667" spans="1:8" hidden="1" outlineLevel="2" x14ac:dyDescent="0.2">
      <c r="A1667" s="111" t="s">
        <v>33</v>
      </c>
      <c r="B1667" s="122" t="s">
        <v>194</v>
      </c>
      <c r="C1667" s="152"/>
    </row>
    <row r="1668" spans="1:8" hidden="1" outlineLevel="2" x14ac:dyDescent="0.2">
      <c r="A1668" s="110"/>
      <c r="B1668" s="122"/>
      <c r="C1668" s="152"/>
    </row>
    <row r="1669" spans="1:8" hidden="1" outlineLevel="2" x14ac:dyDescent="0.2">
      <c r="A1669" s="110" t="s">
        <v>138</v>
      </c>
      <c r="B1669" s="131" t="s">
        <v>291</v>
      </c>
      <c r="C1669" s="152"/>
    </row>
    <row r="1670" spans="1:8" s="123" customFormat="1" hidden="1" outlineLevel="2" x14ac:dyDescent="0.2">
      <c r="A1670" s="126"/>
    </row>
    <row r="1671" spans="1:8" hidden="1" outlineLevel="2" x14ac:dyDescent="0.2">
      <c r="A1671" s="110" t="s">
        <v>40</v>
      </c>
      <c r="B1671" s="131" t="s">
        <v>961</v>
      </c>
      <c r="C1671" s="152"/>
    </row>
    <row r="1672" spans="1:8" s="123" customFormat="1" hidden="1" outlineLevel="2" x14ac:dyDescent="0.2">
      <c r="A1672" s="126"/>
    </row>
    <row r="1673" spans="1:8" s="88" customFormat="1" outlineLevel="1" collapsed="1" x14ac:dyDescent="0.2">
      <c r="A1673" s="180" t="s">
        <v>159</v>
      </c>
      <c r="B1673" s="180" t="str">
        <f ca="1">CONCATENATE(VLOOKUP("*ID",C:D,2,FALSE),"C",COUNTIF(OFFSET(A$1,0,0,ROW(),1), "*conditie")*10)&amp; "T" &amp;(COUNTIF(OFFSET(B$1,0,0,ROW()-1,1),CONCATENATE(VLOOKUP("*ID",C:D,2,FALSE),"C",COUNTIF(OFFSET(A$1,0,0,ROW(),1), "*conditie")*10)&amp; "T*") +1) * 10</f>
        <v>NPRE05C630T30</v>
      </c>
      <c r="C1673" s="295" t="s">
        <v>1401</v>
      </c>
      <c r="D1673" s="295"/>
      <c r="E1673" s="295"/>
      <c r="F1673" s="180" t="s">
        <v>141</v>
      </c>
      <c r="G1673" s="180" t="s">
        <v>19</v>
      </c>
      <c r="H1673" s="180" t="s">
        <v>197</v>
      </c>
    </row>
    <row r="1674" spans="1:8" hidden="1" outlineLevel="2" x14ac:dyDescent="0.2">
      <c r="A1674" s="110"/>
      <c r="B1674" s="122"/>
      <c r="C1674" s="152"/>
    </row>
    <row r="1675" spans="1:8" hidden="1" outlineLevel="2" x14ac:dyDescent="0.2">
      <c r="A1675" s="110" t="s">
        <v>109</v>
      </c>
      <c r="B1675" s="131" t="s">
        <v>1402</v>
      </c>
      <c r="C1675" s="152"/>
    </row>
    <row r="1676" spans="1:8" hidden="1" outlineLevel="2" x14ac:dyDescent="0.2">
      <c r="A1676" s="110"/>
      <c r="B1676" s="122"/>
      <c r="C1676" s="152"/>
    </row>
    <row r="1677" spans="1:8" hidden="1" outlineLevel="2" x14ac:dyDescent="0.2">
      <c r="A1677" s="110" t="s">
        <v>111</v>
      </c>
      <c r="B1677" s="131" t="s">
        <v>1403</v>
      </c>
      <c r="C1677" s="152"/>
    </row>
    <row r="1678" spans="1:8" hidden="1" outlineLevel="2" x14ac:dyDescent="0.2">
      <c r="A1678" s="110"/>
      <c r="B1678" s="122"/>
      <c r="C1678" s="152"/>
    </row>
    <row r="1679" spans="1:8" hidden="1" outlineLevel="2" x14ac:dyDescent="0.2">
      <c r="A1679" s="110"/>
      <c r="B1679" s="123"/>
      <c r="C1679" s="123"/>
      <c r="D1679" s="123"/>
      <c r="E1679" s="124"/>
      <c r="F1679" s="123"/>
      <c r="G1679" s="123"/>
    </row>
    <row r="1680" spans="1:8" hidden="1" outlineLevel="2" x14ac:dyDescent="0.2">
      <c r="A1680" s="110" t="s">
        <v>32</v>
      </c>
      <c r="B1680" s="125" t="s">
        <v>227</v>
      </c>
      <c r="C1680" s="125"/>
      <c r="D1680" s="125"/>
      <c r="E1680" s="125"/>
      <c r="F1680" s="125"/>
      <c r="G1680" s="125"/>
    </row>
    <row r="1681" spans="1:8" hidden="1" outlineLevel="2" x14ac:dyDescent="0.2">
      <c r="A1681" s="110"/>
      <c r="B1681" s="122"/>
      <c r="C1681" s="152"/>
    </row>
    <row r="1682" spans="1:8" hidden="1" outlineLevel="2" x14ac:dyDescent="0.2">
      <c r="A1682" s="111" t="s">
        <v>33</v>
      </c>
      <c r="B1682" s="122" t="s">
        <v>194</v>
      </c>
      <c r="C1682" s="152"/>
    </row>
    <row r="1683" spans="1:8" hidden="1" outlineLevel="2" x14ac:dyDescent="0.2">
      <c r="A1683" s="110"/>
      <c r="B1683" s="122"/>
      <c r="C1683" s="152"/>
    </row>
    <row r="1684" spans="1:8" hidden="1" outlineLevel="2" x14ac:dyDescent="0.2">
      <c r="A1684" s="110" t="s">
        <v>138</v>
      </c>
      <c r="B1684" s="131" t="s">
        <v>291</v>
      </c>
      <c r="C1684" s="152"/>
    </row>
    <row r="1685" spans="1:8" s="123" customFormat="1" hidden="1" outlineLevel="2" x14ac:dyDescent="0.2">
      <c r="A1685" s="126"/>
    </row>
    <row r="1686" spans="1:8" hidden="1" outlineLevel="2" x14ac:dyDescent="0.2">
      <c r="A1686" s="110" t="s">
        <v>40</v>
      </c>
      <c r="B1686" s="131" t="s">
        <v>962</v>
      </c>
      <c r="C1686" s="152"/>
    </row>
    <row r="1687" spans="1:8" s="123" customFormat="1" hidden="1" outlineLevel="2" x14ac:dyDescent="0.2">
      <c r="A1687" s="126"/>
    </row>
    <row r="1688" spans="1:8" s="99" customFormat="1" x14ac:dyDescent="0.2">
      <c r="A1688" s="179" t="s">
        <v>158</v>
      </c>
      <c r="B1688" s="178" t="str">
        <f ca="1">CONCATENATE(VLOOKUP("*ID",C:D,2,FALSE),"C",COUNTIF(OFFSET(A$1,0,0,ROW(),1), "*conditie")*10)</f>
        <v>NPRE05C640</v>
      </c>
      <c r="C1688" s="296" t="s">
        <v>1404</v>
      </c>
      <c r="D1688" s="297"/>
      <c r="E1688" s="297"/>
      <c r="F1688" s="179" t="s">
        <v>141</v>
      </c>
      <c r="G1688" s="179" t="s">
        <v>19</v>
      </c>
      <c r="H1688" s="179" t="s">
        <v>197</v>
      </c>
    </row>
    <row r="1689" spans="1:8" s="99" customFormat="1" outlineLevel="1" x14ac:dyDescent="0.2">
      <c r="A1689" s="110"/>
      <c r="B1689" s="118"/>
      <c r="C1689" s="102"/>
    </row>
    <row r="1690" spans="1:8" s="99" customFormat="1" outlineLevel="1" x14ac:dyDescent="0.2">
      <c r="A1690" s="110" t="s">
        <v>55</v>
      </c>
      <c r="B1690" s="129"/>
      <c r="C1690" s="132"/>
    </row>
    <row r="1691" spans="1:8" s="99" customFormat="1" outlineLevel="1" x14ac:dyDescent="0.2">
      <c r="A1691" s="110"/>
      <c r="B1691" s="118"/>
      <c r="C1691" s="102"/>
    </row>
    <row r="1692" spans="1:8" s="88" customFormat="1" outlineLevel="1" collapsed="1" x14ac:dyDescent="0.2">
      <c r="A1692" s="180" t="s">
        <v>159</v>
      </c>
      <c r="B1692" s="180" t="str">
        <f ca="1">CONCATENATE(VLOOKUP("*ID",C:D,2,FALSE),"C",COUNTIF(OFFSET(A$1,0,0,ROW(),1), "*conditie")*10)&amp; "T" &amp;(COUNTIF(OFFSET(B$1,0,0,ROW()-1,1),CONCATENATE(VLOOKUP("*ID",C:D,2,FALSE),"C",COUNTIF(OFFSET(A$1,0,0,ROW(),1), "*conditie")*10)&amp; "T*") +1) * 10</f>
        <v>NPRE05C640T10</v>
      </c>
      <c r="C1692" s="295" t="s">
        <v>1405</v>
      </c>
      <c r="D1692" s="295"/>
      <c r="E1692" s="295"/>
      <c r="F1692" s="180" t="s">
        <v>141</v>
      </c>
      <c r="G1692" s="180" t="s">
        <v>19</v>
      </c>
      <c r="H1692" s="180" t="s">
        <v>197</v>
      </c>
    </row>
    <row r="1693" spans="1:8" hidden="1" outlineLevel="2" x14ac:dyDescent="0.2">
      <c r="A1693" s="110"/>
      <c r="B1693" s="122"/>
      <c r="C1693" s="152"/>
    </row>
    <row r="1694" spans="1:8" hidden="1" outlineLevel="2" x14ac:dyDescent="0.2">
      <c r="A1694" s="110" t="s">
        <v>109</v>
      </c>
      <c r="B1694" s="131" t="s">
        <v>1405</v>
      </c>
      <c r="C1694" s="152"/>
    </row>
    <row r="1695" spans="1:8" hidden="1" outlineLevel="2" x14ac:dyDescent="0.2">
      <c r="A1695" s="110"/>
      <c r="B1695" s="122"/>
      <c r="C1695" s="152"/>
    </row>
    <row r="1696" spans="1:8" hidden="1" outlineLevel="2" x14ac:dyDescent="0.2">
      <c r="A1696" s="110" t="s">
        <v>111</v>
      </c>
      <c r="B1696" s="131" t="s">
        <v>300</v>
      </c>
      <c r="C1696" s="152"/>
    </row>
    <row r="1697" spans="1:8" hidden="1" outlineLevel="2" x14ac:dyDescent="0.2">
      <c r="A1697" s="110"/>
      <c r="B1697" s="122"/>
      <c r="C1697" s="152"/>
    </row>
    <row r="1698" spans="1:8" hidden="1" outlineLevel="2" x14ac:dyDescent="0.2">
      <c r="A1698" s="110"/>
      <c r="B1698" s="123"/>
      <c r="C1698" s="123"/>
      <c r="D1698" s="123"/>
      <c r="E1698" s="124"/>
      <c r="F1698" s="123"/>
      <c r="G1698" s="123"/>
    </row>
    <row r="1699" spans="1:8" hidden="1" outlineLevel="2" x14ac:dyDescent="0.2">
      <c r="A1699" s="110" t="s">
        <v>32</v>
      </c>
      <c r="B1699" s="125" t="s">
        <v>227</v>
      </c>
      <c r="C1699" s="125"/>
      <c r="D1699" s="125"/>
      <c r="E1699" s="125"/>
      <c r="F1699" s="125"/>
      <c r="G1699" s="125"/>
    </row>
    <row r="1700" spans="1:8" hidden="1" outlineLevel="2" x14ac:dyDescent="0.2">
      <c r="A1700" s="110"/>
      <c r="B1700" s="122"/>
      <c r="C1700" s="152"/>
    </row>
    <row r="1701" spans="1:8" hidden="1" outlineLevel="2" x14ac:dyDescent="0.2">
      <c r="A1701" s="111" t="s">
        <v>33</v>
      </c>
      <c r="B1701" s="122" t="s">
        <v>194</v>
      </c>
      <c r="C1701" s="152"/>
    </row>
    <row r="1702" spans="1:8" hidden="1" outlineLevel="2" x14ac:dyDescent="0.2">
      <c r="A1702" s="110"/>
      <c r="B1702" s="122"/>
      <c r="C1702" s="152"/>
    </row>
    <row r="1703" spans="1:8" hidden="1" outlineLevel="2" x14ac:dyDescent="0.2">
      <c r="A1703" s="110" t="s">
        <v>138</v>
      </c>
      <c r="B1703" s="131" t="s">
        <v>301</v>
      </c>
      <c r="C1703" s="152"/>
    </row>
    <row r="1704" spans="1:8" s="123" customFormat="1" hidden="1" outlineLevel="2" x14ac:dyDescent="0.2">
      <c r="A1704" s="126"/>
    </row>
    <row r="1705" spans="1:8" hidden="1" outlineLevel="2" x14ac:dyDescent="0.2">
      <c r="A1705" s="110" t="s">
        <v>40</v>
      </c>
      <c r="B1705" s="131" t="s">
        <v>963</v>
      </c>
      <c r="C1705" s="152"/>
    </row>
    <row r="1706" spans="1:8" s="123" customFormat="1" hidden="1" outlineLevel="2" x14ac:dyDescent="0.2">
      <c r="A1706" s="126"/>
    </row>
    <row r="1707" spans="1:8" s="88" customFormat="1" outlineLevel="1" collapsed="1" x14ac:dyDescent="0.2">
      <c r="A1707" s="180" t="s">
        <v>159</v>
      </c>
      <c r="B1707" s="180" t="str">
        <f ca="1">CONCATENATE(VLOOKUP("*ID",C:D,2,FALSE),"C",COUNTIF(OFFSET(A$1,0,0,ROW(),1), "*conditie")*10)&amp; "T" &amp;(COUNTIF(OFFSET(B$1,0,0,ROW()-1,1),CONCATENATE(VLOOKUP("*ID",C:D,2,FALSE),"C",COUNTIF(OFFSET(A$1,0,0,ROW(),1), "*conditie")*10)&amp; "T*") +1) * 10</f>
        <v>NPRE05C640T20</v>
      </c>
      <c r="C1707" s="295" t="s">
        <v>1406</v>
      </c>
      <c r="D1707" s="295"/>
      <c r="E1707" s="295"/>
      <c r="F1707" s="180" t="s">
        <v>141</v>
      </c>
      <c r="G1707" s="180" t="s">
        <v>19</v>
      </c>
      <c r="H1707" s="180" t="s">
        <v>197</v>
      </c>
    </row>
    <row r="1708" spans="1:8" hidden="1" outlineLevel="2" x14ac:dyDescent="0.2">
      <c r="A1708" s="110"/>
      <c r="B1708" s="122"/>
      <c r="C1708" s="152"/>
    </row>
    <row r="1709" spans="1:8" hidden="1" outlineLevel="2" x14ac:dyDescent="0.2">
      <c r="A1709" s="110" t="s">
        <v>109</v>
      </c>
      <c r="B1709" s="131" t="s">
        <v>1406</v>
      </c>
      <c r="C1709" s="152"/>
    </row>
    <row r="1710" spans="1:8" hidden="1" outlineLevel="2" x14ac:dyDescent="0.2">
      <c r="A1710" s="110"/>
      <c r="B1710" s="122"/>
      <c r="C1710" s="152"/>
    </row>
    <row r="1711" spans="1:8" hidden="1" outlineLevel="2" x14ac:dyDescent="0.2">
      <c r="A1711" s="110" t="s">
        <v>111</v>
      </c>
      <c r="B1711" s="131" t="s">
        <v>300</v>
      </c>
      <c r="C1711" s="152"/>
    </row>
    <row r="1712" spans="1:8" hidden="1" outlineLevel="2" x14ac:dyDescent="0.2">
      <c r="A1712" s="110"/>
      <c r="B1712" s="122"/>
      <c r="C1712" s="152"/>
    </row>
    <row r="1713" spans="1:8" hidden="1" outlineLevel="2" x14ac:dyDescent="0.2">
      <c r="A1713" s="110"/>
      <c r="B1713" s="123"/>
      <c r="C1713" s="123"/>
      <c r="D1713" s="123"/>
      <c r="E1713" s="124"/>
      <c r="F1713" s="123"/>
      <c r="G1713" s="123"/>
    </row>
    <row r="1714" spans="1:8" hidden="1" outlineLevel="2" x14ac:dyDescent="0.2">
      <c r="A1714" s="110" t="s">
        <v>32</v>
      </c>
      <c r="B1714" s="125" t="s">
        <v>227</v>
      </c>
      <c r="C1714" s="125"/>
      <c r="D1714" s="125"/>
      <c r="E1714" s="125"/>
      <c r="F1714" s="125"/>
      <c r="G1714" s="125"/>
    </row>
    <row r="1715" spans="1:8" hidden="1" outlineLevel="2" x14ac:dyDescent="0.2">
      <c r="A1715" s="110"/>
      <c r="B1715" s="122"/>
      <c r="C1715" s="152"/>
    </row>
    <row r="1716" spans="1:8" hidden="1" outlineLevel="2" x14ac:dyDescent="0.2">
      <c r="A1716" s="111" t="s">
        <v>33</v>
      </c>
      <c r="B1716" s="122" t="s">
        <v>194</v>
      </c>
      <c r="C1716" s="152"/>
    </row>
    <row r="1717" spans="1:8" hidden="1" outlineLevel="2" x14ac:dyDescent="0.2">
      <c r="A1717" s="110"/>
      <c r="B1717" s="122"/>
      <c r="C1717" s="152"/>
    </row>
    <row r="1718" spans="1:8" hidden="1" outlineLevel="2" x14ac:dyDescent="0.2">
      <c r="A1718" s="110" t="s">
        <v>138</v>
      </c>
      <c r="B1718" s="131" t="s">
        <v>301</v>
      </c>
      <c r="C1718" s="152"/>
    </row>
    <row r="1719" spans="1:8" s="123" customFormat="1" hidden="1" outlineLevel="2" x14ac:dyDescent="0.2">
      <c r="A1719" s="126"/>
    </row>
    <row r="1720" spans="1:8" hidden="1" outlineLevel="2" x14ac:dyDescent="0.2">
      <c r="A1720" s="110" t="s">
        <v>40</v>
      </c>
      <c r="B1720" s="131" t="s">
        <v>964</v>
      </c>
      <c r="C1720" s="152"/>
    </row>
    <row r="1721" spans="1:8" s="123" customFormat="1" hidden="1" outlineLevel="2" x14ac:dyDescent="0.2">
      <c r="A1721" s="126"/>
    </row>
    <row r="1722" spans="1:8" s="88" customFormat="1" outlineLevel="1" collapsed="1" x14ac:dyDescent="0.2">
      <c r="A1722" s="180" t="s">
        <v>159</v>
      </c>
      <c r="B1722" s="180" t="str">
        <f ca="1">CONCATENATE(VLOOKUP("*ID",C:D,2,FALSE),"C",COUNTIF(OFFSET(A$1,0,0,ROW(),1), "*conditie")*10)&amp; "T" &amp;(COUNTIF(OFFSET(B$1,0,0,ROW()-1,1),CONCATENATE(VLOOKUP("*ID",C:D,2,FALSE),"C",COUNTIF(OFFSET(A$1,0,0,ROW(),1), "*conditie")*10)&amp; "T*") +1) * 10</f>
        <v>NPRE05C640T30</v>
      </c>
      <c r="C1722" s="295" t="s">
        <v>1407</v>
      </c>
      <c r="D1722" s="295"/>
      <c r="E1722" s="295"/>
      <c r="F1722" s="180" t="s">
        <v>141</v>
      </c>
      <c r="G1722" s="180" t="s">
        <v>19</v>
      </c>
      <c r="H1722" s="180" t="s">
        <v>197</v>
      </c>
    </row>
    <row r="1723" spans="1:8" hidden="1" outlineLevel="2" x14ac:dyDescent="0.2">
      <c r="A1723" s="110"/>
      <c r="B1723" s="122"/>
      <c r="C1723" s="152"/>
    </row>
    <row r="1724" spans="1:8" hidden="1" outlineLevel="2" x14ac:dyDescent="0.2">
      <c r="A1724" s="110" t="s">
        <v>109</v>
      </c>
      <c r="B1724" s="131" t="s">
        <v>1407</v>
      </c>
      <c r="C1724" s="152"/>
    </row>
    <row r="1725" spans="1:8" hidden="1" outlineLevel="2" x14ac:dyDescent="0.2">
      <c r="A1725" s="110"/>
      <c r="B1725" s="122"/>
      <c r="C1725" s="152"/>
    </row>
    <row r="1726" spans="1:8" hidden="1" outlineLevel="2" x14ac:dyDescent="0.2">
      <c r="A1726" s="110" t="s">
        <v>111</v>
      </c>
      <c r="B1726" s="131" t="s">
        <v>631</v>
      </c>
      <c r="C1726" s="152"/>
    </row>
    <row r="1727" spans="1:8" hidden="1" outlineLevel="2" x14ac:dyDescent="0.2">
      <c r="A1727" s="110"/>
      <c r="B1727" s="122"/>
      <c r="C1727" s="152"/>
    </row>
    <row r="1728" spans="1:8" hidden="1" outlineLevel="2" x14ac:dyDescent="0.2">
      <c r="A1728" s="110"/>
      <c r="B1728" s="123"/>
      <c r="C1728" s="123"/>
      <c r="D1728" s="123"/>
      <c r="E1728" s="124"/>
      <c r="F1728" s="123"/>
      <c r="G1728" s="123"/>
    </row>
    <row r="1729" spans="1:8" hidden="1" outlineLevel="2" x14ac:dyDescent="0.2">
      <c r="A1729" s="110" t="s">
        <v>32</v>
      </c>
      <c r="B1729" s="125" t="s">
        <v>227</v>
      </c>
      <c r="C1729" s="125"/>
      <c r="D1729" s="125"/>
      <c r="E1729" s="125"/>
      <c r="F1729" s="125"/>
      <c r="G1729" s="125"/>
    </row>
    <row r="1730" spans="1:8" hidden="1" outlineLevel="2" x14ac:dyDescent="0.2">
      <c r="A1730" s="110"/>
      <c r="B1730" s="122"/>
      <c r="C1730" s="152"/>
    </row>
    <row r="1731" spans="1:8" hidden="1" outlineLevel="2" x14ac:dyDescent="0.2">
      <c r="A1731" s="111" t="s">
        <v>33</v>
      </c>
      <c r="B1731" s="122" t="s">
        <v>194</v>
      </c>
      <c r="C1731" s="152"/>
    </row>
    <row r="1732" spans="1:8" hidden="1" outlineLevel="2" x14ac:dyDescent="0.2">
      <c r="A1732" s="110"/>
      <c r="B1732" s="122"/>
      <c r="C1732" s="152"/>
    </row>
    <row r="1733" spans="1:8" hidden="1" outlineLevel="2" x14ac:dyDescent="0.2">
      <c r="A1733" s="110" t="s">
        <v>138</v>
      </c>
      <c r="B1733" s="131" t="s">
        <v>304</v>
      </c>
      <c r="C1733" s="152"/>
    </row>
    <row r="1734" spans="1:8" s="123" customFormat="1" hidden="1" outlineLevel="2" x14ac:dyDescent="0.2">
      <c r="A1734" s="126"/>
    </row>
    <row r="1735" spans="1:8" hidden="1" outlineLevel="2" x14ac:dyDescent="0.2">
      <c r="A1735" s="110" t="s">
        <v>40</v>
      </c>
      <c r="B1735" s="131" t="s">
        <v>965</v>
      </c>
      <c r="C1735" s="152"/>
    </row>
    <row r="1736" spans="1:8" s="123" customFormat="1" hidden="1" outlineLevel="2" x14ac:dyDescent="0.2">
      <c r="A1736" s="126"/>
    </row>
    <row r="1737" spans="1:8" s="88" customFormat="1" outlineLevel="1" collapsed="1" x14ac:dyDescent="0.2">
      <c r="A1737" s="180" t="s">
        <v>159</v>
      </c>
      <c r="B1737" s="180" t="str">
        <f ca="1">CONCATENATE(VLOOKUP("*ID",C:D,2,FALSE),"C",COUNTIF(OFFSET(A$1,0,0,ROW(),1), "*conditie")*10)&amp; "T" &amp;(COUNTIF(OFFSET(B$1,0,0,ROW()-1,1),CONCATENATE(VLOOKUP("*ID",C:D,2,FALSE),"C",COUNTIF(OFFSET(A$1,0,0,ROW(),1), "*conditie")*10)&amp; "T*") +1) * 10</f>
        <v>NPRE05C640T40</v>
      </c>
      <c r="C1737" s="295" t="s">
        <v>1408</v>
      </c>
      <c r="D1737" s="295"/>
      <c r="E1737" s="295"/>
      <c r="F1737" s="180" t="s">
        <v>141</v>
      </c>
      <c r="G1737" s="180" t="s">
        <v>19</v>
      </c>
      <c r="H1737" s="180" t="s">
        <v>197</v>
      </c>
    </row>
    <row r="1738" spans="1:8" hidden="1" outlineLevel="2" x14ac:dyDescent="0.2">
      <c r="A1738" s="110"/>
      <c r="B1738" s="122"/>
      <c r="C1738" s="152"/>
    </row>
    <row r="1739" spans="1:8" hidden="1" outlineLevel="2" x14ac:dyDescent="0.2">
      <c r="A1739" s="110" t="s">
        <v>109</v>
      </c>
      <c r="B1739" s="131"/>
      <c r="C1739" s="152"/>
    </row>
    <row r="1740" spans="1:8" hidden="1" outlineLevel="2" x14ac:dyDescent="0.2">
      <c r="A1740" s="110"/>
      <c r="B1740" s="122"/>
      <c r="C1740" s="152"/>
    </row>
    <row r="1741" spans="1:8" hidden="1" outlineLevel="2" x14ac:dyDescent="0.2">
      <c r="A1741" s="110" t="s">
        <v>111</v>
      </c>
      <c r="B1741" s="131"/>
      <c r="C1741" s="152"/>
    </row>
    <row r="1742" spans="1:8" hidden="1" outlineLevel="2" x14ac:dyDescent="0.2">
      <c r="A1742" s="110"/>
      <c r="B1742" s="122"/>
      <c r="C1742" s="152"/>
    </row>
    <row r="1743" spans="1:8" hidden="1" outlineLevel="2" x14ac:dyDescent="0.2">
      <c r="A1743" s="110"/>
      <c r="B1743" s="123"/>
      <c r="C1743" s="123"/>
      <c r="D1743" s="123"/>
      <c r="E1743" s="124"/>
      <c r="F1743" s="123"/>
      <c r="G1743" s="123"/>
    </row>
    <row r="1744" spans="1:8" hidden="1" outlineLevel="2" x14ac:dyDescent="0.2">
      <c r="A1744" s="110" t="s">
        <v>32</v>
      </c>
      <c r="B1744" s="125" t="s">
        <v>227</v>
      </c>
      <c r="C1744" s="125"/>
      <c r="D1744" s="125"/>
      <c r="E1744" s="125"/>
      <c r="F1744" s="125"/>
      <c r="G1744" s="125"/>
    </row>
    <row r="1745" spans="1:8" hidden="1" outlineLevel="2" x14ac:dyDescent="0.2">
      <c r="A1745" s="110"/>
      <c r="B1745" s="122"/>
      <c r="C1745" s="152"/>
    </row>
    <row r="1746" spans="1:8" hidden="1" outlineLevel="2" x14ac:dyDescent="0.2">
      <c r="A1746" s="111" t="s">
        <v>33</v>
      </c>
      <c r="B1746" s="122" t="s">
        <v>194</v>
      </c>
      <c r="C1746" s="152"/>
    </row>
    <row r="1747" spans="1:8" hidden="1" outlineLevel="2" x14ac:dyDescent="0.2">
      <c r="A1747" s="110"/>
      <c r="B1747" s="122"/>
      <c r="C1747" s="152"/>
    </row>
    <row r="1748" spans="1:8" hidden="1" outlineLevel="2" x14ac:dyDescent="0.2">
      <c r="A1748" s="110" t="s">
        <v>138</v>
      </c>
      <c r="B1748" s="131" t="s">
        <v>234</v>
      </c>
      <c r="C1748" s="152"/>
    </row>
    <row r="1749" spans="1:8" s="123" customFormat="1" hidden="1" outlineLevel="2" x14ac:dyDescent="0.2">
      <c r="A1749" s="126"/>
    </row>
    <row r="1750" spans="1:8" hidden="1" outlineLevel="2" x14ac:dyDescent="0.2">
      <c r="A1750" s="110" t="s">
        <v>40</v>
      </c>
      <c r="B1750" s="131" t="s">
        <v>966</v>
      </c>
      <c r="C1750" s="152"/>
    </row>
    <row r="1751" spans="1:8" s="123" customFormat="1" hidden="1" outlineLevel="2" x14ac:dyDescent="0.2">
      <c r="A1751" s="126"/>
    </row>
    <row r="1752" spans="1:8" s="99" customFormat="1" x14ac:dyDescent="0.2">
      <c r="A1752" s="179" t="s">
        <v>158</v>
      </c>
      <c r="B1752" s="178" t="str">
        <f ca="1">CONCATENATE(VLOOKUP("*ID",C:D,2,FALSE),"C",COUNTIF(OFFSET(A$1,0,0,ROW(),1), "*conditie")*10)</f>
        <v>NPRE05C650</v>
      </c>
      <c r="C1752" s="296" t="s">
        <v>306</v>
      </c>
      <c r="D1752" s="297"/>
      <c r="E1752" s="297"/>
      <c r="F1752" s="179" t="s">
        <v>141</v>
      </c>
      <c r="G1752" s="179" t="s">
        <v>19</v>
      </c>
      <c r="H1752" s="179" t="s">
        <v>197</v>
      </c>
    </row>
    <row r="1753" spans="1:8" s="99" customFormat="1" outlineLevel="1" x14ac:dyDescent="0.2">
      <c r="A1753" s="110"/>
      <c r="B1753" s="118"/>
      <c r="C1753" s="102"/>
    </row>
    <row r="1754" spans="1:8" s="99" customFormat="1" outlineLevel="1" x14ac:dyDescent="0.2">
      <c r="A1754" s="110" t="s">
        <v>55</v>
      </c>
      <c r="B1754" s="129"/>
      <c r="C1754" s="132"/>
    </row>
    <row r="1755" spans="1:8" s="99" customFormat="1" outlineLevel="1" x14ac:dyDescent="0.2">
      <c r="A1755" s="110"/>
      <c r="B1755" s="118"/>
      <c r="C1755" s="102"/>
    </row>
    <row r="1756" spans="1:8" s="88" customFormat="1" outlineLevel="1" collapsed="1" x14ac:dyDescent="0.2">
      <c r="A1756" s="180" t="s">
        <v>159</v>
      </c>
      <c r="B1756" s="180" t="str">
        <f ca="1">CONCATENATE(VLOOKUP("*ID",C:D,2,FALSE),"C",COUNTIF(OFFSET(A$1,0,0,ROW(),1), "*conditie")*10)&amp; "T" &amp;(COUNTIF(OFFSET(B$1,0,0,ROW()-1,1),CONCATENATE(VLOOKUP("*ID",C:D,2,FALSE),"C",COUNTIF(OFFSET(A$1,0,0,ROW(),1), "*conditie")*10)&amp; "T*") +1) * 10</f>
        <v>NPRE05C650T10</v>
      </c>
      <c r="C1756" s="295" t="s">
        <v>1409</v>
      </c>
      <c r="D1756" s="295"/>
      <c r="E1756" s="295"/>
      <c r="F1756" s="180" t="s">
        <v>141</v>
      </c>
      <c r="G1756" s="180" t="s">
        <v>19</v>
      </c>
      <c r="H1756" s="180" t="s">
        <v>197</v>
      </c>
    </row>
    <row r="1757" spans="1:8" hidden="1" outlineLevel="2" x14ac:dyDescent="0.2">
      <c r="A1757" s="110"/>
      <c r="B1757" s="122"/>
      <c r="C1757" s="152"/>
    </row>
    <row r="1758" spans="1:8" hidden="1" outlineLevel="2" x14ac:dyDescent="0.2">
      <c r="A1758" s="110" t="s">
        <v>109</v>
      </c>
      <c r="B1758" s="131" t="s">
        <v>1410</v>
      </c>
      <c r="C1758" s="152"/>
    </row>
    <row r="1759" spans="1:8" hidden="1" outlineLevel="2" x14ac:dyDescent="0.2">
      <c r="A1759" s="110"/>
      <c r="B1759" s="122"/>
      <c r="C1759" s="152"/>
    </row>
    <row r="1760" spans="1:8" hidden="1" outlineLevel="2" x14ac:dyDescent="0.2">
      <c r="A1760" s="110" t="s">
        <v>111</v>
      </c>
      <c r="B1760" s="131" t="s">
        <v>1411</v>
      </c>
      <c r="C1760" s="152"/>
    </row>
    <row r="1761" spans="1:8" hidden="1" outlineLevel="2" x14ac:dyDescent="0.2">
      <c r="A1761" s="110"/>
      <c r="B1761" s="122"/>
      <c r="C1761" s="152"/>
    </row>
    <row r="1762" spans="1:8" hidden="1" outlineLevel="2" x14ac:dyDescent="0.2">
      <c r="A1762" s="110"/>
      <c r="B1762" s="123"/>
      <c r="C1762" s="123"/>
      <c r="D1762" s="123"/>
      <c r="E1762" s="124"/>
      <c r="F1762" s="123"/>
      <c r="G1762" s="123"/>
    </row>
    <row r="1763" spans="1:8" hidden="1" outlineLevel="2" x14ac:dyDescent="0.2">
      <c r="A1763" s="110" t="s">
        <v>32</v>
      </c>
      <c r="B1763" s="125" t="s">
        <v>227</v>
      </c>
      <c r="C1763" s="125"/>
      <c r="D1763" s="125"/>
      <c r="E1763" s="125"/>
      <c r="F1763" s="125"/>
      <c r="G1763" s="125"/>
    </row>
    <row r="1764" spans="1:8" hidden="1" outlineLevel="2" x14ac:dyDescent="0.2">
      <c r="A1764" s="110"/>
      <c r="B1764" s="122"/>
      <c r="C1764" s="152"/>
    </row>
    <row r="1765" spans="1:8" hidden="1" outlineLevel="2" x14ac:dyDescent="0.2">
      <c r="A1765" s="111" t="s">
        <v>33</v>
      </c>
      <c r="B1765" s="122" t="s">
        <v>194</v>
      </c>
      <c r="C1765" s="152"/>
    </row>
    <row r="1766" spans="1:8" hidden="1" outlineLevel="2" x14ac:dyDescent="0.2">
      <c r="A1766" s="110"/>
      <c r="B1766" s="122"/>
      <c r="C1766" s="152"/>
    </row>
    <row r="1767" spans="1:8" hidden="1" outlineLevel="2" x14ac:dyDescent="0.2">
      <c r="A1767" s="110" t="s">
        <v>138</v>
      </c>
      <c r="B1767" s="131" t="s">
        <v>309</v>
      </c>
      <c r="C1767" s="152"/>
    </row>
    <row r="1768" spans="1:8" s="123" customFormat="1" hidden="1" outlineLevel="2" x14ac:dyDescent="0.2">
      <c r="A1768" s="126"/>
    </row>
    <row r="1769" spans="1:8" hidden="1" outlineLevel="2" x14ac:dyDescent="0.2">
      <c r="A1769" s="110" t="s">
        <v>40</v>
      </c>
      <c r="B1769" s="131" t="s">
        <v>967</v>
      </c>
      <c r="C1769" s="152"/>
    </row>
    <row r="1770" spans="1:8" s="123" customFormat="1" hidden="1" outlineLevel="2" x14ac:dyDescent="0.2">
      <c r="A1770" s="126"/>
    </row>
    <row r="1771" spans="1:8" s="88" customFormat="1" outlineLevel="1" collapsed="1" x14ac:dyDescent="0.2">
      <c r="A1771" s="180" t="s">
        <v>159</v>
      </c>
      <c r="B1771" s="180" t="str">
        <f ca="1">CONCATENATE(VLOOKUP("*ID",C:D,2,FALSE),"C",COUNTIF(OFFSET(A$1,0,0,ROW(),1), "*conditie")*10)&amp; "T" &amp;(COUNTIF(OFFSET(B$1,0,0,ROW()-1,1),CONCATENATE(VLOOKUP("*ID",C:D,2,FALSE),"C",COUNTIF(OFFSET(A$1,0,0,ROW(),1), "*conditie")*10)&amp; "T*") +1) * 10</f>
        <v>NPRE05C650T20</v>
      </c>
      <c r="C1771" s="295" t="s">
        <v>1412</v>
      </c>
      <c r="D1771" s="295"/>
      <c r="E1771" s="295"/>
      <c r="F1771" s="180" t="s">
        <v>141</v>
      </c>
      <c r="G1771" s="180" t="s">
        <v>19</v>
      </c>
      <c r="H1771" s="180" t="s">
        <v>197</v>
      </c>
    </row>
    <row r="1772" spans="1:8" hidden="1" outlineLevel="2" x14ac:dyDescent="0.2">
      <c r="A1772" s="110"/>
      <c r="B1772" s="122"/>
      <c r="C1772" s="152"/>
    </row>
    <row r="1773" spans="1:8" hidden="1" outlineLevel="2" x14ac:dyDescent="0.2">
      <c r="A1773" s="110" t="s">
        <v>109</v>
      </c>
      <c r="B1773" s="131" t="s">
        <v>1413</v>
      </c>
      <c r="C1773" s="152"/>
    </row>
    <row r="1774" spans="1:8" hidden="1" outlineLevel="2" x14ac:dyDescent="0.2">
      <c r="A1774" s="110"/>
      <c r="B1774" s="122"/>
      <c r="C1774" s="152"/>
    </row>
    <row r="1775" spans="1:8" hidden="1" outlineLevel="2" x14ac:dyDescent="0.2">
      <c r="A1775" s="110" t="s">
        <v>111</v>
      </c>
      <c r="B1775" s="131" t="s">
        <v>1414</v>
      </c>
      <c r="C1775" s="152"/>
    </row>
    <row r="1776" spans="1:8" hidden="1" outlineLevel="2" x14ac:dyDescent="0.2">
      <c r="A1776" s="110"/>
      <c r="B1776" s="122"/>
      <c r="C1776" s="152"/>
    </row>
    <row r="1777" spans="1:8" hidden="1" outlineLevel="2" x14ac:dyDescent="0.2">
      <c r="A1777" s="110"/>
      <c r="B1777" s="123"/>
      <c r="C1777" s="123"/>
      <c r="D1777" s="123"/>
      <c r="E1777" s="124"/>
      <c r="F1777" s="123"/>
      <c r="G1777" s="123"/>
    </row>
    <row r="1778" spans="1:8" hidden="1" outlineLevel="2" x14ac:dyDescent="0.2">
      <c r="A1778" s="110" t="s">
        <v>32</v>
      </c>
      <c r="B1778" s="125" t="s">
        <v>227</v>
      </c>
      <c r="C1778" s="125"/>
      <c r="D1778" s="125"/>
      <c r="E1778" s="125"/>
      <c r="F1778" s="125"/>
      <c r="G1778" s="125"/>
    </row>
    <row r="1779" spans="1:8" hidden="1" outlineLevel="2" x14ac:dyDescent="0.2">
      <c r="A1779" s="110"/>
      <c r="B1779" s="122"/>
      <c r="C1779" s="152"/>
    </row>
    <row r="1780" spans="1:8" hidden="1" outlineLevel="2" x14ac:dyDescent="0.2">
      <c r="A1780" s="111" t="s">
        <v>33</v>
      </c>
      <c r="B1780" s="122" t="s">
        <v>194</v>
      </c>
      <c r="C1780" s="152"/>
    </row>
    <row r="1781" spans="1:8" hidden="1" outlineLevel="2" x14ac:dyDescent="0.2">
      <c r="A1781" s="110"/>
      <c r="B1781" s="122"/>
      <c r="C1781" s="152"/>
    </row>
    <row r="1782" spans="1:8" hidden="1" outlineLevel="2" x14ac:dyDescent="0.2">
      <c r="A1782" s="110" t="s">
        <v>138</v>
      </c>
      <c r="B1782" s="131" t="s">
        <v>309</v>
      </c>
      <c r="C1782" s="152"/>
    </row>
    <row r="1783" spans="1:8" s="123" customFormat="1" hidden="1" outlineLevel="2" x14ac:dyDescent="0.2">
      <c r="A1783" s="126"/>
    </row>
    <row r="1784" spans="1:8" hidden="1" outlineLevel="2" x14ac:dyDescent="0.2">
      <c r="A1784" s="110" t="s">
        <v>40</v>
      </c>
      <c r="B1784" s="131" t="s">
        <v>968</v>
      </c>
      <c r="C1784" s="152"/>
    </row>
    <row r="1785" spans="1:8" s="123" customFormat="1" hidden="1" outlineLevel="2" x14ac:dyDescent="0.2">
      <c r="A1785" s="126"/>
    </row>
    <row r="1786" spans="1:8" s="88" customFormat="1" outlineLevel="1" collapsed="1" x14ac:dyDescent="0.2">
      <c r="A1786" s="180" t="s">
        <v>159</v>
      </c>
      <c r="B1786" s="180" t="str">
        <f ca="1">CONCATENATE(VLOOKUP("*ID",C:D,2,FALSE),"C",COUNTIF(OFFSET(A$1,0,0,ROW(),1), "*conditie")*10)&amp; "T" &amp;(COUNTIF(OFFSET(B$1,0,0,ROW()-1,1),CONCATENATE(VLOOKUP("*ID",C:D,2,FALSE),"C",COUNTIF(OFFSET(A$1,0,0,ROW(),1), "*conditie")*10)&amp; "T*") +1) * 10</f>
        <v>NPRE05C650T30</v>
      </c>
      <c r="C1786" s="295" t="s">
        <v>1415</v>
      </c>
      <c r="D1786" s="295"/>
      <c r="E1786" s="295"/>
      <c r="F1786" s="180" t="s">
        <v>141</v>
      </c>
      <c r="G1786" s="180" t="s">
        <v>19</v>
      </c>
      <c r="H1786" s="180" t="s">
        <v>197</v>
      </c>
    </row>
    <row r="1787" spans="1:8" hidden="1" outlineLevel="2" x14ac:dyDescent="0.2">
      <c r="A1787" s="110"/>
      <c r="B1787" s="122"/>
      <c r="C1787" s="152"/>
    </row>
    <row r="1788" spans="1:8" hidden="1" outlineLevel="2" x14ac:dyDescent="0.2">
      <c r="A1788" s="110" t="s">
        <v>109</v>
      </c>
      <c r="B1788" s="131" t="s">
        <v>1416</v>
      </c>
      <c r="C1788" s="152"/>
    </row>
    <row r="1789" spans="1:8" hidden="1" outlineLevel="2" x14ac:dyDescent="0.2">
      <c r="A1789" s="110"/>
      <c r="B1789" s="122"/>
      <c r="C1789" s="152"/>
    </row>
    <row r="1790" spans="1:8" hidden="1" outlineLevel="2" x14ac:dyDescent="0.2">
      <c r="A1790" s="110" t="s">
        <v>111</v>
      </c>
      <c r="B1790" s="131" t="s">
        <v>1417</v>
      </c>
      <c r="C1790" s="152"/>
    </row>
    <row r="1791" spans="1:8" hidden="1" outlineLevel="2" x14ac:dyDescent="0.2">
      <c r="A1791" s="110"/>
      <c r="B1791" s="122"/>
      <c r="C1791" s="152"/>
    </row>
    <row r="1792" spans="1:8" hidden="1" outlineLevel="2" x14ac:dyDescent="0.2">
      <c r="A1792" s="110"/>
      <c r="B1792" s="123"/>
      <c r="C1792" s="123"/>
      <c r="D1792" s="123"/>
      <c r="E1792" s="124"/>
      <c r="F1792" s="123"/>
      <c r="G1792" s="123"/>
    </row>
    <row r="1793" spans="1:8" hidden="1" outlineLevel="2" x14ac:dyDescent="0.2">
      <c r="A1793" s="110" t="s">
        <v>32</v>
      </c>
      <c r="B1793" s="125" t="s">
        <v>227</v>
      </c>
      <c r="C1793" s="125"/>
      <c r="D1793" s="125"/>
      <c r="E1793" s="125"/>
      <c r="F1793" s="125"/>
      <c r="G1793" s="125"/>
    </row>
    <row r="1794" spans="1:8" hidden="1" outlineLevel="2" x14ac:dyDescent="0.2">
      <c r="A1794" s="110"/>
      <c r="B1794" s="122"/>
      <c r="C1794" s="152"/>
    </row>
    <row r="1795" spans="1:8" hidden="1" outlineLevel="2" x14ac:dyDescent="0.2">
      <c r="A1795" s="111" t="s">
        <v>33</v>
      </c>
      <c r="B1795" s="122" t="s">
        <v>194</v>
      </c>
      <c r="C1795" s="152"/>
    </row>
    <row r="1796" spans="1:8" hidden="1" outlineLevel="2" x14ac:dyDescent="0.2">
      <c r="A1796" s="110"/>
      <c r="B1796" s="122"/>
      <c r="C1796" s="152"/>
    </row>
    <row r="1797" spans="1:8" hidden="1" outlineLevel="2" x14ac:dyDescent="0.2">
      <c r="A1797" s="110" t="s">
        <v>138</v>
      </c>
      <c r="B1797" s="131" t="s">
        <v>309</v>
      </c>
      <c r="C1797" s="152"/>
    </row>
    <row r="1798" spans="1:8" s="123" customFormat="1" hidden="1" outlineLevel="2" x14ac:dyDescent="0.2">
      <c r="A1798" s="126"/>
    </row>
    <row r="1799" spans="1:8" hidden="1" outlineLevel="2" x14ac:dyDescent="0.2">
      <c r="A1799" s="110" t="s">
        <v>40</v>
      </c>
      <c r="B1799" s="131" t="s">
        <v>969</v>
      </c>
      <c r="C1799" s="152"/>
    </row>
    <row r="1800" spans="1:8" s="123" customFormat="1" hidden="1" outlineLevel="2" x14ac:dyDescent="0.2">
      <c r="A1800" s="126"/>
    </row>
    <row r="1801" spans="1:8" s="99" customFormat="1" x14ac:dyDescent="0.2">
      <c r="A1801" s="179" t="s">
        <v>158</v>
      </c>
      <c r="B1801" s="178" t="str">
        <f ca="1">CONCATENATE(VLOOKUP("*ID",C:D,2,FALSE),"C",COUNTIF(OFFSET(A$1,0,0,ROW(),1), "*conditie")*10)</f>
        <v>NPRE05C660</v>
      </c>
      <c r="C1801" s="296" t="s">
        <v>314</v>
      </c>
      <c r="D1801" s="297"/>
      <c r="E1801" s="297"/>
      <c r="F1801" s="179" t="s">
        <v>141</v>
      </c>
      <c r="G1801" s="179" t="s">
        <v>19</v>
      </c>
      <c r="H1801" s="179" t="s">
        <v>197</v>
      </c>
    </row>
    <row r="1802" spans="1:8" s="99" customFormat="1" outlineLevel="1" x14ac:dyDescent="0.2">
      <c r="A1802" s="110"/>
      <c r="B1802" s="118"/>
      <c r="C1802" s="102"/>
    </row>
    <row r="1803" spans="1:8" s="99" customFormat="1" outlineLevel="1" x14ac:dyDescent="0.2">
      <c r="A1803" s="110" t="s">
        <v>55</v>
      </c>
      <c r="B1803" s="129"/>
      <c r="C1803" s="132"/>
    </row>
    <row r="1804" spans="1:8" s="99" customFormat="1" outlineLevel="1" x14ac:dyDescent="0.2">
      <c r="A1804" s="110"/>
      <c r="B1804" s="118"/>
      <c r="C1804" s="102"/>
    </row>
    <row r="1805" spans="1:8" s="88" customFormat="1" outlineLevel="1" collapsed="1" x14ac:dyDescent="0.2">
      <c r="A1805" s="180" t="s">
        <v>159</v>
      </c>
      <c r="B1805" s="180" t="str">
        <f ca="1">CONCATENATE(VLOOKUP("*ID",C:D,2,FALSE),"C",COUNTIF(OFFSET(A$1,0,0,ROW(),1), "*conditie")*10)&amp; "T" &amp;(COUNTIF(OFFSET(B$1,0,0,ROW()-1,1),CONCATENATE(VLOOKUP("*ID",C:D,2,FALSE),"C",COUNTIF(OFFSET(A$1,0,0,ROW(),1), "*conditie")*10)&amp; "T*") +1) * 10</f>
        <v>NPRE05C660T10</v>
      </c>
      <c r="C1805" s="295" t="s">
        <v>1418</v>
      </c>
      <c r="D1805" s="295"/>
      <c r="E1805" s="295"/>
      <c r="F1805" s="180" t="s">
        <v>141</v>
      </c>
      <c r="G1805" s="180" t="s">
        <v>19</v>
      </c>
      <c r="H1805" s="180" t="s">
        <v>197</v>
      </c>
    </row>
    <row r="1806" spans="1:8" hidden="1" outlineLevel="2" x14ac:dyDescent="0.2">
      <c r="A1806" s="110"/>
      <c r="B1806" s="122"/>
      <c r="C1806" s="152"/>
    </row>
    <row r="1807" spans="1:8" hidden="1" outlineLevel="2" x14ac:dyDescent="0.2">
      <c r="A1807" s="110" t="s">
        <v>109</v>
      </c>
      <c r="B1807" s="131" t="s">
        <v>1419</v>
      </c>
      <c r="C1807" s="152"/>
    </row>
    <row r="1808" spans="1:8" hidden="1" outlineLevel="2" x14ac:dyDescent="0.2">
      <c r="A1808" s="110"/>
      <c r="B1808" s="122"/>
      <c r="C1808" s="152"/>
    </row>
    <row r="1809" spans="1:8" hidden="1" outlineLevel="2" x14ac:dyDescent="0.2">
      <c r="A1809" s="110" t="s">
        <v>111</v>
      </c>
      <c r="B1809" s="131" t="s">
        <v>1411</v>
      </c>
      <c r="C1809" s="152"/>
    </row>
    <row r="1810" spans="1:8" hidden="1" outlineLevel="2" x14ac:dyDescent="0.2">
      <c r="A1810" s="110"/>
      <c r="B1810" s="122"/>
      <c r="C1810" s="152"/>
    </row>
    <row r="1811" spans="1:8" hidden="1" outlineLevel="2" x14ac:dyDescent="0.2">
      <c r="A1811" s="110"/>
      <c r="B1811" s="123"/>
      <c r="C1811" s="123"/>
      <c r="D1811" s="123"/>
      <c r="E1811" s="124"/>
      <c r="F1811" s="123"/>
      <c r="G1811" s="123"/>
    </row>
    <row r="1812" spans="1:8" hidden="1" outlineLevel="2" x14ac:dyDescent="0.2">
      <c r="A1812" s="110" t="s">
        <v>32</v>
      </c>
      <c r="B1812" s="125" t="s">
        <v>227</v>
      </c>
      <c r="C1812" s="125"/>
      <c r="D1812" s="125"/>
      <c r="E1812" s="125"/>
      <c r="F1812" s="125"/>
      <c r="G1812" s="125"/>
    </row>
    <row r="1813" spans="1:8" hidden="1" outlineLevel="2" x14ac:dyDescent="0.2">
      <c r="A1813" s="110"/>
      <c r="B1813" s="122"/>
      <c r="C1813" s="152"/>
    </row>
    <row r="1814" spans="1:8" hidden="1" outlineLevel="2" x14ac:dyDescent="0.2">
      <c r="A1814" s="111" t="s">
        <v>33</v>
      </c>
      <c r="B1814" s="122" t="s">
        <v>194</v>
      </c>
      <c r="C1814" s="152"/>
    </row>
    <row r="1815" spans="1:8" hidden="1" outlineLevel="2" x14ac:dyDescent="0.2">
      <c r="A1815" s="110"/>
      <c r="B1815" s="122"/>
      <c r="C1815" s="152"/>
    </row>
    <row r="1816" spans="1:8" hidden="1" outlineLevel="2" x14ac:dyDescent="0.2">
      <c r="A1816" s="110" t="s">
        <v>138</v>
      </c>
      <c r="B1816" s="131" t="s">
        <v>317</v>
      </c>
      <c r="C1816" s="152"/>
    </row>
    <row r="1817" spans="1:8" s="123" customFormat="1" hidden="1" outlineLevel="2" x14ac:dyDescent="0.2">
      <c r="A1817" s="126"/>
    </row>
    <row r="1818" spans="1:8" hidden="1" outlineLevel="2" x14ac:dyDescent="0.2">
      <c r="A1818" s="110" t="s">
        <v>40</v>
      </c>
      <c r="B1818" s="131" t="s">
        <v>970</v>
      </c>
      <c r="C1818" s="152"/>
    </row>
    <row r="1819" spans="1:8" s="123" customFormat="1" hidden="1" outlineLevel="2" x14ac:dyDescent="0.2">
      <c r="A1819" s="126"/>
    </row>
    <row r="1820" spans="1:8" s="88" customFormat="1" outlineLevel="1" collapsed="1" x14ac:dyDescent="0.2">
      <c r="A1820" s="180" t="s">
        <v>159</v>
      </c>
      <c r="B1820" s="180" t="str">
        <f ca="1">CONCATENATE(VLOOKUP("*ID",C:D,2,FALSE),"C",COUNTIF(OFFSET(A$1,0,0,ROW(),1), "*conditie")*10)&amp; "T" &amp;(COUNTIF(OFFSET(B$1,0,0,ROW()-1,1),CONCATENATE(VLOOKUP("*ID",C:D,2,FALSE),"C",COUNTIF(OFFSET(A$1,0,0,ROW(),1), "*conditie")*10)&amp; "T*") +1) * 10</f>
        <v>NPRE05C660T20</v>
      </c>
      <c r="C1820" s="295" t="s">
        <v>1420</v>
      </c>
      <c r="D1820" s="295"/>
      <c r="E1820" s="295"/>
      <c r="F1820" s="180" t="s">
        <v>141</v>
      </c>
      <c r="G1820" s="180" t="s">
        <v>19</v>
      </c>
      <c r="H1820" s="180" t="s">
        <v>197</v>
      </c>
    </row>
    <row r="1821" spans="1:8" hidden="1" outlineLevel="2" x14ac:dyDescent="0.2">
      <c r="A1821" s="110"/>
      <c r="B1821" s="122"/>
      <c r="C1821" s="152"/>
    </row>
    <row r="1822" spans="1:8" hidden="1" outlineLevel="2" x14ac:dyDescent="0.2">
      <c r="A1822" s="110" t="s">
        <v>109</v>
      </c>
      <c r="B1822" s="131" t="s">
        <v>1421</v>
      </c>
      <c r="C1822" s="152"/>
    </row>
    <row r="1823" spans="1:8" hidden="1" outlineLevel="2" x14ac:dyDescent="0.2">
      <c r="A1823" s="110"/>
      <c r="B1823" s="122"/>
      <c r="C1823" s="152"/>
    </row>
    <row r="1824" spans="1:8" hidden="1" outlineLevel="2" x14ac:dyDescent="0.2">
      <c r="A1824" s="110" t="s">
        <v>111</v>
      </c>
      <c r="B1824" s="131" t="s">
        <v>1422</v>
      </c>
      <c r="C1824" s="152"/>
    </row>
    <row r="1825" spans="1:8" hidden="1" outlineLevel="2" x14ac:dyDescent="0.2">
      <c r="A1825" s="110"/>
      <c r="B1825" s="122"/>
      <c r="C1825" s="152"/>
    </row>
    <row r="1826" spans="1:8" hidden="1" outlineLevel="2" x14ac:dyDescent="0.2">
      <c r="A1826" s="110"/>
      <c r="B1826" s="123"/>
      <c r="C1826" s="123"/>
      <c r="D1826" s="123"/>
      <c r="E1826" s="124"/>
      <c r="F1826" s="123"/>
      <c r="G1826" s="123"/>
    </row>
    <row r="1827" spans="1:8" hidden="1" outlineLevel="2" x14ac:dyDescent="0.2">
      <c r="A1827" s="110" t="s">
        <v>32</v>
      </c>
      <c r="B1827" s="125" t="s">
        <v>227</v>
      </c>
      <c r="C1827" s="125"/>
      <c r="D1827" s="125"/>
      <c r="E1827" s="125"/>
      <c r="F1827" s="125"/>
      <c r="G1827" s="125"/>
    </row>
    <row r="1828" spans="1:8" hidden="1" outlineLevel="2" x14ac:dyDescent="0.2">
      <c r="A1828" s="110"/>
      <c r="B1828" s="122"/>
      <c r="C1828" s="152"/>
    </row>
    <row r="1829" spans="1:8" hidden="1" outlineLevel="2" x14ac:dyDescent="0.2">
      <c r="A1829" s="111" t="s">
        <v>33</v>
      </c>
      <c r="B1829" s="122" t="s">
        <v>194</v>
      </c>
      <c r="C1829" s="152"/>
    </row>
    <row r="1830" spans="1:8" hidden="1" outlineLevel="2" x14ac:dyDescent="0.2">
      <c r="A1830" s="110"/>
      <c r="B1830" s="122"/>
      <c r="C1830" s="152"/>
    </row>
    <row r="1831" spans="1:8" hidden="1" outlineLevel="2" x14ac:dyDescent="0.2">
      <c r="A1831" s="110" t="s">
        <v>138</v>
      </c>
      <c r="B1831" s="131" t="s">
        <v>317</v>
      </c>
      <c r="C1831" s="152"/>
    </row>
    <row r="1832" spans="1:8" s="123" customFormat="1" hidden="1" outlineLevel="2" x14ac:dyDescent="0.2">
      <c r="A1832" s="126"/>
    </row>
    <row r="1833" spans="1:8" hidden="1" outlineLevel="2" x14ac:dyDescent="0.2">
      <c r="A1833" s="110" t="s">
        <v>40</v>
      </c>
      <c r="B1833" s="131" t="s">
        <v>971</v>
      </c>
      <c r="C1833" s="152"/>
    </row>
    <row r="1834" spans="1:8" s="123" customFormat="1" hidden="1" outlineLevel="2" x14ac:dyDescent="0.2">
      <c r="A1834" s="126"/>
    </row>
    <row r="1835" spans="1:8" s="88" customFormat="1" outlineLevel="1" collapsed="1" x14ac:dyDescent="0.2">
      <c r="A1835" s="180" t="s">
        <v>159</v>
      </c>
      <c r="B1835" s="180" t="str">
        <f ca="1">CONCATENATE(VLOOKUP("*ID",C:D,2,FALSE),"C",COUNTIF(OFFSET(A$1,0,0,ROW(),1), "*conditie")*10)&amp; "T" &amp;(COUNTIF(OFFSET(B$1,0,0,ROW()-1,1),CONCATENATE(VLOOKUP("*ID",C:D,2,FALSE),"C",COUNTIF(OFFSET(A$1,0,0,ROW(),1), "*conditie")*10)&amp; "T*") +1) * 10</f>
        <v>NPRE05C660T30</v>
      </c>
      <c r="C1835" s="295" t="s">
        <v>1423</v>
      </c>
      <c r="D1835" s="295"/>
      <c r="E1835" s="295"/>
      <c r="F1835" s="180" t="s">
        <v>141</v>
      </c>
      <c r="G1835" s="180" t="s">
        <v>19</v>
      </c>
      <c r="H1835" s="180" t="s">
        <v>197</v>
      </c>
    </row>
    <row r="1836" spans="1:8" hidden="1" outlineLevel="2" x14ac:dyDescent="0.2">
      <c r="A1836" s="110"/>
      <c r="B1836" s="122"/>
      <c r="C1836" s="152"/>
    </row>
    <row r="1837" spans="1:8" hidden="1" outlineLevel="2" x14ac:dyDescent="0.2">
      <c r="A1837" s="110" t="s">
        <v>109</v>
      </c>
      <c r="B1837" s="131" t="s">
        <v>1424</v>
      </c>
      <c r="C1837" s="152"/>
    </row>
    <row r="1838" spans="1:8" hidden="1" outlineLevel="2" x14ac:dyDescent="0.2">
      <c r="A1838" s="110"/>
      <c r="B1838" s="122"/>
      <c r="C1838" s="152"/>
    </row>
    <row r="1839" spans="1:8" hidden="1" outlineLevel="2" x14ac:dyDescent="0.2">
      <c r="A1839" s="110" t="s">
        <v>111</v>
      </c>
      <c r="B1839" s="131" t="s">
        <v>1425</v>
      </c>
      <c r="C1839" s="152"/>
    </row>
    <row r="1840" spans="1:8" hidden="1" outlineLevel="2" x14ac:dyDescent="0.2">
      <c r="A1840" s="110"/>
      <c r="B1840" s="122"/>
      <c r="C1840" s="152"/>
    </row>
    <row r="1841" spans="1:8" hidden="1" outlineLevel="2" x14ac:dyDescent="0.2">
      <c r="A1841" s="110"/>
      <c r="B1841" s="123"/>
      <c r="C1841" s="123"/>
      <c r="D1841" s="123"/>
      <c r="E1841" s="124"/>
      <c r="F1841" s="123"/>
      <c r="G1841" s="123"/>
    </row>
    <row r="1842" spans="1:8" hidden="1" outlineLevel="2" x14ac:dyDescent="0.2">
      <c r="A1842" s="110" t="s">
        <v>32</v>
      </c>
      <c r="B1842" s="125" t="s">
        <v>227</v>
      </c>
      <c r="C1842" s="125"/>
      <c r="D1842" s="125"/>
      <c r="E1842" s="125"/>
      <c r="F1842" s="125"/>
      <c r="G1842" s="125"/>
    </row>
    <row r="1843" spans="1:8" hidden="1" outlineLevel="2" x14ac:dyDescent="0.2">
      <c r="A1843" s="110"/>
      <c r="B1843" s="122"/>
      <c r="C1843" s="152"/>
    </row>
    <row r="1844" spans="1:8" hidden="1" outlineLevel="2" x14ac:dyDescent="0.2">
      <c r="A1844" s="111" t="s">
        <v>33</v>
      </c>
      <c r="B1844" s="122" t="s">
        <v>194</v>
      </c>
      <c r="C1844" s="152"/>
    </row>
    <row r="1845" spans="1:8" hidden="1" outlineLevel="2" x14ac:dyDescent="0.2">
      <c r="A1845" s="110"/>
      <c r="B1845" s="122"/>
      <c r="C1845" s="152"/>
    </row>
    <row r="1846" spans="1:8" hidden="1" outlineLevel="2" x14ac:dyDescent="0.2">
      <c r="A1846" s="110" t="s">
        <v>138</v>
      </c>
      <c r="B1846" s="131" t="s">
        <v>317</v>
      </c>
      <c r="C1846" s="152"/>
    </row>
    <row r="1847" spans="1:8" s="123" customFormat="1" hidden="1" outlineLevel="2" x14ac:dyDescent="0.2">
      <c r="A1847" s="126"/>
    </row>
    <row r="1848" spans="1:8" hidden="1" outlineLevel="2" x14ac:dyDescent="0.2">
      <c r="A1848" s="110" t="s">
        <v>40</v>
      </c>
      <c r="B1848" s="131" t="s">
        <v>972</v>
      </c>
      <c r="C1848" s="152"/>
    </row>
    <row r="1849" spans="1:8" s="123" customFormat="1" hidden="1" outlineLevel="2" x14ac:dyDescent="0.2">
      <c r="A1849" s="126"/>
    </row>
    <row r="1850" spans="1:8" s="99" customFormat="1" x14ac:dyDescent="0.2">
      <c r="A1850" s="179" t="s">
        <v>158</v>
      </c>
      <c r="B1850" s="178" t="str">
        <f ca="1">CONCATENATE(VLOOKUP("*ID",C:D,2,FALSE),"C",COUNTIF(OFFSET(A$1,0,0,ROW(),1), "*conditie")*10)</f>
        <v>NPRE05C670</v>
      </c>
      <c r="C1850" s="296" t="s">
        <v>324</v>
      </c>
      <c r="D1850" s="297"/>
      <c r="E1850" s="297"/>
      <c r="F1850" s="179" t="s">
        <v>141</v>
      </c>
      <c r="G1850" s="179" t="s">
        <v>19</v>
      </c>
      <c r="H1850" s="179" t="s">
        <v>197</v>
      </c>
    </row>
    <row r="1851" spans="1:8" s="99" customFormat="1" outlineLevel="1" x14ac:dyDescent="0.2">
      <c r="A1851" s="110"/>
      <c r="B1851" s="118"/>
      <c r="C1851" s="102"/>
    </row>
    <row r="1852" spans="1:8" s="99" customFormat="1" outlineLevel="1" x14ac:dyDescent="0.2">
      <c r="A1852" s="110" t="s">
        <v>55</v>
      </c>
      <c r="B1852" s="129"/>
      <c r="C1852" s="132"/>
    </row>
    <row r="1853" spans="1:8" s="99" customFormat="1" outlineLevel="1" x14ac:dyDescent="0.2">
      <c r="A1853" s="110"/>
      <c r="B1853" s="118"/>
      <c r="C1853" s="102"/>
    </row>
    <row r="1854" spans="1:8" s="88" customFormat="1" outlineLevel="1" collapsed="1" x14ac:dyDescent="0.2">
      <c r="A1854" s="180" t="s">
        <v>159</v>
      </c>
      <c r="B1854" s="180" t="str">
        <f ca="1">CONCATENATE(VLOOKUP("*ID",C:D,2,FALSE),"C",COUNTIF(OFFSET(A$1,0,0,ROW(),1), "*conditie")*10)&amp; "T" &amp;(COUNTIF(OFFSET(B$1,0,0,ROW()-1,1),CONCATENATE(VLOOKUP("*ID",C:D,2,FALSE),"C",COUNTIF(OFFSET(A$1,0,0,ROW(),1), "*conditie")*10)&amp; "T*") +1) * 10</f>
        <v>NPRE05C670T10</v>
      </c>
      <c r="C1854" s="295" t="s">
        <v>1426</v>
      </c>
      <c r="D1854" s="295"/>
      <c r="E1854" s="295"/>
      <c r="F1854" s="180" t="s">
        <v>141</v>
      </c>
      <c r="G1854" s="180" t="s">
        <v>19</v>
      </c>
      <c r="H1854" s="180" t="s">
        <v>197</v>
      </c>
    </row>
    <row r="1855" spans="1:8" hidden="1" outlineLevel="2" x14ac:dyDescent="0.2">
      <c r="A1855" s="110"/>
      <c r="B1855" s="122"/>
      <c r="C1855" s="152"/>
    </row>
    <row r="1856" spans="1:8" hidden="1" outlineLevel="2" x14ac:dyDescent="0.2">
      <c r="A1856" s="110" t="s">
        <v>109</v>
      </c>
      <c r="B1856" s="131" t="s">
        <v>1427</v>
      </c>
      <c r="C1856" s="152"/>
    </row>
    <row r="1857" spans="1:8" hidden="1" outlineLevel="2" x14ac:dyDescent="0.2">
      <c r="A1857" s="110"/>
      <c r="B1857" s="122"/>
      <c r="C1857" s="152"/>
    </row>
    <row r="1858" spans="1:8" hidden="1" outlineLevel="2" x14ac:dyDescent="0.2">
      <c r="A1858" s="110" t="s">
        <v>111</v>
      </c>
      <c r="B1858" s="131" t="s">
        <v>1411</v>
      </c>
      <c r="C1858" s="152"/>
    </row>
    <row r="1859" spans="1:8" hidden="1" outlineLevel="2" x14ac:dyDescent="0.2">
      <c r="A1859" s="110"/>
      <c r="B1859" s="122"/>
      <c r="C1859" s="152"/>
    </row>
    <row r="1860" spans="1:8" hidden="1" outlineLevel="2" x14ac:dyDescent="0.2">
      <c r="A1860" s="110"/>
      <c r="B1860" s="123"/>
      <c r="C1860" s="123"/>
      <c r="D1860" s="123"/>
      <c r="E1860" s="124"/>
      <c r="F1860" s="123"/>
      <c r="G1860" s="123"/>
    </row>
    <row r="1861" spans="1:8" hidden="1" outlineLevel="2" x14ac:dyDescent="0.2">
      <c r="A1861" s="110" t="s">
        <v>32</v>
      </c>
      <c r="B1861" s="125" t="s">
        <v>227</v>
      </c>
      <c r="C1861" s="125"/>
      <c r="D1861" s="125"/>
      <c r="E1861" s="125"/>
      <c r="F1861" s="125"/>
      <c r="G1861" s="125"/>
    </row>
    <row r="1862" spans="1:8" hidden="1" outlineLevel="2" x14ac:dyDescent="0.2">
      <c r="A1862" s="110"/>
      <c r="B1862" s="122"/>
      <c r="C1862" s="152"/>
    </row>
    <row r="1863" spans="1:8" hidden="1" outlineLevel="2" x14ac:dyDescent="0.2">
      <c r="A1863" s="111" t="s">
        <v>33</v>
      </c>
      <c r="B1863" s="122" t="s">
        <v>194</v>
      </c>
      <c r="C1863" s="152"/>
    </row>
    <row r="1864" spans="1:8" hidden="1" outlineLevel="2" x14ac:dyDescent="0.2">
      <c r="A1864" s="110"/>
      <c r="B1864" s="122"/>
      <c r="C1864" s="152"/>
    </row>
    <row r="1865" spans="1:8" hidden="1" outlineLevel="2" x14ac:dyDescent="0.2">
      <c r="A1865" s="110" t="s">
        <v>138</v>
      </c>
      <c r="B1865" s="131" t="s">
        <v>327</v>
      </c>
      <c r="C1865" s="152"/>
    </row>
    <row r="1866" spans="1:8" s="123" customFormat="1" hidden="1" outlineLevel="2" x14ac:dyDescent="0.2">
      <c r="A1866" s="126"/>
    </row>
    <row r="1867" spans="1:8" hidden="1" outlineLevel="2" x14ac:dyDescent="0.2">
      <c r="A1867" s="110" t="s">
        <v>40</v>
      </c>
      <c r="B1867" s="131" t="s">
        <v>973</v>
      </c>
      <c r="C1867" s="152"/>
    </row>
    <row r="1868" spans="1:8" s="123" customFormat="1" hidden="1" outlineLevel="2" x14ac:dyDescent="0.2">
      <c r="A1868" s="126"/>
    </row>
    <row r="1869" spans="1:8" s="88" customFormat="1" outlineLevel="1" collapsed="1" x14ac:dyDescent="0.2">
      <c r="A1869" s="180" t="s">
        <v>159</v>
      </c>
      <c r="B1869" s="180" t="str">
        <f ca="1">CONCATENATE(VLOOKUP("*ID",C:D,2,FALSE),"C",COUNTIF(OFFSET(A$1,0,0,ROW(),1), "*conditie")*10)&amp; "T" &amp;(COUNTIF(OFFSET(B$1,0,0,ROW()-1,1),CONCATENATE(VLOOKUP("*ID",C:D,2,FALSE),"C",COUNTIF(OFFSET(A$1,0,0,ROW(),1), "*conditie")*10)&amp; "T*") +1) * 10</f>
        <v>NPRE05C670T20</v>
      </c>
      <c r="C1869" s="295" t="s">
        <v>1428</v>
      </c>
      <c r="D1869" s="295"/>
      <c r="E1869" s="295"/>
      <c r="F1869" s="180" t="s">
        <v>141</v>
      </c>
      <c r="G1869" s="180" t="s">
        <v>19</v>
      </c>
      <c r="H1869" s="180" t="s">
        <v>197</v>
      </c>
    </row>
    <row r="1870" spans="1:8" hidden="1" outlineLevel="2" x14ac:dyDescent="0.2">
      <c r="A1870" s="110"/>
      <c r="B1870" s="122"/>
      <c r="C1870" s="152"/>
    </row>
    <row r="1871" spans="1:8" hidden="1" outlineLevel="2" x14ac:dyDescent="0.2">
      <c r="A1871" s="110" t="s">
        <v>109</v>
      </c>
      <c r="B1871" s="131" t="s">
        <v>1429</v>
      </c>
      <c r="C1871" s="152"/>
    </row>
    <row r="1872" spans="1:8" hidden="1" outlineLevel="2" x14ac:dyDescent="0.2">
      <c r="A1872" s="110"/>
      <c r="B1872" s="122"/>
      <c r="C1872" s="152"/>
    </row>
    <row r="1873" spans="1:8" hidden="1" outlineLevel="2" x14ac:dyDescent="0.2">
      <c r="A1873" s="110" t="s">
        <v>111</v>
      </c>
      <c r="B1873" s="131" t="s">
        <v>1430</v>
      </c>
      <c r="C1873" s="152"/>
    </row>
    <row r="1874" spans="1:8" hidden="1" outlineLevel="2" x14ac:dyDescent="0.2">
      <c r="A1874" s="110"/>
      <c r="B1874" s="122"/>
      <c r="C1874" s="152"/>
    </row>
    <row r="1875" spans="1:8" hidden="1" outlineLevel="2" x14ac:dyDescent="0.2">
      <c r="A1875" s="110"/>
      <c r="B1875" s="123"/>
      <c r="C1875" s="123"/>
      <c r="D1875" s="123"/>
      <c r="E1875" s="124"/>
      <c r="F1875" s="123"/>
      <c r="G1875" s="123"/>
    </row>
    <row r="1876" spans="1:8" hidden="1" outlineLevel="2" x14ac:dyDescent="0.2">
      <c r="A1876" s="110" t="s">
        <v>32</v>
      </c>
      <c r="B1876" s="125" t="s">
        <v>227</v>
      </c>
      <c r="C1876" s="125"/>
      <c r="D1876" s="125"/>
      <c r="E1876" s="125"/>
      <c r="F1876" s="125"/>
      <c r="G1876" s="125"/>
    </row>
    <row r="1877" spans="1:8" hidden="1" outlineLevel="2" x14ac:dyDescent="0.2">
      <c r="A1877" s="110"/>
      <c r="B1877" s="122"/>
      <c r="C1877" s="152"/>
    </row>
    <row r="1878" spans="1:8" hidden="1" outlineLevel="2" x14ac:dyDescent="0.2">
      <c r="A1878" s="111" t="s">
        <v>33</v>
      </c>
      <c r="B1878" s="122" t="s">
        <v>194</v>
      </c>
      <c r="C1878" s="152"/>
    </row>
    <row r="1879" spans="1:8" hidden="1" outlineLevel="2" x14ac:dyDescent="0.2">
      <c r="A1879" s="110"/>
      <c r="B1879" s="122"/>
      <c r="C1879" s="152"/>
    </row>
    <row r="1880" spans="1:8" hidden="1" outlineLevel="2" x14ac:dyDescent="0.2">
      <c r="A1880" s="110" t="s">
        <v>138</v>
      </c>
      <c r="B1880" s="131" t="s">
        <v>327</v>
      </c>
      <c r="C1880" s="152"/>
    </row>
    <row r="1881" spans="1:8" s="123" customFormat="1" hidden="1" outlineLevel="2" x14ac:dyDescent="0.2">
      <c r="A1881" s="126"/>
    </row>
    <row r="1882" spans="1:8" hidden="1" outlineLevel="2" x14ac:dyDescent="0.2">
      <c r="A1882" s="110" t="s">
        <v>40</v>
      </c>
      <c r="B1882" s="131" t="s">
        <v>974</v>
      </c>
      <c r="C1882" s="152"/>
    </row>
    <row r="1883" spans="1:8" s="123" customFormat="1" hidden="1" outlineLevel="2" x14ac:dyDescent="0.2">
      <c r="A1883" s="126"/>
    </row>
    <row r="1884" spans="1:8" s="88" customFormat="1" outlineLevel="1" collapsed="1" x14ac:dyDescent="0.2">
      <c r="A1884" s="180" t="s">
        <v>159</v>
      </c>
      <c r="B1884" s="180" t="str">
        <f ca="1">CONCATENATE(VLOOKUP("*ID",C:D,2,FALSE),"C",COUNTIF(OFFSET(A$1,0,0,ROW(),1), "*conditie")*10)&amp; "T" &amp;(COUNTIF(OFFSET(B$1,0,0,ROW()-1,1),CONCATENATE(VLOOKUP("*ID",C:D,2,FALSE),"C",COUNTIF(OFFSET(A$1,0,0,ROW(),1), "*conditie")*10)&amp; "T*") +1) * 10</f>
        <v>NPRE05C670T30</v>
      </c>
      <c r="C1884" s="295" t="s">
        <v>1431</v>
      </c>
      <c r="D1884" s="295"/>
      <c r="E1884" s="295"/>
      <c r="F1884" s="180" t="s">
        <v>141</v>
      </c>
      <c r="G1884" s="180" t="s">
        <v>19</v>
      </c>
      <c r="H1884" s="180" t="s">
        <v>197</v>
      </c>
    </row>
    <row r="1885" spans="1:8" hidden="1" outlineLevel="2" x14ac:dyDescent="0.2">
      <c r="A1885" s="110"/>
      <c r="B1885" s="122"/>
      <c r="C1885" s="152"/>
    </row>
    <row r="1886" spans="1:8" hidden="1" outlineLevel="2" x14ac:dyDescent="0.2">
      <c r="A1886" s="110" t="s">
        <v>109</v>
      </c>
      <c r="B1886" s="131" t="s">
        <v>1432</v>
      </c>
      <c r="C1886" s="152"/>
    </row>
    <row r="1887" spans="1:8" hidden="1" outlineLevel="2" x14ac:dyDescent="0.2">
      <c r="A1887" s="110"/>
      <c r="B1887" s="122"/>
      <c r="C1887" s="152"/>
    </row>
    <row r="1888" spans="1:8" hidden="1" outlineLevel="2" x14ac:dyDescent="0.2">
      <c r="A1888" s="110" t="s">
        <v>111</v>
      </c>
      <c r="B1888" s="131" t="s">
        <v>1433</v>
      </c>
      <c r="C1888" s="152"/>
    </row>
    <row r="1889" spans="1:8" hidden="1" outlineLevel="2" x14ac:dyDescent="0.2">
      <c r="A1889" s="110"/>
      <c r="B1889" s="122"/>
      <c r="C1889" s="152"/>
    </row>
    <row r="1890" spans="1:8" hidden="1" outlineLevel="2" x14ac:dyDescent="0.2">
      <c r="A1890" s="110"/>
      <c r="B1890" s="123"/>
      <c r="C1890" s="123"/>
      <c r="D1890" s="123"/>
      <c r="E1890" s="124"/>
      <c r="F1890" s="123"/>
      <c r="G1890" s="123"/>
    </row>
    <row r="1891" spans="1:8" hidden="1" outlineLevel="2" x14ac:dyDescent="0.2">
      <c r="A1891" s="110" t="s">
        <v>32</v>
      </c>
      <c r="B1891" s="125" t="s">
        <v>227</v>
      </c>
      <c r="C1891" s="125"/>
      <c r="D1891" s="125"/>
      <c r="E1891" s="125"/>
      <c r="F1891" s="125"/>
      <c r="G1891" s="125"/>
    </row>
    <row r="1892" spans="1:8" hidden="1" outlineLevel="2" x14ac:dyDescent="0.2">
      <c r="A1892" s="110"/>
      <c r="B1892" s="122"/>
      <c r="C1892" s="152"/>
    </row>
    <row r="1893" spans="1:8" hidden="1" outlineLevel="2" x14ac:dyDescent="0.2">
      <c r="A1893" s="111" t="s">
        <v>33</v>
      </c>
      <c r="B1893" s="122" t="s">
        <v>194</v>
      </c>
      <c r="C1893" s="152"/>
    </row>
    <row r="1894" spans="1:8" hidden="1" outlineLevel="2" x14ac:dyDescent="0.2">
      <c r="A1894" s="110"/>
      <c r="B1894" s="122"/>
      <c r="C1894" s="152"/>
    </row>
    <row r="1895" spans="1:8" hidden="1" outlineLevel="2" x14ac:dyDescent="0.2">
      <c r="A1895" s="110" t="s">
        <v>138</v>
      </c>
      <c r="B1895" s="131" t="s">
        <v>327</v>
      </c>
      <c r="C1895" s="152"/>
    </row>
    <row r="1896" spans="1:8" s="123" customFormat="1" hidden="1" outlineLevel="2" x14ac:dyDescent="0.2">
      <c r="A1896" s="126"/>
    </row>
    <row r="1897" spans="1:8" hidden="1" outlineLevel="2" x14ac:dyDescent="0.2">
      <c r="A1897" s="110" t="s">
        <v>40</v>
      </c>
      <c r="B1897" s="131" t="s">
        <v>975</v>
      </c>
      <c r="C1897" s="152"/>
    </row>
    <row r="1898" spans="1:8" s="123" customFormat="1" hidden="1" outlineLevel="2" x14ac:dyDescent="0.2">
      <c r="A1898" s="126"/>
    </row>
    <row r="1899" spans="1:8" s="99" customFormat="1" x14ac:dyDescent="0.2">
      <c r="A1899" s="179" t="s">
        <v>158</v>
      </c>
      <c r="B1899" s="178" t="str">
        <f ca="1">CONCATENATE(VLOOKUP("*ID",C:D,2,FALSE),"C",COUNTIF(OFFSET(A$1,0,0,ROW(),1), "*conditie")*10)</f>
        <v>NPRE05C680</v>
      </c>
      <c r="C1899" s="296" t="s">
        <v>334</v>
      </c>
      <c r="D1899" s="297"/>
      <c r="E1899" s="297"/>
      <c r="F1899" s="179" t="s">
        <v>141</v>
      </c>
      <c r="G1899" s="179" t="s">
        <v>19</v>
      </c>
      <c r="H1899" s="179" t="s">
        <v>197</v>
      </c>
    </row>
    <row r="1900" spans="1:8" s="99" customFormat="1" outlineLevel="1" x14ac:dyDescent="0.2">
      <c r="A1900" s="110"/>
      <c r="B1900" s="118"/>
      <c r="C1900" s="102"/>
    </row>
    <row r="1901" spans="1:8" s="99" customFormat="1" outlineLevel="1" x14ac:dyDescent="0.2">
      <c r="A1901" s="110" t="s">
        <v>55</v>
      </c>
      <c r="B1901" s="129"/>
      <c r="C1901" s="132"/>
    </row>
    <row r="1902" spans="1:8" s="99" customFormat="1" outlineLevel="1" x14ac:dyDescent="0.2">
      <c r="A1902" s="110"/>
      <c r="B1902" s="118"/>
      <c r="C1902" s="102"/>
    </row>
    <row r="1903" spans="1:8" s="88" customFormat="1" outlineLevel="1" collapsed="1" x14ac:dyDescent="0.2">
      <c r="A1903" s="180" t="s">
        <v>159</v>
      </c>
      <c r="B1903" s="180" t="str">
        <f ca="1">CONCATENATE(VLOOKUP("*ID",C:D,2,FALSE),"C",COUNTIF(OFFSET(A$1,0,0,ROW(),1), "*conditie")*10)&amp; "T" &amp;(COUNTIF(OFFSET(B$1,0,0,ROW()-1,1),CONCATENATE(VLOOKUP("*ID",C:D,2,FALSE),"C",COUNTIF(OFFSET(A$1,0,0,ROW(),1), "*conditie")*10)&amp; "T*") +1) * 10</f>
        <v>NPRE05C680T10</v>
      </c>
      <c r="C1903" s="295" t="s">
        <v>1434</v>
      </c>
      <c r="D1903" s="295"/>
      <c r="E1903" s="295"/>
      <c r="F1903" s="180" t="s">
        <v>141</v>
      </c>
      <c r="G1903" s="180" t="s">
        <v>19</v>
      </c>
      <c r="H1903" s="180" t="s">
        <v>197</v>
      </c>
    </row>
    <row r="1904" spans="1:8" hidden="1" outlineLevel="2" x14ac:dyDescent="0.2">
      <c r="A1904" s="110"/>
      <c r="B1904" s="122"/>
      <c r="C1904" s="152"/>
    </row>
    <row r="1905" spans="1:8" hidden="1" outlineLevel="2" x14ac:dyDescent="0.2">
      <c r="A1905" s="110" t="s">
        <v>109</v>
      </c>
      <c r="B1905" s="131" t="s">
        <v>1435</v>
      </c>
      <c r="C1905" s="152"/>
    </row>
    <row r="1906" spans="1:8" hidden="1" outlineLevel="2" x14ac:dyDescent="0.2">
      <c r="A1906" s="110"/>
      <c r="B1906" s="122"/>
      <c r="C1906" s="152"/>
    </row>
    <row r="1907" spans="1:8" hidden="1" outlineLevel="2" x14ac:dyDescent="0.2">
      <c r="A1907" s="110" t="s">
        <v>111</v>
      </c>
      <c r="B1907" s="131" t="s">
        <v>1411</v>
      </c>
      <c r="C1907" s="152"/>
    </row>
    <row r="1908" spans="1:8" hidden="1" outlineLevel="2" x14ac:dyDescent="0.2">
      <c r="A1908" s="110"/>
      <c r="B1908" s="122"/>
      <c r="C1908" s="152"/>
    </row>
    <row r="1909" spans="1:8" hidden="1" outlineLevel="2" x14ac:dyDescent="0.2">
      <c r="A1909" s="110"/>
      <c r="B1909" s="123"/>
      <c r="C1909" s="123"/>
      <c r="D1909" s="123"/>
      <c r="E1909" s="124"/>
      <c r="F1909" s="123"/>
      <c r="G1909" s="123"/>
    </row>
    <row r="1910" spans="1:8" hidden="1" outlineLevel="2" x14ac:dyDescent="0.2">
      <c r="A1910" s="110" t="s">
        <v>32</v>
      </c>
      <c r="B1910" s="125" t="s">
        <v>227</v>
      </c>
      <c r="C1910" s="125"/>
      <c r="D1910" s="125"/>
      <c r="E1910" s="125"/>
      <c r="F1910" s="125"/>
      <c r="G1910" s="125"/>
    </row>
    <row r="1911" spans="1:8" hidden="1" outlineLevel="2" x14ac:dyDescent="0.2">
      <c r="A1911" s="110"/>
      <c r="B1911" s="122"/>
      <c r="C1911" s="152"/>
    </row>
    <row r="1912" spans="1:8" hidden="1" outlineLevel="2" x14ac:dyDescent="0.2">
      <c r="A1912" s="111" t="s">
        <v>33</v>
      </c>
      <c r="B1912" s="122" t="s">
        <v>194</v>
      </c>
      <c r="C1912" s="152"/>
    </row>
    <row r="1913" spans="1:8" hidden="1" outlineLevel="2" x14ac:dyDescent="0.2">
      <c r="A1913" s="110"/>
      <c r="B1913" s="122"/>
      <c r="C1913" s="152"/>
    </row>
    <row r="1914" spans="1:8" hidden="1" outlineLevel="2" x14ac:dyDescent="0.2">
      <c r="A1914" s="110" t="s">
        <v>138</v>
      </c>
      <c r="B1914" s="131" t="s">
        <v>337</v>
      </c>
      <c r="C1914" s="152"/>
    </row>
    <row r="1915" spans="1:8" s="123" customFormat="1" hidden="1" outlineLevel="2" x14ac:dyDescent="0.2">
      <c r="A1915" s="126"/>
    </row>
    <row r="1916" spans="1:8" hidden="1" outlineLevel="2" x14ac:dyDescent="0.2">
      <c r="A1916" s="110" t="s">
        <v>40</v>
      </c>
      <c r="B1916" s="131" t="s">
        <v>976</v>
      </c>
      <c r="C1916" s="152"/>
    </row>
    <row r="1917" spans="1:8" s="123" customFormat="1" hidden="1" outlineLevel="2" x14ac:dyDescent="0.2">
      <c r="A1917" s="126"/>
    </row>
    <row r="1918" spans="1:8" s="88" customFormat="1" outlineLevel="1" collapsed="1" x14ac:dyDescent="0.2">
      <c r="A1918" s="180" t="s">
        <v>159</v>
      </c>
      <c r="B1918" s="180" t="str">
        <f ca="1">CONCATENATE(VLOOKUP("*ID",C:D,2,FALSE),"C",COUNTIF(OFFSET(A$1,0,0,ROW(),1), "*conditie")*10)&amp; "T" &amp;(COUNTIF(OFFSET(B$1,0,0,ROW()-1,1),CONCATENATE(VLOOKUP("*ID",C:D,2,FALSE),"C",COUNTIF(OFFSET(A$1,0,0,ROW(),1), "*conditie")*10)&amp; "T*") +1) * 10</f>
        <v>NPRE05C680T20</v>
      </c>
      <c r="C1918" s="295" t="s">
        <v>1436</v>
      </c>
      <c r="D1918" s="295"/>
      <c r="E1918" s="295"/>
      <c r="F1918" s="180" t="s">
        <v>141</v>
      </c>
      <c r="G1918" s="180" t="s">
        <v>19</v>
      </c>
      <c r="H1918" s="180" t="s">
        <v>197</v>
      </c>
    </row>
    <row r="1919" spans="1:8" hidden="1" outlineLevel="2" x14ac:dyDescent="0.2">
      <c r="A1919" s="110"/>
      <c r="B1919" s="122"/>
      <c r="C1919" s="152"/>
    </row>
    <row r="1920" spans="1:8" hidden="1" outlineLevel="2" x14ac:dyDescent="0.2">
      <c r="A1920" s="110" t="s">
        <v>109</v>
      </c>
      <c r="B1920" s="131" t="s">
        <v>1437</v>
      </c>
      <c r="C1920" s="152"/>
    </row>
    <row r="1921" spans="1:8" hidden="1" outlineLevel="2" x14ac:dyDescent="0.2">
      <c r="A1921" s="110"/>
      <c r="B1921" s="122"/>
      <c r="C1921" s="152"/>
    </row>
    <row r="1922" spans="1:8" hidden="1" outlineLevel="2" x14ac:dyDescent="0.2">
      <c r="A1922" s="110" t="s">
        <v>111</v>
      </c>
      <c r="B1922" s="131" t="s">
        <v>1438</v>
      </c>
      <c r="C1922" s="152"/>
    </row>
    <row r="1923" spans="1:8" hidden="1" outlineLevel="2" x14ac:dyDescent="0.2">
      <c r="A1923" s="110"/>
      <c r="B1923" s="122"/>
      <c r="C1923" s="152"/>
    </row>
    <row r="1924" spans="1:8" hidden="1" outlineLevel="2" x14ac:dyDescent="0.2">
      <c r="A1924" s="110"/>
      <c r="B1924" s="123"/>
      <c r="C1924" s="123"/>
      <c r="D1924" s="123"/>
      <c r="E1924" s="124"/>
      <c r="F1924" s="123"/>
      <c r="G1924" s="123"/>
    </row>
    <row r="1925" spans="1:8" hidden="1" outlineLevel="2" x14ac:dyDescent="0.2">
      <c r="A1925" s="110" t="s">
        <v>32</v>
      </c>
      <c r="B1925" s="125" t="s">
        <v>227</v>
      </c>
      <c r="C1925" s="125"/>
      <c r="D1925" s="125"/>
      <c r="E1925" s="125"/>
      <c r="F1925" s="125"/>
      <c r="G1925" s="125"/>
    </row>
    <row r="1926" spans="1:8" hidden="1" outlineLevel="2" x14ac:dyDescent="0.2">
      <c r="A1926" s="110"/>
      <c r="B1926" s="122"/>
      <c r="C1926" s="152"/>
    </row>
    <row r="1927" spans="1:8" hidden="1" outlineLevel="2" x14ac:dyDescent="0.2">
      <c r="A1927" s="111" t="s">
        <v>33</v>
      </c>
      <c r="B1927" s="122" t="s">
        <v>194</v>
      </c>
      <c r="C1927" s="152"/>
    </row>
    <row r="1928" spans="1:8" hidden="1" outlineLevel="2" x14ac:dyDescent="0.2">
      <c r="A1928" s="110"/>
      <c r="B1928" s="122"/>
      <c r="C1928" s="152"/>
    </row>
    <row r="1929" spans="1:8" hidden="1" outlineLevel="2" x14ac:dyDescent="0.2">
      <c r="A1929" s="110" t="s">
        <v>138</v>
      </c>
      <c r="B1929" s="131" t="s">
        <v>337</v>
      </c>
      <c r="C1929" s="152"/>
    </row>
    <row r="1930" spans="1:8" s="123" customFormat="1" hidden="1" outlineLevel="2" x14ac:dyDescent="0.2">
      <c r="A1930" s="126"/>
    </row>
    <row r="1931" spans="1:8" hidden="1" outlineLevel="2" x14ac:dyDescent="0.2">
      <c r="A1931" s="110" t="s">
        <v>40</v>
      </c>
      <c r="B1931" s="131" t="s">
        <v>977</v>
      </c>
      <c r="C1931" s="152"/>
    </row>
    <row r="1932" spans="1:8" s="123" customFormat="1" hidden="1" outlineLevel="2" x14ac:dyDescent="0.2">
      <c r="A1932" s="126"/>
    </row>
    <row r="1933" spans="1:8" s="88" customFormat="1" outlineLevel="1" collapsed="1" x14ac:dyDescent="0.2">
      <c r="A1933" s="180" t="s">
        <v>159</v>
      </c>
      <c r="B1933" s="180" t="str">
        <f ca="1">CONCATENATE(VLOOKUP("*ID",C:D,2,FALSE),"C",COUNTIF(OFFSET(A$1,0,0,ROW(),1), "*conditie")*10)&amp; "T" &amp;(COUNTIF(OFFSET(B$1,0,0,ROW()-1,1),CONCATENATE(VLOOKUP("*ID",C:D,2,FALSE),"C",COUNTIF(OFFSET(A$1,0,0,ROW(),1), "*conditie")*10)&amp; "T*") +1) * 10</f>
        <v>NPRE05C680T30</v>
      </c>
      <c r="C1933" s="295" t="s">
        <v>1439</v>
      </c>
      <c r="D1933" s="295"/>
      <c r="E1933" s="295"/>
      <c r="F1933" s="180" t="s">
        <v>141</v>
      </c>
      <c r="G1933" s="180" t="s">
        <v>19</v>
      </c>
      <c r="H1933" s="180" t="s">
        <v>197</v>
      </c>
    </row>
    <row r="1934" spans="1:8" hidden="1" outlineLevel="2" x14ac:dyDescent="0.2">
      <c r="A1934" s="110"/>
      <c r="B1934" s="122"/>
      <c r="C1934" s="152"/>
    </row>
    <row r="1935" spans="1:8" hidden="1" outlineLevel="2" x14ac:dyDescent="0.2">
      <c r="A1935" s="110" t="s">
        <v>109</v>
      </c>
      <c r="B1935" s="131" t="s">
        <v>1440</v>
      </c>
      <c r="C1935" s="152"/>
    </row>
    <row r="1936" spans="1:8" hidden="1" outlineLevel="2" x14ac:dyDescent="0.2">
      <c r="A1936" s="110"/>
      <c r="B1936" s="122"/>
      <c r="C1936" s="152"/>
    </row>
    <row r="1937" spans="1:8" hidden="1" outlineLevel="2" x14ac:dyDescent="0.2">
      <c r="A1937" s="110" t="s">
        <v>111</v>
      </c>
      <c r="B1937" s="131" t="s">
        <v>1441</v>
      </c>
      <c r="C1937" s="152"/>
    </row>
    <row r="1938" spans="1:8" hidden="1" outlineLevel="2" x14ac:dyDescent="0.2">
      <c r="A1938" s="110"/>
      <c r="B1938" s="122"/>
      <c r="C1938" s="152"/>
    </row>
    <row r="1939" spans="1:8" hidden="1" outlineLevel="2" x14ac:dyDescent="0.2">
      <c r="A1939" s="110"/>
      <c r="B1939" s="123"/>
      <c r="C1939" s="123"/>
      <c r="D1939" s="123"/>
      <c r="E1939" s="124"/>
      <c r="F1939" s="123"/>
      <c r="G1939" s="123"/>
    </row>
    <row r="1940" spans="1:8" hidden="1" outlineLevel="2" x14ac:dyDescent="0.2">
      <c r="A1940" s="110" t="s">
        <v>32</v>
      </c>
      <c r="B1940" s="125" t="s">
        <v>227</v>
      </c>
      <c r="C1940" s="125"/>
      <c r="D1940" s="125"/>
      <c r="E1940" s="125"/>
      <c r="F1940" s="125"/>
      <c r="G1940" s="125"/>
    </row>
    <row r="1941" spans="1:8" hidden="1" outlineLevel="2" x14ac:dyDescent="0.2">
      <c r="A1941" s="110"/>
      <c r="B1941" s="122"/>
      <c r="C1941" s="152"/>
    </row>
    <row r="1942" spans="1:8" hidden="1" outlineLevel="2" x14ac:dyDescent="0.2">
      <c r="A1942" s="111" t="s">
        <v>33</v>
      </c>
      <c r="B1942" s="122" t="s">
        <v>194</v>
      </c>
      <c r="C1942" s="152"/>
    </row>
    <row r="1943" spans="1:8" hidden="1" outlineLevel="2" x14ac:dyDescent="0.2">
      <c r="A1943" s="110"/>
      <c r="B1943" s="122"/>
      <c r="C1943" s="152"/>
    </row>
    <row r="1944" spans="1:8" hidden="1" outlineLevel="2" x14ac:dyDescent="0.2">
      <c r="A1944" s="110" t="s">
        <v>138</v>
      </c>
      <c r="B1944" s="131" t="s">
        <v>337</v>
      </c>
      <c r="C1944" s="152"/>
    </row>
    <row r="1945" spans="1:8" s="123" customFormat="1" hidden="1" outlineLevel="2" x14ac:dyDescent="0.2">
      <c r="A1945" s="126"/>
    </row>
    <row r="1946" spans="1:8" hidden="1" outlineLevel="2" x14ac:dyDescent="0.2">
      <c r="A1946" s="110" t="s">
        <v>40</v>
      </c>
      <c r="B1946" s="131" t="s">
        <v>978</v>
      </c>
      <c r="C1946" s="152"/>
    </row>
    <row r="1947" spans="1:8" s="123" customFormat="1" hidden="1" outlineLevel="2" x14ac:dyDescent="0.2">
      <c r="A1947" s="126"/>
    </row>
    <row r="1948" spans="1:8" s="99" customFormat="1" x14ac:dyDescent="0.2">
      <c r="A1948" s="179" t="s">
        <v>158</v>
      </c>
      <c r="B1948" s="178" t="str">
        <f ca="1">CONCATENATE(VLOOKUP("*ID",C:D,2,FALSE),"C",COUNTIF(OFFSET(A$1,0,0,ROW(),1), "*conditie")*10)</f>
        <v>NPRE05C690</v>
      </c>
      <c r="C1948" s="296" t="s">
        <v>3265</v>
      </c>
      <c r="D1948" s="297"/>
      <c r="E1948" s="297"/>
      <c r="F1948" s="179" t="s">
        <v>141</v>
      </c>
      <c r="G1948" s="179" t="s">
        <v>19</v>
      </c>
      <c r="H1948" s="179" t="s">
        <v>197</v>
      </c>
    </row>
    <row r="1949" spans="1:8" s="99" customFormat="1" outlineLevel="1" x14ac:dyDescent="0.2">
      <c r="A1949" s="110"/>
      <c r="B1949" s="118"/>
      <c r="C1949" s="102"/>
    </row>
    <row r="1950" spans="1:8" s="99" customFormat="1" outlineLevel="1" x14ac:dyDescent="0.2">
      <c r="A1950" s="110" t="s">
        <v>55</v>
      </c>
      <c r="B1950" s="129"/>
      <c r="C1950" s="132"/>
    </row>
    <row r="1951" spans="1:8" s="99" customFormat="1" outlineLevel="1" x14ac:dyDescent="0.2">
      <c r="A1951" s="110"/>
      <c r="B1951" s="118"/>
      <c r="C1951" s="102"/>
    </row>
    <row r="1952" spans="1:8" s="88" customFormat="1" outlineLevel="1" x14ac:dyDescent="0.2">
      <c r="A1952" s="180" t="s">
        <v>159</v>
      </c>
      <c r="B1952" s="180" t="str">
        <f ca="1">CONCATENATE(VLOOKUP("*ID",C:D,2,FALSE),"C",COUNTIF(OFFSET(A$1,0,0,ROW(),1), "*conditie")*10)&amp; "T" &amp;(COUNTIF(OFFSET(B$1,0,0,ROW()-1,1),CONCATENATE(VLOOKUP("*ID",C:D,2,FALSE),"C",COUNTIF(OFFSET(A$1,0,0,ROW(),1), "*conditie")*10)&amp; "T*") +1) * 10</f>
        <v>NPRE05C690T10</v>
      </c>
      <c r="C1952" s="295" t="s">
        <v>1443</v>
      </c>
      <c r="D1952" s="295"/>
      <c r="E1952" s="295"/>
      <c r="F1952" s="180" t="s">
        <v>141</v>
      </c>
      <c r="G1952" s="180" t="s">
        <v>19</v>
      </c>
      <c r="H1952" s="180" t="s">
        <v>197</v>
      </c>
    </row>
    <row r="1953" spans="1:8" outlineLevel="2" x14ac:dyDescent="0.2">
      <c r="A1953" s="110"/>
      <c r="B1953" s="122"/>
      <c r="C1953" s="152"/>
    </row>
    <row r="1954" spans="1:8" outlineLevel="2" x14ac:dyDescent="0.2">
      <c r="A1954" s="110" t="s">
        <v>109</v>
      </c>
      <c r="B1954" s="131"/>
      <c r="C1954" s="152"/>
    </row>
    <row r="1955" spans="1:8" outlineLevel="2" x14ac:dyDescent="0.2">
      <c r="A1955" s="110"/>
      <c r="B1955" s="122"/>
      <c r="C1955" s="152"/>
    </row>
    <row r="1956" spans="1:8" outlineLevel="2" x14ac:dyDescent="0.2">
      <c r="A1956" s="110" t="s">
        <v>111</v>
      </c>
      <c r="B1956" s="131"/>
      <c r="C1956" s="152"/>
    </row>
    <row r="1957" spans="1:8" outlineLevel="2" x14ac:dyDescent="0.2">
      <c r="A1957" s="110"/>
      <c r="B1957" s="122"/>
      <c r="C1957" s="152"/>
    </row>
    <row r="1958" spans="1:8" outlineLevel="2" x14ac:dyDescent="0.2">
      <c r="A1958" s="110"/>
      <c r="B1958" s="123"/>
      <c r="C1958" s="123"/>
      <c r="D1958" s="123"/>
      <c r="E1958" s="124"/>
      <c r="F1958" s="123"/>
      <c r="G1958" s="123"/>
    </row>
    <row r="1959" spans="1:8" outlineLevel="2" x14ac:dyDescent="0.2">
      <c r="A1959" s="110" t="s">
        <v>32</v>
      </c>
      <c r="B1959" s="125" t="s">
        <v>227</v>
      </c>
      <c r="C1959" s="125"/>
      <c r="D1959" s="125"/>
      <c r="E1959" s="125"/>
      <c r="F1959" s="125"/>
      <c r="G1959" s="125"/>
    </row>
    <row r="1960" spans="1:8" outlineLevel="2" x14ac:dyDescent="0.2">
      <c r="A1960" s="110"/>
      <c r="B1960" s="122"/>
      <c r="C1960" s="152"/>
    </row>
    <row r="1961" spans="1:8" outlineLevel="2" x14ac:dyDescent="0.2">
      <c r="A1961" s="111" t="s">
        <v>33</v>
      </c>
      <c r="B1961" s="122" t="s">
        <v>194</v>
      </c>
      <c r="C1961" s="152"/>
    </row>
    <row r="1962" spans="1:8" outlineLevel="2" x14ac:dyDescent="0.2">
      <c r="A1962" s="110"/>
      <c r="B1962" s="122"/>
      <c r="C1962" s="152"/>
    </row>
    <row r="1963" spans="1:8" outlineLevel="2" x14ac:dyDescent="0.2">
      <c r="A1963" s="110" t="s">
        <v>138</v>
      </c>
      <c r="B1963" s="199" t="s">
        <v>1442</v>
      </c>
      <c r="C1963" s="152"/>
    </row>
    <row r="1964" spans="1:8" s="123" customFormat="1" outlineLevel="2" x14ac:dyDescent="0.2">
      <c r="A1964" s="126"/>
      <c r="B1964" s="167" t="s">
        <v>2530</v>
      </c>
    </row>
    <row r="1965" spans="1:8" ht="15" outlineLevel="2" x14ac:dyDescent="0.25">
      <c r="A1965" s="110" t="s">
        <v>40</v>
      </c>
      <c r="B1965" s="240" t="s">
        <v>2765</v>
      </c>
      <c r="C1965" s="152"/>
    </row>
    <row r="1966" spans="1:8" s="123" customFormat="1" outlineLevel="2" x14ac:dyDescent="0.2">
      <c r="A1966" s="126"/>
    </row>
    <row r="1967" spans="1:8" s="99" customFormat="1" x14ac:dyDescent="0.2">
      <c r="A1967" s="179" t="s">
        <v>158</v>
      </c>
      <c r="B1967" s="178" t="str">
        <f ca="1">CONCATENATE(VLOOKUP("*ID",C:D,2,FALSE),"C",COUNTIF(OFFSET(A$1,0,0,ROW(),1), "*conditie")*10)</f>
        <v>NPRE05C700</v>
      </c>
      <c r="C1967" s="296" t="s">
        <v>1444</v>
      </c>
      <c r="D1967" s="297"/>
      <c r="E1967" s="297"/>
      <c r="F1967" s="179" t="s">
        <v>141</v>
      </c>
      <c r="G1967" s="179" t="s">
        <v>19</v>
      </c>
      <c r="H1967" s="179" t="s">
        <v>197</v>
      </c>
    </row>
    <row r="1968" spans="1:8" s="99" customFormat="1" outlineLevel="1" x14ac:dyDescent="0.2">
      <c r="A1968" s="110"/>
      <c r="B1968" s="118"/>
      <c r="C1968" s="102"/>
    </row>
    <row r="1969" spans="1:8" s="99" customFormat="1" outlineLevel="1" x14ac:dyDescent="0.2">
      <c r="A1969" s="110" t="s">
        <v>55</v>
      </c>
      <c r="B1969" s="129"/>
      <c r="C1969" s="132"/>
    </row>
    <row r="1970" spans="1:8" s="99" customFormat="1" outlineLevel="1" x14ac:dyDescent="0.2">
      <c r="A1970" s="110"/>
      <c r="B1970" s="118"/>
      <c r="C1970" s="102"/>
    </row>
    <row r="1971" spans="1:8" s="88" customFormat="1" outlineLevel="1" collapsed="1" x14ac:dyDescent="0.2">
      <c r="A1971" s="180" t="s">
        <v>159</v>
      </c>
      <c r="B1971" s="180" t="str">
        <f ca="1">CONCATENATE(VLOOKUP("*ID",C:D,2,FALSE),"C",COUNTIF(OFFSET(A$1,0,0,ROW(),1), "*conditie")*10)&amp; "T" &amp;(COUNTIF(OFFSET(B$1,0,0,ROW()-1,1),CONCATENATE(VLOOKUP("*ID",C:D,2,FALSE),"C",COUNTIF(OFFSET(A$1,0,0,ROW(),1), "*conditie")*10)&amp; "T*") +1) * 10</f>
        <v>NPRE05C700T10</v>
      </c>
      <c r="C1971" s="295" t="s">
        <v>1445</v>
      </c>
      <c r="D1971" s="295"/>
      <c r="E1971" s="295"/>
      <c r="F1971" s="180" t="s">
        <v>141</v>
      </c>
      <c r="G1971" s="180" t="s">
        <v>19</v>
      </c>
      <c r="H1971" s="180" t="s">
        <v>197</v>
      </c>
    </row>
    <row r="1972" spans="1:8" hidden="1" outlineLevel="2" x14ac:dyDescent="0.2">
      <c r="A1972" s="110"/>
      <c r="B1972" s="122"/>
      <c r="C1972" s="152"/>
    </row>
    <row r="1973" spans="1:8" hidden="1" outlineLevel="2" x14ac:dyDescent="0.2">
      <c r="A1973" s="110" t="s">
        <v>109</v>
      </c>
      <c r="B1973" s="131"/>
      <c r="C1973" s="152"/>
    </row>
    <row r="1974" spans="1:8" hidden="1" outlineLevel="2" x14ac:dyDescent="0.2">
      <c r="A1974" s="110"/>
      <c r="B1974" s="122"/>
      <c r="C1974" s="152"/>
    </row>
    <row r="1975" spans="1:8" hidden="1" outlineLevel="2" x14ac:dyDescent="0.2">
      <c r="A1975" s="110" t="s">
        <v>111</v>
      </c>
      <c r="B1975" s="131"/>
      <c r="C1975" s="152"/>
    </row>
    <row r="1976" spans="1:8" hidden="1" outlineLevel="2" x14ac:dyDescent="0.2">
      <c r="A1976" s="110"/>
      <c r="B1976" s="122"/>
      <c r="C1976" s="152"/>
    </row>
    <row r="1977" spans="1:8" hidden="1" outlineLevel="2" x14ac:dyDescent="0.2">
      <c r="A1977" s="110"/>
      <c r="B1977" s="123"/>
      <c r="C1977" s="123"/>
      <c r="D1977" s="123"/>
      <c r="E1977" s="124"/>
      <c r="F1977" s="123"/>
      <c r="G1977" s="123"/>
    </row>
    <row r="1978" spans="1:8" hidden="1" outlineLevel="2" x14ac:dyDescent="0.2">
      <c r="A1978" s="110" t="s">
        <v>32</v>
      </c>
      <c r="B1978" s="125" t="s">
        <v>227</v>
      </c>
      <c r="C1978" s="125"/>
      <c r="D1978" s="125"/>
      <c r="E1978" s="125"/>
      <c r="F1978" s="125"/>
      <c r="G1978" s="125"/>
    </row>
    <row r="1979" spans="1:8" hidden="1" outlineLevel="2" x14ac:dyDescent="0.2">
      <c r="A1979" s="110"/>
      <c r="B1979" s="122"/>
      <c r="C1979" s="152"/>
    </row>
    <row r="1980" spans="1:8" hidden="1" outlineLevel="2" x14ac:dyDescent="0.2">
      <c r="A1980" s="111" t="s">
        <v>33</v>
      </c>
      <c r="B1980" s="122" t="s">
        <v>194</v>
      </c>
      <c r="C1980" s="152"/>
    </row>
    <row r="1981" spans="1:8" hidden="1" outlineLevel="2" x14ac:dyDescent="0.2">
      <c r="A1981" s="110"/>
      <c r="B1981" s="122"/>
      <c r="C1981" s="152"/>
    </row>
    <row r="1982" spans="1:8" hidden="1" outlineLevel="2" x14ac:dyDescent="0.2">
      <c r="A1982" s="110" t="s">
        <v>138</v>
      </c>
      <c r="B1982" s="131" t="s">
        <v>1446</v>
      </c>
      <c r="C1982" s="152"/>
    </row>
    <row r="1983" spans="1:8" s="123" customFormat="1" hidden="1" outlineLevel="2" x14ac:dyDescent="0.2">
      <c r="A1983" s="126"/>
    </row>
    <row r="1984" spans="1:8" ht="15" hidden="1" outlineLevel="2" x14ac:dyDescent="0.25">
      <c r="A1984" s="110" t="s">
        <v>40</v>
      </c>
      <c r="B1984" s="240" t="s">
        <v>2766</v>
      </c>
      <c r="C1984" s="152"/>
    </row>
    <row r="1985" spans="1:8" s="123" customFormat="1" hidden="1" outlineLevel="2" x14ac:dyDescent="0.2">
      <c r="A1985" s="126"/>
    </row>
    <row r="1986" spans="1:8" s="99" customFormat="1" x14ac:dyDescent="0.2">
      <c r="A1986" s="179" t="s">
        <v>158</v>
      </c>
      <c r="B1986" s="178" t="str">
        <f ca="1">CONCATENATE(VLOOKUP("*ID",C:D,2,FALSE),"C",COUNTIF(OFFSET(A$1,0,0,ROW(),1), "*conditie")*10)</f>
        <v>NPRE05C710</v>
      </c>
      <c r="C1986" s="296" t="s">
        <v>1447</v>
      </c>
      <c r="D1986" s="297"/>
      <c r="E1986" s="297"/>
      <c r="F1986" s="179" t="s">
        <v>141</v>
      </c>
      <c r="G1986" s="179" t="s">
        <v>19</v>
      </c>
      <c r="H1986" s="179" t="s">
        <v>197</v>
      </c>
    </row>
    <row r="1987" spans="1:8" s="99" customFormat="1" outlineLevel="1" x14ac:dyDescent="0.2">
      <c r="A1987" s="110"/>
      <c r="B1987" s="118"/>
      <c r="C1987" s="102"/>
    </row>
    <row r="1988" spans="1:8" s="99" customFormat="1" outlineLevel="1" x14ac:dyDescent="0.2">
      <c r="A1988" s="110" t="s">
        <v>55</v>
      </c>
      <c r="B1988" s="129"/>
      <c r="C1988" s="132"/>
    </row>
    <row r="1989" spans="1:8" s="99" customFormat="1" outlineLevel="1" x14ac:dyDescent="0.2">
      <c r="A1989" s="110"/>
      <c r="B1989" s="118"/>
      <c r="C1989" s="102"/>
    </row>
    <row r="1990" spans="1:8" s="88" customFormat="1" outlineLevel="1" collapsed="1" x14ac:dyDescent="0.2">
      <c r="A1990" s="180" t="s">
        <v>159</v>
      </c>
      <c r="B1990" s="180" t="str">
        <f ca="1">CONCATENATE(VLOOKUP("*ID",C:D,2,FALSE),"C",COUNTIF(OFFSET(A$1,0,0,ROW(),1), "*conditie")*10)&amp; "T" &amp;(COUNTIF(OFFSET(B$1,0,0,ROW()-1,1),CONCATENATE(VLOOKUP("*ID",C:D,2,FALSE),"C",COUNTIF(OFFSET(A$1,0,0,ROW(),1), "*conditie")*10)&amp; "T*") +1) * 10</f>
        <v>NPRE05C710T10</v>
      </c>
      <c r="C1990" s="295" t="s">
        <v>1449</v>
      </c>
      <c r="D1990" s="295"/>
      <c r="E1990" s="295"/>
      <c r="F1990" s="180" t="s">
        <v>141</v>
      </c>
      <c r="G1990" s="180" t="s">
        <v>19</v>
      </c>
      <c r="H1990" s="180" t="s">
        <v>197</v>
      </c>
    </row>
    <row r="1991" spans="1:8" hidden="1" outlineLevel="2" x14ac:dyDescent="0.2">
      <c r="A1991" s="110"/>
      <c r="B1991" s="122"/>
      <c r="C1991" s="152"/>
    </row>
    <row r="1992" spans="1:8" hidden="1" outlineLevel="2" x14ac:dyDescent="0.2">
      <c r="A1992" s="110" t="s">
        <v>109</v>
      </c>
      <c r="B1992" s="131"/>
      <c r="C1992" s="152"/>
    </row>
    <row r="1993" spans="1:8" hidden="1" outlineLevel="2" x14ac:dyDescent="0.2">
      <c r="A1993" s="110"/>
      <c r="B1993" s="122"/>
      <c r="C1993" s="152"/>
    </row>
    <row r="1994" spans="1:8" hidden="1" outlineLevel="2" x14ac:dyDescent="0.2">
      <c r="A1994" s="110" t="s">
        <v>111</v>
      </c>
      <c r="B1994" s="131"/>
      <c r="C1994" s="152"/>
    </row>
    <row r="1995" spans="1:8" hidden="1" outlineLevel="2" x14ac:dyDescent="0.2">
      <c r="A1995" s="110"/>
      <c r="B1995" s="122"/>
      <c r="C1995" s="152"/>
    </row>
    <row r="1996" spans="1:8" hidden="1" outlineLevel="2" x14ac:dyDescent="0.2">
      <c r="A1996" s="110"/>
      <c r="B1996" s="123"/>
      <c r="C1996" s="123"/>
      <c r="D1996" s="123"/>
      <c r="E1996" s="124"/>
      <c r="F1996" s="123"/>
      <c r="G1996" s="123"/>
    </row>
    <row r="1997" spans="1:8" hidden="1" outlineLevel="2" x14ac:dyDescent="0.2">
      <c r="A1997" s="110" t="s">
        <v>32</v>
      </c>
      <c r="B1997" s="125" t="s">
        <v>227</v>
      </c>
      <c r="C1997" s="125"/>
      <c r="D1997" s="125"/>
      <c r="E1997" s="125"/>
      <c r="F1997" s="125"/>
      <c r="G1997" s="125"/>
    </row>
    <row r="1998" spans="1:8" hidden="1" outlineLevel="2" x14ac:dyDescent="0.2">
      <c r="A1998" s="110"/>
      <c r="B1998" s="122"/>
      <c r="C1998" s="152"/>
    </row>
    <row r="1999" spans="1:8" hidden="1" outlineLevel="2" x14ac:dyDescent="0.2">
      <c r="A1999" s="111" t="s">
        <v>33</v>
      </c>
      <c r="B1999" s="122" t="s">
        <v>194</v>
      </c>
      <c r="C1999" s="152"/>
    </row>
    <row r="2000" spans="1:8" hidden="1" outlineLevel="2" x14ac:dyDescent="0.2">
      <c r="A2000" s="110"/>
      <c r="B2000" s="122"/>
      <c r="C2000" s="152"/>
    </row>
    <row r="2001" spans="1:8" hidden="1" outlineLevel="2" x14ac:dyDescent="0.2">
      <c r="A2001" s="110" t="s">
        <v>138</v>
      </c>
      <c r="B2001" s="131" t="s">
        <v>1448</v>
      </c>
      <c r="C2001" s="152"/>
    </row>
    <row r="2002" spans="1:8" s="123" customFormat="1" hidden="1" outlineLevel="2" x14ac:dyDescent="0.2">
      <c r="A2002" s="126"/>
    </row>
    <row r="2003" spans="1:8" ht="15" hidden="1" outlineLevel="2" x14ac:dyDescent="0.25">
      <c r="A2003" s="110" t="s">
        <v>40</v>
      </c>
      <c r="B2003" s="240" t="s">
        <v>2767</v>
      </c>
      <c r="C2003" s="152"/>
    </row>
    <row r="2004" spans="1:8" s="123" customFormat="1" hidden="1" outlineLevel="2" x14ac:dyDescent="0.2">
      <c r="A2004" s="126"/>
    </row>
    <row r="2005" spans="1:8" s="99" customFormat="1" x14ac:dyDescent="0.2">
      <c r="A2005" s="179" t="s">
        <v>158</v>
      </c>
      <c r="B2005" s="178" t="str">
        <f ca="1">CONCATENATE(VLOOKUP("*ID",C:D,2,FALSE),"C",COUNTIF(OFFSET(A$1,0,0,ROW(),1), "*conditie")*10)</f>
        <v>NPRE05C720</v>
      </c>
      <c r="C2005" s="296" t="s">
        <v>1450</v>
      </c>
      <c r="D2005" s="297"/>
      <c r="E2005" s="297"/>
      <c r="F2005" s="179" t="s">
        <v>141</v>
      </c>
      <c r="G2005" s="179" t="s">
        <v>19</v>
      </c>
      <c r="H2005" s="179" t="s">
        <v>197</v>
      </c>
    </row>
    <row r="2006" spans="1:8" s="99" customFormat="1" outlineLevel="1" x14ac:dyDescent="0.2">
      <c r="A2006" s="110"/>
      <c r="B2006" s="118"/>
      <c r="C2006" s="102"/>
    </row>
    <row r="2007" spans="1:8" s="99" customFormat="1" outlineLevel="1" x14ac:dyDescent="0.2">
      <c r="A2007" s="110" t="s">
        <v>55</v>
      </c>
      <c r="B2007" s="129"/>
      <c r="C2007" s="132"/>
    </row>
    <row r="2008" spans="1:8" s="99" customFormat="1" outlineLevel="1" x14ac:dyDescent="0.2">
      <c r="A2008" s="110"/>
      <c r="B2008" s="118"/>
      <c r="C2008" s="102"/>
    </row>
    <row r="2009" spans="1:8" s="88" customFormat="1" outlineLevel="1" collapsed="1" x14ac:dyDescent="0.2">
      <c r="A2009" s="180" t="s">
        <v>159</v>
      </c>
      <c r="B2009" s="180" t="str">
        <f ca="1">CONCATENATE(VLOOKUP("*ID",C:D,2,FALSE),"C",COUNTIF(OFFSET(A$1,0,0,ROW(),1), "*conditie")*10)&amp; "T" &amp;(COUNTIF(OFFSET(B$1,0,0,ROW()-1,1),CONCATENATE(VLOOKUP("*ID",C:D,2,FALSE),"C",COUNTIF(OFFSET(A$1,0,0,ROW(),1), "*conditie")*10)&amp; "T*") +1) * 10</f>
        <v>NPRE05C720T10</v>
      </c>
      <c r="C2009" s="295" t="s">
        <v>1452</v>
      </c>
      <c r="D2009" s="295"/>
      <c r="E2009" s="295"/>
      <c r="F2009" s="180" t="s">
        <v>141</v>
      </c>
      <c r="G2009" s="180" t="s">
        <v>19</v>
      </c>
      <c r="H2009" s="180" t="s">
        <v>197</v>
      </c>
    </row>
    <row r="2010" spans="1:8" hidden="1" outlineLevel="2" x14ac:dyDescent="0.2">
      <c r="A2010" s="110"/>
      <c r="B2010" s="122"/>
      <c r="C2010" s="152"/>
    </row>
    <row r="2011" spans="1:8" hidden="1" outlineLevel="2" x14ac:dyDescent="0.2">
      <c r="A2011" s="110" t="s">
        <v>109</v>
      </c>
      <c r="B2011" s="131"/>
      <c r="C2011" s="152"/>
    </row>
    <row r="2012" spans="1:8" hidden="1" outlineLevel="2" x14ac:dyDescent="0.2">
      <c r="A2012" s="110"/>
      <c r="B2012" s="122"/>
      <c r="C2012" s="152"/>
    </row>
    <row r="2013" spans="1:8" hidden="1" outlineLevel="2" x14ac:dyDescent="0.2">
      <c r="A2013" s="110" t="s">
        <v>111</v>
      </c>
      <c r="B2013" s="131"/>
      <c r="C2013" s="152"/>
    </row>
    <row r="2014" spans="1:8" hidden="1" outlineLevel="2" x14ac:dyDescent="0.2">
      <c r="A2014" s="110"/>
      <c r="B2014" s="122"/>
      <c r="C2014" s="152"/>
    </row>
    <row r="2015" spans="1:8" hidden="1" outlineLevel="2" x14ac:dyDescent="0.2">
      <c r="A2015" s="110"/>
      <c r="B2015" s="123"/>
      <c r="C2015" s="123"/>
      <c r="D2015" s="123"/>
      <c r="E2015" s="124"/>
      <c r="F2015" s="123"/>
      <c r="G2015" s="123"/>
    </row>
    <row r="2016" spans="1:8" hidden="1" outlineLevel="2" x14ac:dyDescent="0.2">
      <c r="A2016" s="110" t="s">
        <v>32</v>
      </c>
      <c r="B2016" s="125" t="s">
        <v>227</v>
      </c>
      <c r="C2016" s="125"/>
      <c r="D2016" s="125"/>
      <c r="E2016" s="125"/>
      <c r="F2016" s="125"/>
      <c r="G2016" s="125"/>
    </row>
    <row r="2017" spans="1:8" hidden="1" outlineLevel="2" x14ac:dyDescent="0.2">
      <c r="A2017" s="110"/>
      <c r="B2017" s="122"/>
      <c r="C2017" s="152"/>
    </row>
    <row r="2018" spans="1:8" hidden="1" outlineLevel="2" x14ac:dyDescent="0.2">
      <c r="A2018" s="111" t="s">
        <v>33</v>
      </c>
      <c r="B2018" s="122" t="s">
        <v>194</v>
      </c>
      <c r="C2018" s="152"/>
    </row>
    <row r="2019" spans="1:8" hidden="1" outlineLevel="2" x14ac:dyDescent="0.2">
      <c r="A2019" s="110"/>
      <c r="B2019" s="122"/>
      <c r="C2019" s="152"/>
    </row>
    <row r="2020" spans="1:8" hidden="1" outlineLevel="2" x14ac:dyDescent="0.2">
      <c r="A2020" s="110" t="s">
        <v>138</v>
      </c>
      <c r="B2020" s="131" t="s">
        <v>1451</v>
      </c>
      <c r="C2020" s="152"/>
    </row>
    <row r="2021" spans="1:8" s="123" customFormat="1" hidden="1" outlineLevel="2" x14ac:dyDescent="0.2">
      <c r="A2021" s="126"/>
    </row>
    <row r="2022" spans="1:8" ht="15" hidden="1" outlineLevel="2" x14ac:dyDescent="0.25">
      <c r="A2022" s="110" t="s">
        <v>40</v>
      </c>
      <c r="B2022" s="240" t="s">
        <v>2768</v>
      </c>
      <c r="C2022" s="152"/>
    </row>
    <row r="2023" spans="1:8" s="123" customFormat="1" hidden="1" outlineLevel="2" x14ac:dyDescent="0.2">
      <c r="A2023" s="126"/>
    </row>
    <row r="2024" spans="1:8" s="99" customFormat="1" x14ac:dyDescent="0.2">
      <c r="A2024" s="179" t="s">
        <v>158</v>
      </c>
      <c r="B2024" s="178" t="str">
        <f ca="1">CONCATENATE(VLOOKUP("*ID",C:D,2,FALSE),"C",COUNTIF(OFFSET(A$1,0,0,ROW(),1), "*conditie")*10)</f>
        <v>NPRE05C730</v>
      </c>
      <c r="C2024" s="296" t="s">
        <v>1453</v>
      </c>
      <c r="D2024" s="297"/>
      <c r="E2024" s="297"/>
      <c r="F2024" s="179" t="s">
        <v>141</v>
      </c>
      <c r="G2024" s="179" t="s">
        <v>19</v>
      </c>
      <c r="H2024" s="179" t="s">
        <v>197</v>
      </c>
    </row>
    <row r="2025" spans="1:8" s="99" customFormat="1" outlineLevel="1" x14ac:dyDescent="0.2">
      <c r="A2025" s="110"/>
      <c r="B2025" s="118"/>
      <c r="C2025" s="102"/>
    </row>
    <row r="2026" spans="1:8" s="99" customFormat="1" outlineLevel="1" x14ac:dyDescent="0.2">
      <c r="A2026" s="110" t="s">
        <v>55</v>
      </c>
      <c r="B2026" s="129"/>
      <c r="C2026" s="132"/>
    </row>
    <row r="2027" spans="1:8" s="99" customFormat="1" outlineLevel="1" x14ac:dyDescent="0.2">
      <c r="A2027" s="110"/>
      <c r="B2027" s="118"/>
      <c r="C2027" s="102"/>
    </row>
    <row r="2028" spans="1:8" s="88" customFormat="1" outlineLevel="1" collapsed="1" x14ac:dyDescent="0.2">
      <c r="A2028" s="180" t="s">
        <v>159</v>
      </c>
      <c r="B2028" s="180" t="str">
        <f ca="1">CONCATENATE(VLOOKUP("*ID",C:D,2,FALSE),"C",COUNTIF(OFFSET(A$1,0,0,ROW(),1), "*conditie")*10)&amp; "T" &amp;(COUNTIF(OFFSET(B$1,0,0,ROW()-1,1),CONCATENATE(VLOOKUP("*ID",C:D,2,FALSE),"C",COUNTIF(OFFSET(A$1,0,0,ROW(),1), "*conditie")*10)&amp; "T*") +1) * 10</f>
        <v>NPRE05C730T10</v>
      </c>
      <c r="C2028" s="295" t="s">
        <v>1455</v>
      </c>
      <c r="D2028" s="295"/>
      <c r="E2028" s="295"/>
      <c r="F2028" s="180" t="s">
        <v>141</v>
      </c>
      <c r="G2028" s="180" t="s">
        <v>19</v>
      </c>
      <c r="H2028" s="180" t="s">
        <v>197</v>
      </c>
    </row>
    <row r="2029" spans="1:8" hidden="1" outlineLevel="2" x14ac:dyDescent="0.2">
      <c r="A2029" s="110"/>
      <c r="B2029" s="122"/>
      <c r="C2029" s="152"/>
    </row>
    <row r="2030" spans="1:8" hidden="1" outlineLevel="2" x14ac:dyDescent="0.2">
      <c r="A2030" s="110" t="s">
        <v>109</v>
      </c>
      <c r="B2030" s="131"/>
      <c r="C2030" s="152"/>
    </row>
    <row r="2031" spans="1:8" hidden="1" outlineLevel="2" x14ac:dyDescent="0.2">
      <c r="A2031" s="110"/>
      <c r="B2031" s="122"/>
      <c r="C2031" s="152"/>
    </row>
    <row r="2032" spans="1:8" hidden="1" outlineLevel="2" x14ac:dyDescent="0.2">
      <c r="A2032" s="110" t="s">
        <v>111</v>
      </c>
      <c r="B2032" s="131"/>
      <c r="C2032" s="152"/>
    </row>
    <row r="2033" spans="1:8" hidden="1" outlineLevel="2" x14ac:dyDescent="0.2">
      <c r="A2033" s="110"/>
      <c r="B2033" s="122"/>
      <c r="C2033" s="152"/>
    </row>
    <row r="2034" spans="1:8" hidden="1" outlineLevel="2" x14ac:dyDescent="0.2">
      <c r="A2034" s="110"/>
      <c r="B2034" s="123"/>
      <c r="C2034" s="123"/>
      <c r="D2034" s="123"/>
      <c r="E2034" s="124"/>
      <c r="F2034" s="123"/>
      <c r="G2034" s="123"/>
    </row>
    <row r="2035" spans="1:8" hidden="1" outlineLevel="2" x14ac:dyDescent="0.2">
      <c r="A2035" s="110" t="s">
        <v>32</v>
      </c>
      <c r="B2035" s="125" t="s">
        <v>227</v>
      </c>
      <c r="C2035" s="125"/>
      <c r="D2035" s="125"/>
      <c r="E2035" s="125"/>
      <c r="F2035" s="125"/>
      <c r="G2035" s="125"/>
    </row>
    <row r="2036" spans="1:8" hidden="1" outlineLevel="2" x14ac:dyDescent="0.2">
      <c r="A2036" s="110"/>
      <c r="B2036" s="122"/>
      <c r="C2036" s="152"/>
    </row>
    <row r="2037" spans="1:8" hidden="1" outlineLevel="2" x14ac:dyDescent="0.2">
      <c r="A2037" s="111" t="s">
        <v>33</v>
      </c>
      <c r="B2037" s="122" t="s">
        <v>194</v>
      </c>
      <c r="C2037" s="152"/>
    </row>
    <row r="2038" spans="1:8" hidden="1" outlineLevel="2" x14ac:dyDescent="0.2">
      <c r="A2038" s="110"/>
      <c r="B2038" s="122"/>
      <c r="C2038" s="152"/>
    </row>
    <row r="2039" spans="1:8" hidden="1" outlineLevel="2" x14ac:dyDescent="0.2">
      <c r="A2039" s="110" t="s">
        <v>138</v>
      </c>
      <c r="B2039" s="131" t="s">
        <v>1454</v>
      </c>
      <c r="C2039" s="152"/>
    </row>
    <row r="2040" spans="1:8" s="123" customFormat="1" hidden="1" outlineLevel="2" x14ac:dyDescent="0.2">
      <c r="A2040" s="126"/>
    </row>
    <row r="2041" spans="1:8" ht="15" hidden="1" outlineLevel="2" x14ac:dyDescent="0.25">
      <c r="A2041" s="110" t="s">
        <v>40</v>
      </c>
      <c r="B2041" s="240" t="s">
        <v>2769</v>
      </c>
      <c r="C2041" s="152"/>
    </row>
    <row r="2042" spans="1:8" s="123" customFormat="1" hidden="1" outlineLevel="2" x14ac:dyDescent="0.2">
      <c r="A2042" s="126"/>
    </row>
    <row r="2043" spans="1:8" s="99" customFormat="1" x14ac:dyDescent="0.2">
      <c r="A2043" s="179" t="s">
        <v>158</v>
      </c>
      <c r="B2043" s="178" t="str">
        <f ca="1">CONCATENATE(VLOOKUP("*ID",C:D,2,FALSE),"C",COUNTIF(OFFSET(A$1,0,0,ROW(),1), "*conditie")*10)</f>
        <v>NPRE05C740</v>
      </c>
      <c r="C2043" s="296" t="s">
        <v>1456</v>
      </c>
      <c r="D2043" s="297"/>
      <c r="E2043" s="297"/>
      <c r="F2043" s="179" t="s">
        <v>141</v>
      </c>
      <c r="G2043" s="179" t="s">
        <v>19</v>
      </c>
      <c r="H2043" s="179" t="s">
        <v>197</v>
      </c>
    </row>
    <row r="2044" spans="1:8" s="99" customFormat="1" outlineLevel="1" x14ac:dyDescent="0.2">
      <c r="A2044" s="110"/>
      <c r="B2044" s="118"/>
      <c r="C2044" s="102"/>
    </row>
    <row r="2045" spans="1:8" s="99" customFormat="1" outlineLevel="1" x14ac:dyDescent="0.2">
      <c r="A2045" s="110" t="s">
        <v>55</v>
      </c>
      <c r="B2045" s="129"/>
      <c r="C2045" s="132"/>
    </row>
    <row r="2046" spans="1:8" s="99" customFormat="1" outlineLevel="1" x14ac:dyDescent="0.2">
      <c r="A2046" s="110"/>
      <c r="B2046" s="118"/>
      <c r="C2046" s="102"/>
    </row>
    <row r="2047" spans="1:8" s="88" customFormat="1" outlineLevel="1" collapsed="1" x14ac:dyDescent="0.2">
      <c r="A2047" s="180" t="s">
        <v>159</v>
      </c>
      <c r="B2047" s="180" t="str">
        <f ca="1">CONCATENATE(VLOOKUP("*ID",C:D,2,FALSE),"C",COUNTIF(OFFSET(A$1,0,0,ROW(),1), "*conditie")*10)&amp; "T" &amp;(COUNTIF(OFFSET(B$1,0,0,ROW()-1,1),CONCATENATE(VLOOKUP("*ID",C:D,2,FALSE),"C",COUNTIF(OFFSET(A$1,0,0,ROW(),1), "*conditie")*10)&amp; "T*") +1) * 10</f>
        <v>NPRE05C740T10</v>
      </c>
      <c r="C2047" s="295" t="s">
        <v>1458</v>
      </c>
      <c r="D2047" s="295"/>
      <c r="E2047" s="295"/>
      <c r="F2047" s="180" t="s">
        <v>141</v>
      </c>
      <c r="G2047" s="180" t="s">
        <v>19</v>
      </c>
      <c r="H2047" s="180" t="s">
        <v>197</v>
      </c>
    </row>
    <row r="2048" spans="1:8" hidden="1" outlineLevel="2" x14ac:dyDescent="0.2">
      <c r="A2048" s="110"/>
      <c r="B2048" s="122"/>
      <c r="C2048" s="152"/>
    </row>
    <row r="2049" spans="1:8" hidden="1" outlineLevel="2" x14ac:dyDescent="0.2">
      <c r="A2049" s="110" t="s">
        <v>109</v>
      </c>
      <c r="B2049" s="131"/>
      <c r="C2049" s="152"/>
    </row>
    <row r="2050" spans="1:8" hidden="1" outlineLevel="2" x14ac:dyDescent="0.2">
      <c r="A2050" s="110"/>
      <c r="B2050" s="122"/>
      <c r="C2050" s="152"/>
    </row>
    <row r="2051" spans="1:8" hidden="1" outlineLevel="2" x14ac:dyDescent="0.2">
      <c r="A2051" s="110" t="s">
        <v>111</v>
      </c>
      <c r="B2051" s="131"/>
      <c r="C2051" s="152"/>
    </row>
    <row r="2052" spans="1:8" hidden="1" outlineLevel="2" x14ac:dyDescent="0.2">
      <c r="A2052" s="110"/>
      <c r="B2052" s="122"/>
      <c r="C2052" s="152"/>
    </row>
    <row r="2053" spans="1:8" hidden="1" outlineLevel="2" x14ac:dyDescent="0.2">
      <c r="A2053" s="110"/>
      <c r="B2053" s="123"/>
      <c r="C2053" s="123"/>
      <c r="D2053" s="123"/>
      <c r="E2053" s="124"/>
      <c r="F2053" s="123"/>
      <c r="G2053" s="123"/>
    </row>
    <row r="2054" spans="1:8" hidden="1" outlineLevel="2" x14ac:dyDescent="0.2">
      <c r="A2054" s="110" t="s">
        <v>32</v>
      </c>
      <c r="B2054" s="125" t="s">
        <v>227</v>
      </c>
      <c r="C2054" s="125"/>
      <c r="D2054" s="125"/>
      <c r="E2054" s="125"/>
      <c r="F2054" s="125"/>
      <c r="G2054" s="125"/>
    </row>
    <row r="2055" spans="1:8" hidden="1" outlineLevel="2" x14ac:dyDescent="0.2">
      <c r="A2055" s="110"/>
      <c r="B2055" s="122"/>
      <c r="C2055" s="152"/>
    </row>
    <row r="2056" spans="1:8" hidden="1" outlineLevel="2" x14ac:dyDescent="0.2">
      <c r="A2056" s="111" t="s">
        <v>33</v>
      </c>
      <c r="B2056" s="122" t="s">
        <v>194</v>
      </c>
      <c r="C2056" s="152"/>
    </row>
    <row r="2057" spans="1:8" hidden="1" outlineLevel="2" x14ac:dyDescent="0.2">
      <c r="A2057" s="110"/>
      <c r="B2057" s="122"/>
      <c r="C2057" s="152"/>
    </row>
    <row r="2058" spans="1:8" hidden="1" outlineLevel="2" x14ac:dyDescent="0.2">
      <c r="A2058" s="110" t="s">
        <v>138</v>
      </c>
      <c r="B2058" s="131" t="s">
        <v>1457</v>
      </c>
      <c r="C2058" s="152"/>
    </row>
    <row r="2059" spans="1:8" s="123" customFormat="1" hidden="1" outlineLevel="2" x14ac:dyDescent="0.2">
      <c r="A2059" s="126"/>
    </row>
    <row r="2060" spans="1:8" ht="15" hidden="1" outlineLevel="2" x14ac:dyDescent="0.25">
      <c r="A2060" s="110" t="s">
        <v>40</v>
      </c>
      <c r="B2060" s="240" t="s">
        <v>2770</v>
      </c>
      <c r="C2060" s="152"/>
    </row>
    <row r="2061" spans="1:8" s="123" customFormat="1" hidden="1" outlineLevel="2" x14ac:dyDescent="0.2">
      <c r="A2061" s="126"/>
    </row>
    <row r="2062" spans="1:8" s="99" customFormat="1" x14ac:dyDescent="0.2">
      <c r="A2062" s="179" t="s">
        <v>158</v>
      </c>
      <c r="B2062" s="178" t="str">
        <f ca="1">CONCATENATE(VLOOKUP("*ID",C:D,2,FALSE),"C",COUNTIF(OFFSET(A$1,0,0,ROW(),1), "*conditie")*10)</f>
        <v>NPRE05C750</v>
      </c>
      <c r="C2062" s="296" t="s">
        <v>1459</v>
      </c>
      <c r="D2062" s="297"/>
      <c r="E2062" s="297"/>
      <c r="F2062" s="179" t="s">
        <v>141</v>
      </c>
      <c r="G2062" s="179" t="s">
        <v>19</v>
      </c>
      <c r="H2062" s="179" t="s">
        <v>197</v>
      </c>
    </row>
    <row r="2063" spans="1:8" s="99" customFormat="1" outlineLevel="1" x14ac:dyDescent="0.2">
      <c r="A2063" s="110"/>
      <c r="B2063" s="118"/>
      <c r="C2063" s="102"/>
    </row>
    <row r="2064" spans="1:8" s="99" customFormat="1" outlineLevel="1" x14ac:dyDescent="0.2">
      <c r="A2064" s="110" t="s">
        <v>55</v>
      </c>
      <c r="B2064" s="129"/>
      <c r="C2064" s="132"/>
    </row>
    <row r="2065" spans="1:8" s="99" customFormat="1" outlineLevel="1" x14ac:dyDescent="0.2">
      <c r="A2065" s="110"/>
      <c r="B2065" s="118"/>
      <c r="C2065" s="102"/>
    </row>
    <row r="2066" spans="1:8" s="88" customFormat="1" outlineLevel="1" collapsed="1" x14ac:dyDescent="0.2">
      <c r="A2066" s="180" t="s">
        <v>159</v>
      </c>
      <c r="B2066" s="180" t="str">
        <f ca="1">CONCATENATE(VLOOKUP("*ID",C:D,2,FALSE),"C",COUNTIF(OFFSET(A$1,0,0,ROW(),1), "*conditie")*10)&amp; "T" &amp;(COUNTIF(OFFSET(B$1,0,0,ROW()-1,1),CONCATENATE(VLOOKUP("*ID",C:D,2,FALSE),"C",COUNTIF(OFFSET(A$1,0,0,ROW(),1), "*conditie")*10)&amp; "T*") +1) * 10</f>
        <v>NPRE05C750T10</v>
      </c>
      <c r="C2066" s="295" t="s">
        <v>1461</v>
      </c>
      <c r="D2066" s="295"/>
      <c r="E2066" s="295"/>
      <c r="F2066" s="180" t="s">
        <v>141</v>
      </c>
      <c r="G2066" s="180" t="s">
        <v>19</v>
      </c>
      <c r="H2066" s="180" t="s">
        <v>197</v>
      </c>
    </row>
    <row r="2067" spans="1:8" hidden="1" outlineLevel="2" x14ac:dyDescent="0.2">
      <c r="A2067" s="110"/>
      <c r="B2067" s="122"/>
      <c r="C2067" s="152"/>
    </row>
    <row r="2068" spans="1:8" hidden="1" outlineLevel="2" x14ac:dyDescent="0.2">
      <c r="A2068" s="110" t="s">
        <v>109</v>
      </c>
      <c r="B2068" s="131"/>
      <c r="C2068" s="152"/>
    </row>
    <row r="2069" spans="1:8" hidden="1" outlineLevel="2" x14ac:dyDescent="0.2">
      <c r="A2069" s="110"/>
      <c r="B2069" s="122"/>
      <c r="C2069" s="152"/>
    </row>
    <row r="2070" spans="1:8" hidden="1" outlineLevel="2" x14ac:dyDescent="0.2">
      <c r="A2070" s="110" t="s">
        <v>111</v>
      </c>
      <c r="B2070" s="131"/>
      <c r="C2070" s="152"/>
    </row>
    <row r="2071" spans="1:8" hidden="1" outlineLevel="2" x14ac:dyDescent="0.2">
      <c r="A2071" s="110"/>
      <c r="B2071" s="122"/>
      <c r="C2071" s="152"/>
    </row>
    <row r="2072" spans="1:8" hidden="1" outlineLevel="2" x14ac:dyDescent="0.2">
      <c r="A2072" s="110"/>
      <c r="B2072" s="123"/>
      <c r="C2072" s="123"/>
      <c r="D2072" s="123"/>
      <c r="E2072" s="124"/>
      <c r="F2072" s="123"/>
      <c r="G2072" s="123"/>
    </row>
    <row r="2073" spans="1:8" hidden="1" outlineLevel="2" x14ac:dyDescent="0.2">
      <c r="A2073" s="110" t="s">
        <v>32</v>
      </c>
      <c r="B2073" s="125" t="s">
        <v>227</v>
      </c>
      <c r="C2073" s="125"/>
      <c r="D2073" s="125"/>
      <c r="E2073" s="125"/>
      <c r="F2073" s="125"/>
      <c r="G2073" s="125"/>
    </row>
    <row r="2074" spans="1:8" hidden="1" outlineLevel="2" x14ac:dyDescent="0.2">
      <c r="A2074" s="110"/>
      <c r="B2074" s="122"/>
      <c r="C2074" s="152"/>
    </row>
    <row r="2075" spans="1:8" hidden="1" outlineLevel="2" x14ac:dyDescent="0.2">
      <c r="A2075" s="111" t="s">
        <v>33</v>
      </c>
      <c r="B2075" s="122" t="s">
        <v>194</v>
      </c>
      <c r="C2075" s="152"/>
    </row>
    <row r="2076" spans="1:8" hidden="1" outlineLevel="2" x14ac:dyDescent="0.2">
      <c r="A2076" s="110"/>
      <c r="B2076" s="122"/>
      <c r="C2076" s="152"/>
    </row>
    <row r="2077" spans="1:8" hidden="1" outlineLevel="2" x14ac:dyDescent="0.2">
      <c r="A2077" s="110" t="s">
        <v>138</v>
      </c>
      <c r="B2077" s="199" t="s">
        <v>1460</v>
      </c>
      <c r="C2077" s="152"/>
    </row>
    <row r="2078" spans="1:8" s="123" customFormat="1" hidden="1" outlineLevel="2" x14ac:dyDescent="0.2">
      <c r="A2078" s="126"/>
      <c r="B2078" s="167" t="s">
        <v>2212</v>
      </c>
    </row>
    <row r="2079" spans="1:8" hidden="1" outlineLevel="2" x14ac:dyDescent="0.2">
      <c r="A2079" s="110" t="s">
        <v>40</v>
      </c>
      <c r="B2079" s="127" t="s">
        <v>234</v>
      </c>
      <c r="C2079" s="152"/>
    </row>
    <row r="2080" spans="1:8" s="123" customFormat="1" hidden="1" outlineLevel="2" x14ac:dyDescent="0.2">
      <c r="A2080" s="126"/>
    </row>
    <row r="2081" spans="1:8" s="99" customFormat="1" x14ac:dyDescent="0.2">
      <c r="A2081" s="183" t="s">
        <v>158</v>
      </c>
      <c r="B2081" s="182" t="str">
        <f ca="1">CONCATENATE(VLOOKUP("*ID",C:D,2,FALSE),"C",COUNTIF(OFFSET(A$1,0,0,ROW(),1), "*conditie")*10)</f>
        <v>NPRE05C760</v>
      </c>
      <c r="C2081" s="296" t="s">
        <v>1462</v>
      </c>
      <c r="D2081" s="297"/>
      <c r="E2081" s="297"/>
      <c r="F2081" s="183" t="s">
        <v>141</v>
      </c>
      <c r="G2081" s="183" t="s">
        <v>19</v>
      </c>
      <c r="H2081" s="183" t="s">
        <v>197</v>
      </c>
    </row>
    <row r="2082" spans="1:8" s="99" customFormat="1" outlineLevel="1" x14ac:dyDescent="0.2">
      <c r="A2082" s="110"/>
      <c r="B2082" s="118"/>
      <c r="C2082" s="102"/>
    </row>
    <row r="2083" spans="1:8" s="99" customFormat="1" outlineLevel="1" x14ac:dyDescent="0.2">
      <c r="A2083" s="110" t="s">
        <v>55</v>
      </c>
      <c r="B2083" s="129"/>
      <c r="C2083" s="132"/>
    </row>
    <row r="2084" spans="1:8" s="99" customFormat="1" outlineLevel="1" x14ac:dyDescent="0.2">
      <c r="A2084" s="110"/>
      <c r="B2084" s="118"/>
      <c r="C2084" s="102"/>
    </row>
    <row r="2085" spans="1:8" s="88" customFormat="1" outlineLevel="1" collapsed="1" x14ac:dyDescent="0.2">
      <c r="A2085" s="181" t="s">
        <v>159</v>
      </c>
      <c r="B2085" s="181" t="str">
        <f ca="1">CONCATENATE(VLOOKUP("*ID",C:D,2,FALSE),"C",COUNTIF(OFFSET(A$1,0,0,ROW(),1), "*conditie")*10)&amp; "T" &amp;(COUNTIF(OFFSET(B$1,0,0,ROW()-1,1),CONCATENATE(VLOOKUP("*ID",C:D,2,FALSE),"C",COUNTIF(OFFSET(A$1,0,0,ROW(),1), "*conditie")*10)&amp; "T*") +1) * 10</f>
        <v>NPRE05C760T10</v>
      </c>
      <c r="C2085" s="295" t="s">
        <v>1464</v>
      </c>
      <c r="D2085" s="295"/>
      <c r="E2085" s="295"/>
      <c r="F2085" s="181" t="s">
        <v>141</v>
      </c>
      <c r="G2085" s="181" t="s">
        <v>19</v>
      </c>
      <c r="H2085" s="181" t="s">
        <v>197</v>
      </c>
    </row>
    <row r="2086" spans="1:8" hidden="1" outlineLevel="2" x14ac:dyDescent="0.2">
      <c r="A2086" s="110"/>
      <c r="B2086" s="122"/>
      <c r="C2086" s="152"/>
    </row>
    <row r="2087" spans="1:8" hidden="1" outlineLevel="2" x14ac:dyDescent="0.2">
      <c r="A2087" s="110" t="s">
        <v>109</v>
      </c>
      <c r="B2087" s="131"/>
      <c r="C2087" s="152"/>
    </row>
    <row r="2088" spans="1:8" hidden="1" outlineLevel="2" x14ac:dyDescent="0.2">
      <c r="A2088" s="110"/>
      <c r="B2088" s="122"/>
      <c r="C2088" s="152"/>
    </row>
    <row r="2089" spans="1:8" hidden="1" outlineLevel="2" x14ac:dyDescent="0.2">
      <c r="A2089" s="110" t="s">
        <v>111</v>
      </c>
      <c r="B2089" s="131"/>
      <c r="C2089" s="152"/>
    </row>
    <row r="2090" spans="1:8" hidden="1" outlineLevel="2" x14ac:dyDescent="0.2">
      <c r="A2090" s="110"/>
      <c r="B2090" s="122"/>
      <c r="C2090" s="152"/>
    </row>
    <row r="2091" spans="1:8" hidden="1" outlineLevel="2" x14ac:dyDescent="0.2">
      <c r="A2091" s="110"/>
      <c r="B2091" s="123"/>
      <c r="C2091" s="123"/>
      <c r="D2091" s="123"/>
      <c r="E2091" s="124"/>
      <c r="F2091" s="123"/>
      <c r="G2091" s="123"/>
    </row>
    <row r="2092" spans="1:8" hidden="1" outlineLevel="2" x14ac:dyDescent="0.2">
      <c r="A2092" s="110" t="s">
        <v>32</v>
      </c>
      <c r="B2092" s="125" t="s">
        <v>227</v>
      </c>
      <c r="C2092" s="125"/>
      <c r="D2092" s="125"/>
      <c r="E2092" s="125"/>
      <c r="F2092" s="125"/>
      <c r="G2092" s="125"/>
    </row>
    <row r="2093" spans="1:8" hidden="1" outlineLevel="2" x14ac:dyDescent="0.2">
      <c r="A2093" s="110"/>
      <c r="B2093" s="122"/>
      <c r="C2093" s="152"/>
    </row>
    <row r="2094" spans="1:8" hidden="1" outlineLevel="2" x14ac:dyDescent="0.2">
      <c r="A2094" s="111" t="s">
        <v>33</v>
      </c>
      <c r="B2094" s="122" t="s">
        <v>194</v>
      </c>
      <c r="C2094" s="152"/>
    </row>
    <row r="2095" spans="1:8" hidden="1" outlineLevel="2" x14ac:dyDescent="0.2">
      <c r="A2095" s="110"/>
      <c r="B2095" s="122"/>
      <c r="C2095" s="152"/>
    </row>
    <row r="2096" spans="1:8" hidden="1" outlineLevel="2" x14ac:dyDescent="0.2">
      <c r="A2096" s="110" t="s">
        <v>138</v>
      </c>
      <c r="B2096" s="131" t="s">
        <v>2772</v>
      </c>
      <c r="C2096" s="152"/>
    </row>
    <row r="2097" spans="1:8" s="123" customFormat="1" hidden="1" outlineLevel="2" x14ac:dyDescent="0.2">
      <c r="A2097" s="126"/>
    </row>
    <row r="2098" spans="1:8" ht="15" hidden="1" outlineLevel="2" x14ac:dyDescent="0.25">
      <c r="A2098" s="110" t="s">
        <v>40</v>
      </c>
      <c r="B2098" s="240" t="s">
        <v>2771</v>
      </c>
      <c r="C2098" s="152"/>
    </row>
    <row r="2099" spans="1:8" s="123" customFormat="1" hidden="1" outlineLevel="2" x14ac:dyDescent="0.2">
      <c r="A2099" s="126"/>
    </row>
    <row r="2100" spans="1:8" s="99" customFormat="1" x14ac:dyDescent="0.2">
      <c r="A2100" s="183" t="s">
        <v>158</v>
      </c>
      <c r="B2100" s="182" t="str">
        <f ca="1">CONCATENATE(VLOOKUP("*ID",C:D,2,FALSE),"C",COUNTIF(OFFSET(A$1,0,0,ROW(),1), "*conditie")*10)</f>
        <v>NPRE05C770</v>
      </c>
      <c r="C2100" s="296" t="s">
        <v>1465</v>
      </c>
      <c r="D2100" s="297"/>
      <c r="E2100" s="297"/>
      <c r="F2100" s="183" t="s">
        <v>141</v>
      </c>
      <c r="G2100" s="183" t="s">
        <v>19</v>
      </c>
      <c r="H2100" s="183" t="s">
        <v>197</v>
      </c>
    </row>
    <row r="2101" spans="1:8" s="99" customFormat="1" outlineLevel="1" x14ac:dyDescent="0.2">
      <c r="A2101" s="110"/>
      <c r="B2101" s="118"/>
      <c r="C2101" s="102"/>
    </row>
    <row r="2102" spans="1:8" s="99" customFormat="1" outlineLevel="1" x14ac:dyDescent="0.2">
      <c r="A2102" s="110" t="s">
        <v>55</v>
      </c>
      <c r="B2102" s="129"/>
      <c r="C2102" s="132"/>
    </row>
    <row r="2103" spans="1:8" s="99" customFormat="1" outlineLevel="1" x14ac:dyDescent="0.2">
      <c r="A2103" s="110"/>
      <c r="B2103" s="118"/>
      <c r="C2103" s="102"/>
    </row>
    <row r="2104" spans="1:8" s="88" customFormat="1" outlineLevel="1" collapsed="1" x14ac:dyDescent="0.2">
      <c r="A2104" s="181" t="s">
        <v>159</v>
      </c>
      <c r="B2104" s="181" t="str">
        <f ca="1">CONCATENATE(VLOOKUP("*ID",C:D,2,FALSE),"C",COUNTIF(OFFSET(A$1,0,0,ROW(),1), "*conditie")*10)&amp; "T" &amp;(COUNTIF(OFFSET(B$1,0,0,ROW()-1,1),CONCATENATE(VLOOKUP("*ID",C:D,2,FALSE),"C",COUNTIF(OFFSET(A$1,0,0,ROW(),1), "*conditie")*10)&amp; "T*") +1) * 10</f>
        <v>NPRE05C770T10</v>
      </c>
      <c r="C2104" s="295" t="s">
        <v>1467</v>
      </c>
      <c r="D2104" s="295"/>
      <c r="E2104" s="295"/>
      <c r="F2104" s="181" t="s">
        <v>141</v>
      </c>
      <c r="G2104" s="181" t="s">
        <v>19</v>
      </c>
      <c r="H2104" s="181" t="s">
        <v>197</v>
      </c>
    </row>
    <row r="2105" spans="1:8" hidden="1" outlineLevel="2" x14ac:dyDescent="0.2">
      <c r="A2105" s="110"/>
      <c r="B2105" s="122"/>
      <c r="C2105" s="152"/>
    </row>
    <row r="2106" spans="1:8" hidden="1" outlineLevel="2" x14ac:dyDescent="0.2">
      <c r="A2106" s="110" t="s">
        <v>109</v>
      </c>
      <c r="B2106" s="131"/>
      <c r="C2106" s="152"/>
    </row>
    <row r="2107" spans="1:8" hidden="1" outlineLevel="2" x14ac:dyDescent="0.2">
      <c r="A2107" s="110"/>
      <c r="B2107" s="122"/>
      <c r="C2107" s="152"/>
    </row>
    <row r="2108" spans="1:8" hidden="1" outlineLevel="2" x14ac:dyDescent="0.2">
      <c r="A2108" s="110" t="s">
        <v>111</v>
      </c>
      <c r="B2108" s="131"/>
      <c r="C2108" s="152"/>
    </row>
    <row r="2109" spans="1:8" hidden="1" outlineLevel="2" x14ac:dyDescent="0.2">
      <c r="A2109" s="110"/>
      <c r="B2109" s="122"/>
      <c r="C2109" s="152"/>
    </row>
    <row r="2110" spans="1:8" hidden="1" outlineLevel="2" x14ac:dyDescent="0.2">
      <c r="A2110" s="110"/>
      <c r="B2110" s="123"/>
      <c r="C2110" s="123"/>
      <c r="D2110" s="123"/>
      <c r="E2110" s="124"/>
      <c r="F2110" s="123"/>
      <c r="G2110" s="123"/>
    </row>
    <row r="2111" spans="1:8" hidden="1" outlineLevel="2" x14ac:dyDescent="0.2">
      <c r="A2111" s="110" t="s">
        <v>32</v>
      </c>
      <c r="B2111" s="125" t="s">
        <v>227</v>
      </c>
      <c r="C2111" s="125"/>
      <c r="D2111" s="125"/>
      <c r="E2111" s="125"/>
      <c r="F2111" s="125"/>
      <c r="G2111" s="125"/>
    </row>
    <row r="2112" spans="1:8" hidden="1" outlineLevel="2" x14ac:dyDescent="0.2">
      <c r="A2112" s="110"/>
      <c r="B2112" s="122"/>
      <c r="C2112" s="152"/>
    </row>
    <row r="2113" spans="1:8" hidden="1" outlineLevel="2" x14ac:dyDescent="0.2">
      <c r="A2113" s="111" t="s">
        <v>33</v>
      </c>
      <c r="B2113" s="122" t="s">
        <v>194</v>
      </c>
      <c r="C2113" s="152"/>
    </row>
    <row r="2114" spans="1:8" hidden="1" outlineLevel="2" x14ac:dyDescent="0.2">
      <c r="A2114" s="110"/>
      <c r="B2114" s="122"/>
      <c r="C2114" s="152"/>
    </row>
    <row r="2115" spans="1:8" hidden="1" outlineLevel="2" x14ac:dyDescent="0.2">
      <c r="A2115" s="110" t="s">
        <v>138</v>
      </c>
      <c r="B2115" s="131" t="s">
        <v>2773</v>
      </c>
      <c r="C2115" s="152"/>
    </row>
    <row r="2116" spans="1:8" s="123" customFormat="1" hidden="1" outlineLevel="2" x14ac:dyDescent="0.2">
      <c r="A2116" s="126"/>
    </row>
    <row r="2117" spans="1:8" ht="15" hidden="1" outlineLevel="2" x14ac:dyDescent="0.25">
      <c r="A2117" s="110" t="s">
        <v>40</v>
      </c>
      <c r="B2117" s="240" t="s">
        <v>2771</v>
      </c>
      <c r="C2117" s="152"/>
    </row>
    <row r="2118" spans="1:8" s="123" customFormat="1" hidden="1" outlineLevel="2" x14ac:dyDescent="0.2">
      <c r="A2118" s="126"/>
    </row>
    <row r="2119" spans="1:8" s="99" customFormat="1" x14ac:dyDescent="0.2">
      <c r="A2119" s="183" t="s">
        <v>158</v>
      </c>
      <c r="B2119" s="182" t="str">
        <f ca="1">CONCATENATE(VLOOKUP("*ID",C:D,2,FALSE),"C",COUNTIF(OFFSET(A$1,0,0,ROW(),1), "*conditie")*10)</f>
        <v>NPRE05C780</v>
      </c>
      <c r="C2119" s="296" t="s">
        <v>1131</v>
      </c>
      <c r="D2119" s="297"/>
      <c r="E2119" s="297"/>
      <c r="F2119" s="183" t="s">
        <v>141</v>
      </c>
      <c r="G2119" s="183" t="s">
        <v>19</v>
      </c>
      <c r="H2119" s="183" t="s">
        <v>197</v>
      </c>
    </row>
    <row r="2120" spans="1:8" s="99" customFormat="1" outlineLevel="1" x14ac:dyDescent="0.2">
      <c r="A2120" s="110"/>
      <c r="B2120" s="118"/>
      <c r="C2120" s="102"/>
    </row>
    <row r="2121" spans="1:8" s="99" customFormat="1" outlineLevel="1" x14ac:dyDescent="0.2">
      <c r="A2121" s="110" t="s">
        <v>55</v>
      </c>
      <c r="B2121" s="129"/>
      <c r="C2121" s="132"/>
    </row>
    <row r="2122" spans="1:8" s="99" customFormat="1" outlineLevel="1" x14ac:dyDescent="0.2">
      <c r="A2122" s="110"/>
      <c r="B2122" s="118"/>
      <c r="C2122" s="102"/>
    </row>
    <row r="2123" spans="1:8" s="88" customFormat="1" outlineLevel="1" collapsed="1" x14ac:dyDescent="0.2">
      <c r="A2123" s="181" t="s">
        <v>159</v>
      </c>
      <c r="B2123" s="181" t="str">
        <f ca="1">CONCATENATE(VLOOKUP("*ID",C:D,2,FALSE),"C",COUNTIF(OFFSET(A$1,0,0,ROW(),1), "*conditie")*10)&amp; "T" &amp;(COUNTIF(OFFSET(B$1,0,0,ROW()-1,1),CONCATENATE(VLOOKUP("*ID",C:D,2,FALSE),"C",COUNTIF(OFFSET(A$1,0,0,ROW(),1), "*conditie")*10)&amp; "T*") +1) * 10</f>
        <v>NPRE05C780T10</v>
      </c>
      <c r="C2123" s="295" t="s">
        <v>1132</v>
      </c>
      <c r="D2123" s="295"/>
      <c r="E2123" s="295"/>
      <c r="F2123" s="181" t="s">
        <v>141</v>
      </c>
      <c r="G2123" s="181" t="s">
        <v>19</v>
      </c>
      <c r="H2123" s="181" t="s">
        <v>197</v>
      </c>
    </row>
    <row r="2124" spans="1:8" hidden="1" outlineLevel="2" x14ac:dyDescent="0.2">
      <c r="A2124" s="110"/>
      <c r="B2124" s="122"/>
      <c r="C2124" s="152"/>
    </row>
    <row r="2125" spans="1:8" hidden="1" outlineLevel="2" x14ac:dyDescent="0.2">
      <c r="A2125" s="110" t="s">
        <v>109</v>
      </c>
      <c r="B2125" s="131" t="s">
        <v>1225</v>
      </c>
      <c r="C2125" s="152"/>
    </row>
    <row r="2126" spans="1:8" hidden="1" outlineLevel="2" x14ac:dyDescent="0.2">
      <c r="A2126" s="110"/>
      <c r="B2126" s="122"/>
      <c r="C2126" s="152"/>
    </row>
    <row r="2127" spans="1:8" hidden="1" outlineLevel="2" x14ac:dyDescent="0.2">
      <c r="A2127" s="110" t="s">
        <v>111</v>
      </c>
      <c r="B2127" s="131"/>
      <c r="C2127" s="152"/>
    </row>
    <row r="2128" spans="1:8" hidden="1" outlineLevel="2" x14ac:dyDescent="0.2">
      <c r="A2128" s="110"/>
      <c r="B2128" s="122"/>
      <c r="C2128" s="152"/>
    </row>
    <row r="2129" spans="1:8" hidden="1" outlineLevel="2" x14ac:dyDescent="0.2">
      <c r="A2129" s="110" t="s">
        <v>32</v>
      </c>
      <c r="B2129" s="125" t="s">
        <v>227</v>
      </c>
      <c r="C2129" s="125"/>
      <c r="D2129" s="125"/>
      <c r="E2129" s="125"/>
      <c r="F2129" s="125"/>
      <c r="G2129" s="125"/>
    </row>
    <row r="2130" spans="1:8" hidden="1" outlineLevel="2" x14ac:dyDescent="0.2">
      <c r="A2130" s="110"/>
      <c r="B2130" s="122"/>
      <c r="C2130" s="152"/>
    </row>
    <row r="2131" spans="1:8" hidden="1" outlineLevel="2" x14ac:dyDescent="0.2">
      <c r="A2131" s="111" t="s">
        <v>33</v>
      </c>
      <c r="B2131" s="122" t="s">
        <v>194</v>
      </c>
      <c r="C2131" s="152"/>
    </row>
    <row r="2132" spans="1:8" hidden="1" outlineLevel="2" x14ac:dyDescent="0.2">
      <c r="A2132" s="110"/>
      <c r="B2132" s="122"/>
      <c r="C2132" s="152"/>
    </row>
    <row r="2133" spans="1:8" hidden="1" outlineLevel="2" x14ac:dyDescent="0.2">
      <c r="A2133" s="110" t="s">
        <v>138</v>
      </c>
      <c r="B2133" s="131" t="s">
        <v>1133</v>
      </c>
      <c r="C2133" s="152"/>
    </row>
    <row r="2134" spans="1:8" s="123" customFormat="1" hidden="1" outlineLevel="2" x14ac:dyDescent="0.2">
      <c r="A2134" s="126"/>
    </row>
    <row r="2135" spans="1:8" hidden="1" outlineLevel="2" x14ac:dyDescent="0.2">
      <c r="A2135" s="110" t="s">
        <v>40</v>
      </c>
      <c r="B2135" s="131" t="s">
        <v>1468</v>
      </c>
      <c r="C2135" s="152"/>
    </row>
    <row r="2136" spans="1:8" s="123" customFormat="1" hidden="1" outlineLevel="2" x14ac:dyDescent="0.2">
      <c r="A2136" s="126"/>
    </row>
    <row r="2137" spans="1:8" s="99" customFormat="1" x14ac:dyDescent="0.2">
      <c r="A2137" s="183" t="s">
        <v>158</v>
      </c>
      <c r="B2137" s="182" t="str">
        <f ca="1">CONCATENATE(VLOOKUP("*ID",C:D,2,FALSE),"C",COUNTIF(OFFSET(A$1,0,0,ROW(),1), "*conditie")*10)</f>
        <v>NPRE05C790</v>
      </c>
      <c r="C2137" s="296" t="s">
        <v>1137</v>
      </c>
      <c r="D2137" s="297"/>
      <c r="E2137" s="297"/>
      <c r="F2137" s="183" t="s">
        <v>141</v>
      </c>
      <c r="G2137" s="183" t="s">
        <v>19</v>
      </c>
      <c r="H2137" s="183" t="s">
        <v>197</v>
      </c>
    </row>
    <row r="2138" spans="1:8" s="99" customFormat="1" outlineLevel="1" x14ac:dyDescent="0.2">
      <c r="A2138" s="110"/>
      <c r="B2138" s="118"/>
      <c r="C2138" s="102"/>
    </row>
    <row r="2139" spans="1:8" s="99" customFormat="1" outlineLevel="1" x14ac:dyDescent="0.2">
      <c r="A2139" s="110" t="s">
        <v>55</v>
      </c>
      <c r="B2139" s="129"/>
      <c r="C2139" s="132"/>
    </row>
    <row r="2140" spans="1:8" s="99" customFormat="1" outlineLevel="1" x14ac:dyDescent="0.2">
      <c r="A2140" s="110"/>
      <c r="B2140" s="118"/>
      <c r="C2140" s="102"/>
    </row>
    <row r="2141" spans="1:8" s="88" customFormat="1" outlineLevel="1" collapsed="1" x14ac:dyDescent="0.2">
      <c r="A2141" s="181" t="s">
        <v>159</v>
      </c>
      <c r="B2141" s="181" t="str">
        <f ca="1">CONCATENATE(VLOOKUP("*ID",C:D,2,FALSE),"C",COUNTIF(OFFSET(A$1,0,0,ROW(),1), "*conditie")*10)&amp; "T" &amp;(COUNTIF(OFFSET(B$1,0,0,ROW()-1,1),CONCATENATE(VLOOKUP("*ID",C:D,2,FALSE),"C",COUNTIF(OFFSET(A$1,0,0,ROW(),1), "*conditie")*10)&amp; "T*") +1) * 10</f>
        <v>NPRE05C790T10</v>
      </c>
      <c r="C2141" s="295" t="s">
        <v>1138</v>
      </c>
      <c r="D2141" s="295"/>
      <c r="E2141" s="295"/>
      <c r="F2141" s="181" t="s">
        <v>141</v>
      </c>
      <c r="G2141" s="181" t="s">
        <v>19</v>
      </c>
      <c r="H2141" s="181" t="s">
        <v>197</v>
      </c>
    </row>
    <row r="2142" spans="1:8" hidden="1" outlineLevel="2" x14ac:dyDescent="0.2">
      <c r="A2142" s="110"/>
      <c r="B2142" s="122"/>
      <c r="C2142" s="152"/>
    </row>
    <row r="2143" spans="1:8" hidden="1" outlineLevel="2" x14ac:dyDescent="0.2">
      <c r="A2143" s="110" t="s">
        <v>109</v>
      </c>
      <c r="B2143" s="131" t="s">
        <v>1225</v>
      </c>
      <c r="C2143" s="152"/>
    </row>
    <row r="2144" spans="1:8" hidden="1" outlineLevel="2" x14ac:dyDescent="0.2">
      <c r="A2144" s="110"/>
      <c r="B2144" s="122"/>
      <c r="C2144" s="152"/>
    </row>
    <row r="2145" spans="1:8" hidden="1" outlineLevel="2" x14ac:dyDescent="0.2">
      <c r="A2145" s="110" t="s">
        <v>111</v>
      </c>
      <c r="B2145" s="131"/>
      <c r="C2145" s="152"/>
    </row>
    <row r="2146" spans="1:8" hidden="1" outlineLevel="2" x14ac:dyDescent="0.2">
      <c r="A2146" s="110"/>
      <c r="B2146" s="122"/>
      <c r="C2146" s="152"/>
    </row>
    <row r="2147" spans="1:8" hidden="1" outlineLevel="2" x14ac:dyDescent="0.2">
      <c r="A2147" s="110"/>
      <c r="B2147" s="123"/>
      <c r="C2147" s="123"/>
      <c r="D2147" s="123"/>
      <c r="E2147" s="124"/>
      <c r="F2147" s="123"/>
      <c r="G2147" s="123"/>
    </row>
    <row r="2148" spans="1:8" hidden="1" outlineLevel="2" x14ac:dyDescent="0.2">
      <c r="A2148" s="110" t="s">
        <v>32</v>
      </c>
      <c r="B2148" s="125" t="s">
        <v>227</v>
      </c>
      <c r="C2148" s="125"/>
      <c r="D2148" s="125"/>
      <c r="E2148" s="125"/>
      <c r="F2148" s="125"/>
      <c r="G2148" s="125"/>
    </row>
    <row r="2149" spans="1:8" hidden="1" outlineLevel="2" x14ac:dyDescent="0.2">
      <c r="A2149" s="110"/>
      <c r="B2149" s="122"/>
      <c r="C2149" s="152"/>
    </row>
    <row r="2150" spans="1:8" hidden="1" outlineLevel="2" x14ac:dyDescent="0.2">
      <c r="A2150" s="111" t="s">
        <v>33</v>
      </c>
      <c r="B2150" s="122" t="s">
        <v>194</v>
      </c>
      <c r="C2150" s="152"/>
    </row>
    <row r="2151" spans="1:8" hidden="1" outlineLevel="2" x14ac:dyDescent="0.2">
      <c r="A2151" s="110"/>
      <c r="B2151" s="122"/>
      <c r="C2151" s="152"/>
    </row>
    <row r="2152" spans="1:8" hidden="1" outlineLevel="2" x14ac:dyDescent="0.2">
      <c r="A2152" s="110" t="s">
        <v>138</v>
      </c>
      <c r="B2152" s="131" t="s">
        <v>1139</v>
      </c>
      <c r="C2152" s="152"/>
    </row>
    <row r="2153" spans="1:8" s="123" customFormat="1" hidden="1" outlineLevel="2" x14ac:dyDescent="0.2">
      <c r="A2153" s="126"/>
    </row>
    <row r="2154" spans="1:8" hidden="1" outlineLevel="2" x14ac:dyDescent="0.2">
      <c r="A2154" s="110" t="s">
        <v>40</v>
      </c>
      <c r="B2154" s="131" t="s">
        <v>1469</v>
      </c>
      <c r="C2154" s="152"/>
    </row>
    <row r="2155" spans="1:8" s="123" customFormat="1" hidden="1" outlineLevel="2" x14ac:dyDescent="0.2">
      <c r="A2155" s="126"/>
    </row>
    <row r="2156" spans="1:8" s="99" customFormat="1" x14ac:dyDescent="0.2">
      <c r="A2156" s="183" t="s">
        <v>158</v>
      </c>
      <c r="B2156" s="182" t="str">
        <f ca="1">CONCATENATE(VLOOKUP("*ID",C:D,2,FALSE),"C",COUNTIF(OFFSET(A$1,0,0,ROW(),1), "*conditie")*10)</f>
        <v>NPRE05C800</v>
      </c>
      <c r="C2156" s="296" t="s">
        <v>1140</v>
      </c>
      <c r="D2156" s="297"/>
      <c r="E2156" s="297"/>
      <c r="F2156" s="183" t="s">
        <v>141</v>
      </c>
      <c r="G2156" s="183" t="s">
        <v>19</v>
      </c>
      <c r="H2156" s="183" t="s">
        <v>197</v>
      </c>
    </row>
    <row r="2157" spans="1:8" s="99" customFormat="1" outlineLevel="1" x14ac:dyDescent="0.2">
      <c r="A2157" s="110"/>
      <c r="B2157" s="118"/>
      <c r="C2157" s="102"/>
    </row>
    <row r="2158" spans="1:8" s="99" customFormat="1" outlineLevel="1" x14ac:dyDescent="0.2">
      <c r="A2158" s="110" t="s">
        <v>55</v>
      </c>
      <c r="B2158" s="129"/>
      <c r="C2158" s="132"/>
    </row>
    <row r="2159" spans="1:8" s="99" customFormat="1" outlineLevel="1" x14ac:dyDescent="0.2">
      <c r="A2159" s="110"/>
      <c r="B2159" s="118"/>
      <c r="C2159" s="102"/>
    </row>
    <row r="2160" spans="1:8" s="88" customFormat="1" outlineLevel="1" collapsed="1" x14ac:dyDescent="0.2">
      <c r="A2160" s="181" t="s">
        <v>159</v>
      </c>
      <c r="B2160" s="181" t="str">
        <f ca="1">CONCATENATE(VLOOKUP("*ID",C:D,2,FALSE),"C",COUNTIF(OFFSET(A$1,0,0,ROW(),1), "*conditie")*10)&amp; "T" &amp;(COUNTIF(OFFSET(B$1,0,0,ROW()-1,1),CONCATENATE(VLOOKUP("*ID",C:D,2,FALSE),"C",COUNTIF(OFFSET(A$1,0,0,ROW(),1), "*conditie")*10)&amp; "T*") +1) * 10</f>
        <v>NPRE05C800T10</v>
      </c>
      <c r="C2160" s="295" t="s">
        <v>1141</v>
      </c>
      <c r="D2160" s="295"/>
      <c r="E2160" s="295"/>
      <c r="F2160" s="181" t="s">
        <v>141</v>
      </c>
      <c r="G2160" s="181" t="s">
        <v>19</v>
      </c>
      <c r="H2160" s="181" t="s">
        <v>197</v>
      </c>
    </row>
    <row r="2161" spans="1:8" hidden="1" outlineLevel="2" x14ac:dyDescent="0.2">
      <c r="A2161" s="110"/>
      <c r="B2161" s="122"/>
      <c r="C2161" s="152"/>
    </row>
    <row r="2162" spans="1:8" hidden="1" outlineLevel="2" x14ac:dyDescent="0.2">
      <c r="A2162" s="110" t="s">
        <v>109</v>
      </c>
      <c r="B2162" s="131" t="s">
        <v>1225</v>
      </c>
      <c r="C2162" s="152"/>
    </row>
    <row r="2163" spans="1:8" hidden="1" outlineLevel="2" x14ac:dyDescent="0.2">
      <c r="A2163" s="110"/>
      <c r="B2163" s="122"/>
      <c r="C2163" s="152"/>
    </row>
    <row r="2164" spans="1:8" hidden="1" outlineLevel="2" x14ac:dyDescent="0.2">
      <c r="A2164" s="110" t="s">
        <v>111</v>
      </c>
      <c r="B2164" s="131"/>
      <c r="C2164" s="152"/>
    </row>
    <row r="2165" spans="1:8" hidden="1" outlineLevel="2" x14ac:dyDescent="0.2">
      <c r="A2165" s="110"/>
      <c r="B2165" s="123"/>
      <c r="C2165" s="123"/>
      <c r="D2165" s="123"/>
      <c r="E2165" s="124"/>
      <c r="F2165" s="123"/>
      <c r="G2165" s="123"/>
    </row>
    <row r="2166" spans="1:8" hidden="1" outlineLevel="2" x14ac:dyDescent="0.2">
      <c r="A2166" s="110" t="s">
        <v>32</v>
      </c>
      <c r="B2166" s="125" t="s">
        <v>227</v>
      </c>
      <c r="C2166" s="125"/>
      <c r="D2166" s="125"/>
      <c r="E2166" s="125"/>
      <c r="F2166" s="125"/>
      <c r="G2166" s="125"/>
    </row>
    <row r="2167" spans="1:8" hidden="1" outlineLevel="2" x14ac:dyDescent="0.2">
      <c r="A2167" s="110"/>
      <c r="B2167" s="122"/>
      <c r="C2167" s="152"/>
    </row>
    <row r="2168" spans="1:8" hidden="1" outlineLevel="2" x14ac:dyDescent="0.2">
      <c r="A2168" s="111" t="s">
        <v>33</v>
      </c>
      <c r="B2168" s="122" t="s">
        <v>194</v>
      </c>
      <c r="C2168" s="152"/>
    </row>
    <row r="2169" spans="1:8" hidden="1" outlineLevel="2" x14ac:dyDescent="0.2">
      <c r="A2169" s="110"/>
      <c r="B2169" s="122"/>
      <c r="C2169" s="152"/>
    </row>
    <row r="2170" spans="1:8" hidden="1" outlineLevel="2" x14ac:dyDescent="0.2">
      <c r="A2170" s="110" t="s">
        <v>138</v>
      </c>
      <c r="B2170" s="131" t="s">
        <v>1142</v>
      </c>
      <c r="C2170" s="152"/>
    </row>
    <row r="2171" spans="1:8" s="123" customFormat="1" hidden="1" outlineLevel="2" x14ac:dyDescent="0.2">
      <c r="A2171" s="126"/>
    </row>
    <row r="2172" spans="1:8" hidden="1" outlineLevel="2" x14ac:dyDescent="0.2">
      <c r="A2172" s="110" t="s">
        <v>40</v>
      </c>
      <c r="B2172" s="131" t="s">
        <v>1470</v>
      </c>
      <c r="C2172" s="152"/>
    </row>
    <row r="2173" spans="1:8" s="123" customFormat="1" hidden="1" outlineLevel="2" x14ac:dyDescent="0.2">
      <c r="A2173" s="126"/>
    </row>
    <row r="2174" spans="1:8" s="99" customFormat="1" x14ac:dyDescent="0.2">
      <c r="A2174" s="183" t="s">
        <v>158</v>
      </c>
      <c r="B2174" s="182" t="str">
        <f ca="1">CONCATENATE(VLOOKUP("*ID",C:D,2,FALSE),"C",COUNTIF(OFFSET(A$1,0,0,ROW(),1), "*conditie")*10)</f>
        <v>NPRE05C810</v>
      </c>
      <c r="C2174" s="296" t="s">
        <v>1143</v>
      </c>
      <c r="D2174" s="297"/>
      <c r="E2174" s="297"/>
      <c r="F2174" s="183" t="s">
        <v>141</v>
      </c>
      <c r="G2174" s="183" t="s">
        <v>19</v>
      </c>
      <c r="H2174" s="183" t="s">
        <v>197</v>
      </c>
    </row>
    <row r="2175" spans="1:8" s="99" customFormat="1" outlineLevel="1" x14ac:dyDescent="0.2">
      <c r="A2175" s="110"/>
      <c r="B2175" s="118"/>
      <c r="C2175" s="102"/>
    </row>
    <row r="2176" spans="1:8" s="99" customFormat="1" outlineLevel="1" x14ac:dyDescent="0.2">
      <c r="A2176" s="110" t="s">
        <v>55</v>
      </c>
      <c r="B2176" s="129"/>
      <c r="C2176" s="132"/>
    </row>
    <row r="2177" spans="1:8" s="99" customFormat="1" outlineLevel="1" x14ac:dyDescent="0.2">
      <c r="A2177" s="110"/>
      <c r="B2177" s="118"/>
      <c r="C2177" s="102"/>
    </row>
    <row r="2178" spans="1:8" s="88" customFormat="1" outlineLevel="1" collapsed="1" x14ac:dyDescent="0.2">
      <c r="A2178" s="181" t="s">
        <v>159</v>
      </c>
      <c r="B2178" s="181" t="str">
        <f ca="1">CONCATENATE(VLOOKUP("*ID",C:D,2,FALSE),"C",COUNTIF(OFFSET(A$1,0,0,ROW(),1), "*conditie")*10)&amp; "T" &amp;(COUNTIF(OFFSET(B$1,0,0,ROW()-1,1),CONCATENATE(VLOOKUP("*ID",C:D,2,FALSE),"C",COUNTIF(OFFSET(A$1,0,0,ROW(),1), "*conditie")*10)&amp; "T*") +1) * 10</f>
        <v>NPRE05C810T10</v>
      </c>
      <c r="C2178" s="295" t="s">
        <v>1144</v>
      </c>
      <c r="D2178" s="295"/>
      <c r="E2178" s="295"/>
      <c r="F2178" s="181" t="s">
        <v>141</v>
      </c>
      <c r="G2178" s="181" t="s">
        <v>19</v>
      </c>
      <c r="H2178" s="181" t="s">
        <v>197</v>
      </c>
    </row>
    <row r="2179" spans="1:8" hidden="1" outlineLevel="2" x14ac:dyDescent="0.2">
      <c r="A2179" s="110"/>
      <c r="B2179" s="122"/>
      <c r="C2179" s="152"/>
    </row>
    <row r="2180" spans="1:8" hidden="1" outlineLevel="2" x14ac:dyDescent="0.2">
      <c r="A2180" s="110" t="s">
        <v>109</v>
      </c>
      <c r="B2180" s="131" t="s">
        <v>1225</v>
      </c>
      <c r="C2180" s="152"/>
    </row>
    <row r="2181" spans="1:8" hidden="1" outlineLevel="2" x14ac:dyDescent="0.2">
      <c r="A2181" s="110"/>
      <c r="B2181" s="122"/>
      <c r="C2181" s="152"/>
    </row>
    <row r="2182" spans="1:8" hidden="1" outlineLevel="2" x14ac:dyDescent="0.2">
      <c r="A2182" s="110" t="s">
        <v>111</v>
      </c>
      <c r="B2182" s="131"/>
      <c r="C2182" s="152"/>
    </row>
    <row r="2183" spans="1:8" hidden="1" outlineLevel="2" x14ac:dyDescent="0.2">
      <c r="A2183" s="110"/>
      <c r="B2183" s="123"/>
      <c r="C2183" s="123"/>
      <c r="D2183" s="123"/>
      <c r="E2183" s="124"/>
      <c r="F2183" s="123"/>
      <c r="G2183" s="123"/>
    </row>
    <row r="2184" spans="1:8" hidden="1" outlineLevel="2" x14ac:dyDescent="0.2">
      <c r="A2184" s="110" t="s">
        <v>32</v>
      </c>
      <c r="B2184" s="125" t="s">
        <v>227</v>
      </c>
      <c r="C2184" s="125"/>
      <c r="D2184" s="125"/>
      <c r="E2184" s="125"/>
      <c r="F2184" s="125"/>
      <c r="G2184" s="125"/>
    </row>
    <row r="2185" spans="1:8" hidden="1" outlineLevel="2" x14ac:dyDescent="0.2">
      <c r="A2185" s="110"/>
      <c r="B2185" s="122"/>
      <c r="C2185" s="152"/>
    </row>
    <row r="2186" spans="1:8" hidden="1" outlineLevel="2" x14ac:dyDescent="0.2">
      <c r="A2186" s="111" t="s">
        <v>33</v>
      </c>
      <c r="B2186" s="122" t="s">
        <v>194</v>
      </c>
      <c r="C2186" s="152"/>
    </row>
    <row r="2187" spans="1:8" hidden="1" outlineLevel="2" x14ac:dyDescent="0.2">
      <c r="A2187" s="110"/>
      <c r="B2187" s="122"/>
      <c r="C2187" s="152"/>
    </row>
    <row r="2188" spans="1:8" hidden="1" outlineLevel="2" x14ac:dyDescent="0.2">
      <c r="A2188" s="110" t="s">
        <v>138</v>
      </c>
      <c r="B2188" s="131" t="s">
        <v>1145</v>
      </c>
      <c r="C2188" s="152"/>
    </row>
    <row r="2189" spans="1:8" s="123" customFormat="1" hidden="1" outlineLevel="2" x14ac:dyDescent="0.2">
      <c r="A2189" s="126"/>
    </row>
    <row r="2190" spans="1:8" hidden="1" outlineLevel="2" x14ac:dyDescent="0.2">
      <c r="A2190" s="110" t="s">
        <v>40</v>
      </c>
      <c r="B2190" s="131" t="s">
        <v>1471</v>
      </c>
      <c r="C2190" s="152"/>
    </row>
    <row r="2191" spans="1:8" s="123" customFormat="1" hidden="1" outlineLevel="2" x14ac:dyDescent="0.2">
      <c r="A2191" s="126"/>
    </row>
    <row r="2192" spans="1:8" s="99" customFormat="1" x14ac:dyDescent="0.2">
      <c r="A2192" s="183" t="s">
        <v>158</v>
      </c>
      <c r="B2192" s="182" t="str">
        <f ca="1">CONCATENATE(VLOOKUP("*ID",C:D,2,FALSE),"C",COUNTIF(OFFSET(A$1,0,0,ROW(),1), "*conditie")*10)</f>
        <v>NPRE05C820</v>
      </c>
      <c r="C2192" s="296" t="s">
        <v>344</v>
      </c>
      <c r="D2192" s="297"/>
      <c r="E2192" s="297"/>
      <c r="F2192" s="183" t="s">
        <v>141</v>
      </c>
      <c r="G2192" s="183" t="s">
        <v>19</v>
      </c>
      <c r="H2192" s="183" t="s">
        <v>197</v>
      </c>
    </row>
    <row r="2193" spans="1:8" s="99" customFormat="1" outlineLevel="1" x14ac:dyDescent="0.2">
      <c r="A2193" s="110"/>
      <c r="B2193" s="118"/>
      <c r="C2193" s="102"/>
    </row>
    <row r="2194" spans="1:8" s="99" customFormat="1" outlineLevel="1" x14ac:dyDescent="0.2">
      <c r="A2194" s="110" t="s">
        <v>55</v>
      </c>
      <c r="B2194" s="129"/>
      <c r="C2194" s="132"/>
    </row>
    <row r="2195" spans="1:8" s="99" customFormat="1" outlineLevel="1" x14ac:dyDescent="0.2">
      <c r="A2195" s="110"/>
      <c r="B2195" s="118"/>
      <c r="C2195" s="102"/>
    </row>
    <row r="2196" spans="1:8" s="88" customFormat="1" outlineLevel="1" collapsed="1" x14ac:dyDescent="0.2">
      <c r="A2196" s="181" t="s">
        <v>159</v>
      </c>
      <c r="B2196" s="181" t="str">
        <f ca="1">CONCATENATE(VLOOKUP("*ID",C:D,2,FALSE),"C",COUNTIF(OFFSET(A$1,0,0,ROW(),1), "*conditie")*10)&amp; "T" &amp;(COUNTIF(OFFSET(B$1,0,0,ROW()-1,1),CONCATENATE(VLOOKUP("*ID",C:D,2,FALSE),"C",COUNTIF(OFFSET(A$1,0,0,ROW(),1), "*conditie")*10)&amp; "T*") +1) * 10</f>
        <v>NPRE05C820T10</v>
      </c>
      <c r="C2196" s="295" t="s">
        <v>345</v>
      </c>
      <c r="D2196" s="295"/>
      <c r="E2196" s="295"/>
      <c r="F2196" s="181" t="s">
        <v>141</v>
      </c>
      <c r="G2196" s="181" t="s">
        <v>19</v>
      </c>
      <c r="H2196" s="181" t="s">
        <v>197</v>
      </c>
    </row>
    <row r="2197" spans="1:8" hidden="1" outlineLevel="2" x14ac:dyDescent="0.2">
      <c r="A2197" s="110"/>
      <c r="B2197" s="122"/>
      <c r="C2197" s="152"/>
    </row>
    <row r="2198" spans="1:8" hidden="1" outlineLevel="2" x14ac:dyDescent="0.2">
      <c r="A2198" s="110" t="s">
        <v>109</v>
      </c>
      <c r="B2198" s="131" t="s">
        <v>1472</v>
      </c>
      <c r="C2198" s="152"/>
    </row>
    <row r="2199" spans="1:8" hidden="1" outlineLevel="2" x14ac:dyDescent="0.2">
      <c r="A2199" s="110"/>
      <c r="B2199" s="122"/>
      <c r="C2199" s="152"/>
    </row>
    <row r="2200" spans="1:8" hidden="1" outlineLevel="2" x14ac:dyDescent="0.2">
      <c r="A2200" s="110" t="s">
        <v>111</v>
      </c>
      <c r="B2200" s="131" t="s">
        <v>1411</v>
      </c>
      <c r="C2200" s="152"/>
    </row>
    <row r="2201" spans="1:8" hidden="1" outlineLevel="2" x14ac:dyDescent="0.2">
      <c r="A2201" s="110"/>
      <c r="B2201" s="122"/>
      <c r="C2201" s="152"/>
    </row>
    <row r="2202" spans="1:8" hidden="1" outlineLevel="2" x14ac:dyDescent="0.2">
      <c r="A2202" s="110"/>
      <c r="B2202" s="123"/>
      <c r="C2202" s="123"/>
      <c r="D2202" s="123"/>
      <c r="E2202" s="124"/>
      <c r="F2202" s="123"/>
      <c r="G2202" s="123"/>
    </row>
    <row r="2203" spans="1:8" hidden="1" outlineLevel="2" x14ac:dyDescent="0.2">
      <c r="A2203" s="110" t="s">
        <v>32</v>
      </c>
      <c r="B2203" s="125" t="s">
        <v>227</v>
      </c>
      <c r="C2203" s="125"/>
      <c r="D2203" s="125"/>
      <c r="E2203" s="125"/>
      <c r="F2203" s="125"/>
      <c r="G2203" s="125"/>
    </row>
    <row r="2204" spans="1:8" hidden="1" outlineLevel="2" x14ac:dyDescent="0.2">
      <c r="A2204" s="110"/>
      <c r="B2204" s="122"/>
      <c r="C2204" s="152"/>
    </row>
    <row r="2205" spans="1:8" hidden="1" outlineLevel="2" x14ac:dyDescent="0.2">
      <c r="A2205" s="111" t="s">
        <v>33</v>
      </c>
      <c r="B2205" s="122" t="s">
        <v>194</v>
      </c>
      <c r="C2205" s="152"/>
    </row>
    <row r="2206" spans="1:8" hidden="1" outlineLevel="2" x14ac:dyDescent="0.2">
      <c r="A2206" s="110"/>
      <c r="B2206" s="122"/>
      <c r="C2206" s="152"/>
    </row>
    <row r="2207" spans="1:8" hidden="1" outlineLevel="2" x14ac:dyDescent="0.2">
      <c r="A2207" s="110" t="s">
        <v>138</v>
      </c>
      <c r="B2207" s="131" t="s">
        <v>347</v>
      </c>
      <c r="C2207" s="152"/>
    </row>
    <row r="2208" spans="1:8" s="123" customFormat="1" hidden="1" outlineLevel="2" x14ac:dyDescent="0.2">
      <c r="A2208" s="126"/>
    </row>
    <row r="2209" spans="1:8" hidden="1" outlineLevel="2" x14ac:dyDescent="0.2">
      <c r="A2209" s="110" t="s">
        <v>40</v>
      </c>
      <c r="B2209" s="131" t="s">
        <v>979</v>
      </c>
      <c r="C2209" s="152"/>
    </row>
    <row r="2210" spans="1:8" s="123" customFormat="1" hidden="1" outlineLevel="2" x14ac:dyDescent="0.2">
      <c r="A2210" s="126"/>
    </row>
    <row r="2211" spans="1:8" s="88" customFormat="1" outlineLevel="1" collapsed="1" x14ac:dyDescent="0.2">
      <c r="A2211" s="181" t="s">
        <v>159</v>
      </c>
      <c r="B2211" s="181" t="str">
        <f ca="1">CONCATENATE(VLOOKUP("*ID",C:D,2,FALSE),"C",COUNTIF(OFFSET(A$1,0,0,ROW(),1), "*conditie")*10)&amp; "T" &amp;(COUNTIF(OFFSET(B$1,0,0,ROW()-1,1),CONCATENATE(VLOOKUP("*ID",C:D,2,FALSE),"C",COUNTIF(OFFSET(A$1,0,0,ROW(),1), "*conditie")*10)&amp; "T*") +1) * 10</f>
        <v>NPRE05C820T20</v>
      </c>
      <c r="C2211" s="295" t="s">
        <v>634</v>
      </c>
      <c r="D2211" s="295"/>
      <c r="E2211" s="295"/>
      <c r="F2211" s="181" t="s">
        <v>141</v>
      </c>
      <c r="G2211" s="181" t="s">
        <v>19</v>
      </c>
      <c r="H2211" s="181" t="s">
        <v>197</v>
      </c>
    </row>
    <row r="2212" spans="1:8" hidden="1" outlineLevel="2" x14ac:dyDescent="0.2">
      <c r="A2212" s="110"/>
      <c r="B2212" s="122"/>
      <c r="C2212" s="152"/>
    </row>
    <row r="2213" spans="1:8" hidden="1" outlineLevel="2" x14ac:dyDescent="0.2">
      <c r="A2213" s="110" t="s">
        <v>109</v>
      </c>
      <c r="B2213" s="131" t="s">
        <v>1473</v>
      </c>
      <c r="C2213" s="152"/>
    </row>
    <row r="2214" spans="1:8" hidden="1" outlineLevel="2" x14ac:dyDescent="0.2">
      <c r="A2214" s="110"/>
      <c r="B2214" s="122"/>
      <c r="C2214" s="152"/>
    </row>
    <row r="2215" spans="1:8" hidden="1" outlineLevel="2" x14ac:dyDescent="0.2">
      <c r="A2215" s="110" t="s">
        <v>111</v>
      </c>
      <c r="B2215" s="131" t="s">
        <v>1411</v>
      </c>
      <c r="C2215" s="152"/>
    </row>
    <row r="2216" spans="1:8" hidden="1" outlineLevel="2" x14ac:dyDescent="0.2">
      <c r="A2216" s="110"/>
      <c r="B2216" s="122"/>
      <c r="C2216" s="152"/>
    </row>
    <row r="2217" spans="1:8" hidden="1" outlineLevel="2" x14ac:dyDescent="0.2">
      <c r="A2217" s="110"/>
      <c r="B2217" s="123"/>
      <c r="C2217" s="123"/>
      <c r="D2217" s="123"/>
      <c r="E2217" s="124"/>
      <c r="F2217" s="123"/>
      <c r="G2217" s="123"/>
    </row>
    <row r="2218" spans="1:8" hidden="1" outlineLevel="2" x14ac:dyDescent="0.2">
      <c r="A2218" s="110" t="s">
        <v>32</v>
      </c>
      <c r="B2218" s="125" t="s">
        <v>227</v>
      </c>
      <c r="C2218" s="125"/>
      <c r="D2218" s="125"/>
      <c r="E2218" s="125"/>
      <c r="F2218" s="125"/>
      <c r="G2218" s="125"/>
    </row>
    <row r="2219" spans="1:8" hidden="1" outlineLevel="2" x14ac:dyDescent="0.2">
      <c r="A2219" s="110"/>
      <c r="B2219" s="122"/>
      <c r="C2219" s="152"/>
    </row>
    <row r="2220" spans="1:8" hidden="1" outlineLevel="2" x14ac:dyDescent="0.2">
      <c r="A2220" s="111" t="s">
        <v>33</v>
      </c>
      <c r="B2220" s="122" t="s">
        <v>194</v>
      </c>
      <c r="C2220" s="152"/>
    </row>
    <row r="2221" spans="1:8" hidden="1" outlineLevel="2" x14ac:dyDescent="0.2">
      <c r="A2221" s="110"/>
      <c r="B2221" s="122"/>
      <c r="C2221" s="152"/>
    </row>
    <row r="2222" spans="1:8" hidden="1" outlineLevel="2" x14ac:dyDescent="0.2">
      <c r="A2222" s="110" t="s">
        <v>138</v>
      </c>
      <c r="B2222" s="131" t="s">
        <v>347</v>
      </c>
      <c r="C2222" s="152"/>
    </row>
    <row r="2223" spans="1:8" s="123" customFormat="1" hidden="1" outlineLevel="2" x14ac:dyDescent="0.2">
      <c r="A2223" s="126"/>
    </row>
    <row r="2224" spans="1:8" hidden="1" outlineLevel="2" x14ac:dyDescent="0.2">
      <c r="A2224" s="110" t="s">
        <v>40</v>
      </c>
      <c r="B2224" s="131" t="s">
        <v>980</v>
      </c>
      <c r="C2224" s="152"/>
    </row>
    <row r="2225" spans="1:8" s="123" customFormat="1" hidden="1" outlineLevel="2" x14ac:dyDescent="0.2">
      <c r="A2225" s="126"/>
    </row>
    <row r="2226" spans="1:8" s="99" customFormat="1" x14ac:dyDescent="0.2">
      <c r="A2226" s="183" t="s">
        <v>158</v>
      </c>
      <c r="B2226" s="182" t="str">
        <f ca="1">CONCATENATE(VLOOKUP("*ID",C:D,2,FALSE),"C",COUNTIF(OFFSET(A$1,0,0,ROW(),1), "*conditie")*10)</f>
        <v>NPRE05C830</v>
      </c>
      <c r="C2226" s="296" t="s">
        <v>1474</v>
      </c>
      <c r="D2226" s="297"/>
      <c r="E2226" s="297"/>
      <c r="F2226" s="183" t="s">
        <v>141</v>
      </c>
      <c r="G2226" s="183" t="s">
        <v>19</v>
      </c>
      <c r="H2226" s="183" t="s">
        <v>197</v>
      </c>
    </row>
    <row r="2227" spans="1:8" s="99" customFormat="1" outlineLevel="1" x14ac:dyDescent="0.2">
      <c r="A2227" s="110"/>
      <c r="B2227" s="118"/>
      <c r="C2227" s="102"/>
    </row>
    <row r="2228" spans="1:8" s="99" customFormat="1" outlineLevel="1" x14ac:dyDescent="0.2">
      <c r="A2228" s="110" t="s">
        <v>55</v>
      </c>
      <c r="B2228" s="129"/>
      <c r="C2228" s="132"/>
    </row>
    <row r="2229" spans="1:8" s="99" customFormat="1" outlineLevel="1" x14ac:dyDescent="0.2">
      <c r="A2229" s="110"/>
      <c r="B2229" s="118"/>
      <c r="C2229" s="102"/>
    </row>
    <row r="2230" spans="1:8" s="88" customFormat="1" outlineLevel="1" collapsed="1" x14ac:dyDescent="0.2">
      <c r="A2230" s="181" t="s">
        <v>159</v>
      </c>
      <c r="B2230" s="181" t="str">
        <f ca="1">CONCATENATE(VLOOKUP("*ID",C:D,2,FALSE),"C",COUNTIF(OFFSET(A$1,0,0,ROW(),1), "*conditie")*10)&amp; "T" &amp;(COUNTIF(OFFSET(B$1,0,0,ROW()-1,1),CONCATENATE(VLOOKUP("*ID",C:D,2,FALSE),"C",COUNTIF(OFFSET(A$1,0,0,ROW(),1), "*conditie")*10)&amp; "T*") +1) * 10</f>
        <v>NPRE05C830T10</v>
      </c>
      <c r="C2230" s="295" t="s">
        <v>1476</v>
      </c>
      <c r="D2230" s="295"/>
      <c r="E2230" s="295"/>
      <c r="F2230" s="181" t="s">
        <v>141</v>
      </c>
      <c r="G2230" s="181" t="s">
        <v>19</v>
      </c>
      <c r="H2230" s="181" t="s">
        <v>197</v>
      </c>
    </row>
    <row r="2231" spans="1:8" hidden="1" outlineLevel="2" x14ac:dyDescent="0.2">
      <c r="A2231" s="110"/>
      <c r="B2231" s="122"/>
      <c r="C2231" s="152"/>
    </row>
    <row r="2232" spans="1:8" hidden="1" outlineLevel="2" x14ac:dyDescent="0.2">
      <c r="A2232" s="110" t="s">
        <v>109</v>
      </c>
      <c r="B2232" s="131"/>
      <c r="C2232" s="152"/>
    </row>
    <row r="2233" spans="1:8" hidden="1" outlineLevel="2" x14ac:dyDescent="0.2">
      <c r="A2233" s="110"/>
      <c r="B2233" s="122"/>
      <c r="C2233" s="152"/>
    </row>
    <row r="2234" spans="1:8" hidden="1" outlineLevel="2" x14ac:dyDescent="0.2">
      <c r="A2234" s="110" t="s">
        <v>111</v>
      </c>
      <c r="B2234" s="131"/>
      <c r="C2234" s="152"/>
    </row>
    <row r="2235" spans="1:8" hidden="1" outlineLevel="2" x14ac:dyDescent="0.2">
      <c r="A2235" s="110"/>
      <c r="B2235" s="122"/>
      <c r="C2235" s="152"/>
    </row>
    <row r="2236" spans="1:8" hidden="1" outlineLevel="2" x14ac:dyDescent="0.2">
      <c r="A2236" s="110"/>
      <c r="B2236" s="123"/>
      <c r="C2236" s="123"/>
      <c r="D2236" s="123"/>
      <c r="E2236" s="124"/>
      <c r="F2236" s="123"/>
      <c r="G2236" s="123"/>
    </row>
    <row r="2237" spans="1:8" hidden="1" outlineLevel="2" x14ac:dyDescent="0.2">
      <c r="A2237" s="110" t="s">
        <v>32</v>
      </c>
      <c r="B2237" s="125" t="s">
        <v>227</v>
      </c>
      <c r="C2237" s="125"/>
      <c r="D2237" s="125"/>
      <c r="E2237" s="125"/>
      <c r="F2237" s="125"/>
      <c r="G2237" s="125"/>
    </row>
    <row r="2238" spans="1:8" hidden="1" outlineLevel="2" x14ac:dyDescent="0.2">
      <c r="A2238" s="110"/>
      <c r="B2238" s="122"/>
      <c r="C2238" s="152"/>
    </row>
    <row r="2239" spans="1:8" hidden="1" outlineLevel="2" x14ac:dyDescent="0.2">
      <c r="A2239" s="111" t="s">
        <v>33</v>
      </c>
      <c r="B2239" s="122" t="s">
        <v>194</v>
      </c>
      <c r="C2239" s="152"/>
    </row>
    <row r="2240" spans="1:8" hidden="1" outlineLevel="2" x14ac:dyDescent="0.2">
      <c r="A2240" s="110"/>
      <c r="B2240" s="122"/>
      <c r="C2240" s="152"/>
    </row>
    <row r="2241" spans="1:8" hidden="1" outlineLevel="2" x14ac:dyDescent="0.2">
      <c r="A2241" s="110" t="s">
        <v>138</v>
      </c>
      <c r="B2241" s="131" t="s">
        <v>1475</v>
      </c>
      <c r="C2241" s="152"/>
    </row>
    <row r="2242" spans="1:8" s="123" customFormat="1" hidden="1" outlineLevel="2" x14ac:dyDescent="0.2">
      <c r="A2242" s="126"/>
    </row>
    <row r="2243" spans="1:8" ht="15" hidden="1" outlineLevel="2" x14ac:dyDescent="0.25">
      <c r="A2243" s="110" t="s">
        <v>40</v>
      </c>
      <c r="B2243" s="240" t="s">
        <v>2774</v>
      </c>
      <c r="C2243" s="152"/>
    </row>
    <row r="2244" spans="1:8" s="123" customFormat="1" hidden="1" outlineLevel="2" x14ac:dyDescent="0.2">
      <c r="A2244" s="126"/>
    </row>
    <row r="2245" spans="1:8" s="99" customFormat="1" x14ac:dyDescent="0.2">
      <c r="A2245" s="183" t="s">
        <v>158</v>
      </c>
      <c r="B2245" s="182" t="str">
        <f ca="1">CONCATENATE(VLOOKUP("*ID",C:D,2,FALSE),"C",COUNTIF(OFFSET(A$1,0,0,ROW(),1), "*conditie")*10)</f>
        <v>NPRE05C840</v>
      </c>
      <c r="C2245" s="296" t="s">
        <v>1477</v>
      </c>
      <c r="D2245" s="297"/>
      <c r="E2245" s="297"/>
      <c r="F2245" s="183" t="s">
        <v>141</v>
      </c>
      <c r="G2245" s="183" t="s">
        <v>19</v>
      </c>
      <c r="H2245" s="183" t="s">
        <v>197</v>
      </c>
    </row>
    <row r="2246" spans="1:8" s="99" customFormat="1" outlineLevel="1" x14ac:dyDescent="0.2">
      <c r="A2246" s="110"/>
      <c r="B2246" s="118"/>
      <c r="C2246" s="102"/>
    </row>
    <row r="2247" spans="1:8" s="99" customFormat="1" outlineLevel="1" x14ac:dyDescent="0.2">
      <c r="A2247" s="110" t="s">
        <v>55</v>
      </c>
      <c r="B2247" s="129"/>
      <c r="C2247" s="132"/>
    </row>
    <row r="2248" spans="1:8" s="99" customFormat="1" outlineLevel="1" x14ac:dyDescent="0.2">
      <c r="A2248" s="110"/>
      <c r="B2248" s="118"/>
      <c r="C2248" s="102"/>
    </row>
    <row r="2249" spans="1:8" s="88" customFormat="1" outlineLevel="1" collapsed="1" x14ac:dyDescent="0.2">
      <c r="A2249" s="181" t="s">
        <v>159</v>
      </c>
      <c r="B2249" s="181" t="str">
        <f ca="1">CONCATENATE(VLOOKUP("*ID",C:D,2,FALSE),"C",COUNTIF(OFFSET(A$1,0,0,ROW(),1), "*conditie")*10)&amp; "T" &amp;(COUNTIF(OFFSET(B$1,0,0,ROW()-1,1),CONCATENATE(VLOOKUP("*ID",C:D,2,FALSE),"C",COUNTIF(OFFSET(A$1,0,0,ROW(),1), "*conditie")*10)&amp; "T*") +1) * 10</f>
        <v>NPRE05C840T10</v>
      </c>
      <c r="C2249" s="295" t="s">
        <v>1479</v>
      </c>
      <c r="D2249" s="295"/>
      <c r="E2249" s="295"/>
      <c r="F2249" s="181" t="s">
        <v>141</v>
      </c>
      <c r="G2249" s="181" t="s">
        <v>19</v>
      </c>
      <c r="H2249" s="181" t="s">
        <v>197</v>
      </c>
    </row>
    <row r="2250" spans="1:8" hidden="1" outlineLevel="2" x14ac:dyDescent="0.2">
      <c r="A2250" s="110"/>
      <c r="B2250" s="122"/>
      <c r="C2250" s="152"/>
    </row>
    <row r="2251" spans="1:8" hidden="1" outlineLevel="2" x14ac:dyDescent="0.2">
      <c r="A2251" s="110" t="s">
        <v>109</v>
      </c>
      <c r="B2251" s="131"/>
      <c r="C2251" s="152"/>
    </row>
    <row r="2252" spans="1:8" hidden="1" outlineLevel="2" x14ac:dyDescent="0.2">
      <c r="A2252" s="110"/>
      <c r="B2252" s="122"/>
      <c r="C2252" s="152"/>
    </row>
    <row r="2253" spans="1:8" hidden="1" outlineLevel="2" x14ac:dyDescent="0.2">
      <c r="A2253" s="110" t="s">
        <v>111</v>
      </c>
      <c r="B2253" s="131"/>
      <c r="C2253" s="152"/>
    </row>
    <row r="2254" spans="1:8" hidden="1" outlineLevel="2" x14ac:dyDescent="0.2">
      <c r="A2254" s="110"/>
      <c r="B2254" s="122"/>
      <c r="C2254" s="152"/>
    </row>
    <row r="2255" spans="1:8" hidden="1" outlineLevel="2" x14ac:dyDescent="0.2">
      <c r="A2255" s="110"/>
      <c r="B2255" s="123"/>
      <c r="C2255" s="123"/>
      <c r="D2255" s="123"/>
      <c r="E2255" s="124"/>
      <c r="F2255" s="123"/>
      <c r="G2255" s="123"/>
    </row>
    <row r="2256" spans="1:8" hidden="1" outlineLevel="2" x14ac:dyDescent="0.2">
      <c r="A2256" s="110" t="s">
        <v>32</v>
      </c>
      <c r="B2256" s="125" t="s">
        <v>227</v>
      </c>
      <c r="C2256" s="125"/>
      <c r="D2256" s="125"/>
      <c r="E2256" s="125"/>
      <c r="F2256" s="125"/>
      <c r="G2256" s="125"/>
    </row>
    <row r="2257" spans="1:8" hidden="1" outlineLevel="2" x14ac:dyDescent="0.2">
      <c r="A2257" s="110"/>
      <c r="B2257" s="122"/>
      <c r="C2257" s="152"/>
    </row>
    <row r="2258" spans="1:8" hidden="1" outlineLevel="2" x14ac:dyDescent="0.2">
      <c r="A2258" s="111" t="s">
        <v>33</v>
      </c>
      <c r="B2258" s="122" t="s">
        <v>194</v>
      </c>
      <c r="C2258" s="152"/>
    </row>
    <row r="2259" spans="1:8" hidden="1" outlineLevel="2" x14ac:dyDescent="0.2">
      <c r="A2259" s="110"/>
      <c r="B2259" s="122"/>
      <c r="C2259" s="152"/>
    </row>
    <row r="2260" spans="1:8" hidden="1" outlineLevel="2" x14ac:dyDescent="0.2">
      <c r="A2260" s="110" t="s">
        <v>138</v>
      </c>
      <c r="B2260" s="131" t="s">
        <v>1478</v>
      </c>
      <c r="C2260" s="152"/>
    </row>
    <row r="2261" spans="1:8" s="123" customFormat="1" hidden="1" outlineLevel="2" x14ac:dyDescent="0.2">
      <c r="A2261" s="126"/>
    </row>
    <row r="2262" spans="1:8" ht="15" hidden="1" outlineLevel="2" x14ac:dyDescent="0.25">
      <c r="A2262" s="110" t="s">
        <v>40</v>
      </c>
      <c r="B2262" s="240" t="s">
        <v>2775</v>
      </c>
      <c r="C2262" s="152"/>
    </row>
    <row r="2263" spans="1:8" s="123" customFormat="1" hidden="1" outlineLevel="2" x14ac:dyDescent="0.2">
      <c r="A2263" s="126"/>
    </row>
    <row r="2264" spans="1:8" s="99" customFormat="1" x14ac:dyDescent="0.2">
      <c r="A2264" s="183" t="s">
        <v>158</v>
      </c>
      <c r="B2264" s="182" t="str">
        <f ca="1">CONCATENATE(VLOOKUP("*ID",C:D,2,FALSE),"C",COUNTIF(OFFSET(A$1,0,0,ROW(),1), "*conditie")*10)</f>
        <v>NPRE05C850</v>
      </c>
      <c r="C2264" s="296" t="s">
        <v>348</v>
      </c>
      <c r="D2264" s="297"/>
      <c r="E2264" s="297"/>
      <c r="F2264" s="183" t="s">
        <v>141</v>
      </c>
      <c r="G2264" s="183" t="s">
        <v>19</v>
      </c>
      <c r="H2264" s="183" t="s">
        <v>197</v>
      </c>
    </row>
    <row r="2265" spans="1:8" s="99" customFormat="1" outlineLevel="1" x14ac:dyDescent="0.2">
      <c r="A2265" s="110"/>
      <c r="B2265" s="118"/>
      <c r="C2265" s="102"/>
    </row>
    <row r="2266" spans="1:8" s="99" customFormat="1" outlineLevel="1" x14ac:dyDescent="0.2">
      <c r="A2266" s="110" t="s">
        <v>55</v>
      </c>
      <c r="B2266" s="129"/>
      <c r="C2266" s="132"/>
    </row>
    <row r="2267" spans="1:8" s="99" customFormat="1" outlineLevel="1" x14ac:dyDescent="0.2">
      <c r="A2267" s="110"/>
      <c r="B2267" s="118"/>
      <c r="C2267" s="102"/>
    </row>
    <row r="2268" spans="1:8" s="88" customFormat="1" outlineLevel="1" collapsed="1" x14ac:dyDescent="0.2">
      <c r="A2268" s="181" t="s">
        <v>159</v>
      </c>
      <c r="B2268" s="181" t="str">
        <f ca="1">CONCATENATE(VLOOKUP("*ID",C:D,2,FALSE),"C",COUNTIF(OFFSET(A$1,0,0,ROW(),1), "*conditie")*10)&amp; "T" &amp;(COUNTIF(OFFSET(B$1,0,0,ROW()-1,1),CONCATENATE(VLOOKUP("*ID",C:D,2,FALSE),"C",COUNTIF(OFFSET(A$1,0,0,ROW(),1), "*conditie")*10)&amp; "T*") +1) * 10</f>
        <v>NPRE05C850T10</v>
      </c>
      <c r="C2268" s="295" t="s">
        <v>349</v>
      </c>
      <c r="D2268" s="295"/>
      <c r="E2268" s="295"/>
      <c r="F2268" s="181" t="s">
        <v>141</v>
      </c>
      <c r="G2268" s="181" t="s">
        <v>19</v>
      </c>
      <c r="H2268" s="181" t="s">
        <v>197</v>
      </c>
    </row>
    <row r="2269" spans="1:8" hidden="1" outlineLevel="2" x14ac:dyDescent="0.2">
      <c r="A2269" s="110"/>
      <c r="B2269" s="122"/>
      <c r="C2269" s="152"/>
    </row>
    <row r="2270" spans="1:8" hidden="1" outlineLevel="2" x14ac:dyDescent="0.2">
      <c r="A2270" s="110" t="s">
        <v>109</v>
      </c>
      <c r="B2270" s="131" t="s">
        <v>1480</v>
      </c>
      <c r="C2270" s="152"/>
    </row>
    <row r="2271" spans="1:8" hidden="1" outlineLevel="2" x14ac:dyDescent="0.2">
      <c r="A2271" s="110"/>
      <c r="B2271" s="122"/>
      <c r="C2271" s="152"/>
    </row>
    <row r="2272" spans="1:8" hidden="1" outlineLevel="2" x14ac:dyDescent="0.2">
      <c r="A2272" s="110" t="s">
        <v>111</v>
      </c>
      <c r="B2272" s="131" t="s">
        <v>1411</v>
      </c>
      <c r="C2272" s="152"/>
    </row>
    <row r="2273" spans="1:8" hidden="1" outlineLevel="2" x14ac:dyDescent="0.2">
      <c r="A2273" s="110"/>
      <c r="B2273" s="122"/>
      <c r="C2273" s="152"/>
    </row>
    <row r="2274" spans="1:8" hidden="1" outlineLevel="2" x14ac:dyDescent="0.2">
      <c r="A2274" s="110"/>
      <c r="B2274" s="123"/>
      <c r="C2274" s="123"/>
      <c r="D2274" s="123"/>
      <c r="E2274" s="124"/>
      <c r="F2274" s="123"/>
      <c r="G2274" s="123"/>
    </row>
    <row r="2275" spans="1:8" hidden="1" outlineLevel="2" x14ac:dyDescent="0.2">
      <c r="A2275" s="110" t="s">
        <v>32</v>
      </c>
      <c r="B2275" s="125" t="s">
        <v>227</v>
      </c>
      <c r="C2275" s="125"/>
      <c r="D2275" s="125"/>
      <c r="E2275" s="125"/>
      <c r="F2275" s="125"/>
      <c r="G2275" s="125"/>
    </row>
    <row r="2276" spans="1:8" hidden="1" outlineLevel="2" x14ac:dyDescent="0.2">
      <c r="A2276" s="110"/>
      <c r="B2276" s="122"/>
      <c r="C2276" s="152"/>
    </row>
    <row r="2277" spans="1:8" hidden="1" outlineLevel="2" x14ac:dyDescent="0.2">
      <c r="A2277" s="111" t="s">
        <v>33</v>
      </c>
      <c r="B2277" s="122" t="s">
        <v>194</v>
      </c>
      <c r="C2277" s="152"/>
    </row>
    <row r="2278" spans="1:8" hidden="1" outlineLevel="2" x14ac:dyDescent="0.2">
      <c r="A2278" s="110"/>
      <c r="B2278" s="122"/>
      <c r="C2278" s="152"/>
    </row>
    <row r="2279" spans="1:8" hidden="1" outlineLevel="2" x14ac:dyDescent="0.2">
      <c r="A2279" s="110" t="s">
        <v>138</v>
      </c>
      <c r="B2279" s="131" t="s">
        <v>351</v>
      </c>
      <c r="C2279" s="152"/>
    </row>
    <row r="2280" spans="1:8" s="123" customFormat="1" hidden="1" outlineLevel="2" x14ac:dyDescent="0.2">
      <c r="A2280" s="126"/>
    </row>
    <row r="2281" spans="1:8" hidden="1" outlineLevel="2" x14ac:dyDescent="0.2">
      <c r="A2281" s="110" t="s">
        <v>40</v>
      </c>
      <c r="B2281" s="131" t="s">
        <v>983</v>
      </c>
      <c r="C2281" s="152"/>
    </row>
    <row r="2282" spans="1:8" s="123" customFormat="1" hidden="1" outlineLevel="2" x14ac:dyDescent="0.2">
      <c r="A2282" s="126"/>
    </row>
    <row r="2283" spans="1:8" s="88" customFormat="1" outlineLevel="1" collapsed="1" x14ac:dyDescent="0.2">
      <c r="A2283" s="181" t="s">
        <v>159</v>
      </c>
      <c r="B2283" s="181" t="str">
        <f ca="1">CONCATENATE(VLOOKUP("*ID",C:D,2,FALSE),"C",COUNTIF(OFFSET(A$1,0,0,ROW(),1), "*conditie")*10)&amp; "T" &amp;(COUNTIF(OFFSET(B$1,0,0,ROW()-1,1),CONCATENATE(VLOOKUP("*ID",C:D,2,FALSE),"C",COUNTIF(OFFSET(A$1,0,0,ROW(),1), "*conditie")*10)&amp; "T*") +1) * 10</f>
        <v>NPRE05C850T20</v>
      </c>
      <c r="C2283" s="295" t="s">
        <v>639</v>
      </c>
      <c r="D2283" s="295"/>
      <c r="E2283" s="295"/>
      <c r="F2283" s="181" t="s">
        <v>141</v>
      </c>
      <c r="G2283" s="181" t="s">
        <v>19</v>
      </c>
      <c r="H2283" s="181" t="s">
        <v>197</v>
      </c>
    </row>
    <row r="2284" spans="1:8" hidden="1" outlineLevel="2" x14ac:dyDescent="0.2">
      <c r="A2284" s="110"/>
      <c r="B2284" s="122"/>
      <c r="C2284" s="152"/>
    </row>
    <row r="2285" spans="1:8" hidden="1" outlineLevel="2" x14ac:dyDescent="0.2">
      <c r="A2285" s="110" t="s">
        <v>109</v>
      </c>
      <c r="B2285" s="131" t="s">
        <v>1481</v>
      </c>
      <c r="C2285" s="152"/>
    </row>
    <row r="2286" spans="1:8" hidden="1" outlineLevel="2" x14ac:dyDescent="0.2">
      <c r="A2286" s="110"/>
      <c r="B2286" s="122"/>
      <c r="C2286" s="152"/>
    </row>
    <row r="2287" spans="1:8" hidden="1" outlineLevel="2" x14ac:dyDescent="0.2">
      <c r="A2287" s="110" t="s">
        <v>111</v>
      </c>
      <c r="B2287" s="131" t="s">
        <v>1411</v>
      </c>
      <c r="C2287" s="152"/>
    </row>
    <row r="2288" spans="1:8" hidden="1" outlineLevel="2" x14ac:dyDescent="0.2">
      <c r="A2288" s="110"/>
      <c r="B2288" s="122"/>
      <c r="C2288" s="152"/>
    </row>
    <row r="2289" spans="1:8" hidden="1" outlineLevel="2" x14ac:dyDescent="0.2">
      <c r="A2289" s="110"/>
      <c r="B2289" s="123"/>
      <c r="C2289" s="123"/>
      <c r="D2289" s="123"/>
      <c r="E2289" s="124"/>
      <c r="F2289" s="123"/>
      <c r="G2289" s="123"/>
    </row>
    <row r="2290" spans="1:8" hidden="1" outlineLevel="2" x14ac:dyDescent="0.2">
      <c r="A2290" s="110" t="s">
        <v>32</v>
      </c>
      <c r="B2290" s="125" t="s">
        <v>227</v>
      </c>
      <c r="C2290" s="125"/>
      <c r="D2290" s="125"/>
      <c r="E2290" s="125"/>
      <c r="F2290" s="125"/>
      <c r="G2290" s="125"/>
    </row>
    <row r="2291" spans="1:8" hidden="1" outlineLevel="2" x14ac:dyDescent="0.2">
      <c r="A2291" s="110"/>
      <c r="B2291" s="122"/>
      <c r="C2291" s="152"/>
    </row>
    <row r="2292" spans="1:8" hidden="1" outlineLevel="2" x14ac:dyDescent="0.2">
      <c r="A2292" s="111" t="s">
        <v>33</v>
      </c>
      <c r="B2292" s="122" t="s">
        <v>194</v>
      </c>
      <c r="C2292" s="152"/>
    </row>
    <row r="2293" spans="1:8" hidden="1" outlineLevel="2" x14ac:dyDescent="0.2">
      <c r="A2293" s="110"/>
      <c r="B2293" s="122"/>
      <c r="C2293" s="152"/>
    </row>
    <row r="2294" spans="1:8" hidden="1" outlineLevel="2" x14ac:dyDescent="0.2">
      <c r="A2294" s="110" t="s">
        <v>138</v>
      </c>
      <c r="B2294" s="131" t="s">
        <v>351</v>
      </c>
      <c r="C2294" s="152"/>
    </row>
    <row r="2295" spans="1:8" s="123" customFormat="1" hidden="1" outlineLevel="2" x14ac:dyDescent="0.2">
      <c r="A2295" s="126"/>
    </row>
    <row r="2296" spans="1:8" hidden="1" outlineLevel="2" x14ac:dyDescent="0.2">
      <c r="A2296" s="110" t="s">
        <v>40</v>
      </c>
      <c r="B2296" s="131" t="s">
        <v>984</v>
      </c>
      <c r="C2296" s="152"/>
    </row>
    <row r="2297" spans="1:8" s="123" customFormat="1" hidden="1" outlineLevel="2" x14ac:dyDescent="0.2">
      <c r="A2297" s="126"/>
    </row>
    <row r="2298" spans="1:8" s="99" customFormat="1" x14ac:dyDescent="0.2">
      <c r="A2298" s="183" t="s">
        <v>158</v>
      </c>
      <c r="B2298" s="182" t="str">
        <f ca="1">CONCATENATE(VLOOKUP("*ID",C:D,2,FALSE),"C",COUNTIF(OFFSET(A$1,0,0,ROW(),1), "*conditie")*10)</f>
        <v>NPRE05C860</v>
      </c>
      <c r="C2298" s="296" t="s">
        <v>352</v>
      </c>
      <c r="D2298" s="297"/>
      <c r="E2298" s="297"/>
      <c r="F2298" s="183" t="s">
        <v>141</v>
      </c>
      <c r="G2298" s="183" t="s">
        <v>19</v>
      </c>
      <c r="H2298" s="183" t="s">
        <v>197</v>
      </c>
    </row>
    <row r="2299" spans="1:8" s="99" customFormat="1" outlineLevel="1" x14ac:dyDescent="0.2">
      <c r="A2299" s="110"/>
      <c r="B2299" s="118"/>
      <c r="C2299" s="102"/>
    </row>
    <row r="2300" spans="1:8" s="99" customFormat="1" outlineLevel="1" x14ac:dyDescent="0.2">
      <c r="A2300" s="110" t="s">
        <v>55</v>
      </c>
      <c r="B2300" s="129"/>
      <c r="C2300" s="132"/>
    </row>
    <row r="2301" spans="1:8" s="99" customFormat="1" outlineLevel="1" x14ac:dyDescent="0.2">
      <c r="A2301" s="110"/>
      <c r="B2301" s="118"/>
      <c r="C2301" s="102"/>
    </row>
    <row r="2302" spans="1:8" s="88" customFormat="1" outlineLevel="1" collapsed="1" x14ac:dyDescent="0.2">
      <c r="A2302" s="181" t="s">
        <v>159</v>
      </c>
      <c r="B2302" s="181" t="str">
        <f ca="1">CONCATENATE(VLOOKUP("*ID",C:D,2,FALSE),"C",COUNTIF(OFFSET(A$1,0,0,ROW(),1), "*conditie")*10)&amp; "T" &amp;(COUNTIF(OFFSET(B$1,0,0,ROW()-1,1),CONCATENATE(VLOOKUP("*ID",C:D,2,FALSE),"C",COUNTIF(OFFSET(A$1,0,0,ROW(),1), "*conditie")*10)&amp; "T*") +1) * 10</f>
        <v>NPRE05C860T10</v>
      </c>
      <c r="C2302" s="295" t="s">
        <v>353</v>
      </c>
      <c r="D2302" s="295"/>
      <c r="E2302" s="295"/>
      <c r="F2302" s="181" t="s">
        <v>141</v>
      </c>
      <c r="G2302" s="181" t="s">
        <v>19</v>
      </c>
      <c r="H2302" s="181" t="s">
        <v>197</v>
      </c>
    </row>
    <row r="2303" spans="1:8" hidden="1" outlineLevel="2" x14ac:dyDescent="0.2">
      <c r="A2303" s="110"/>
      <c r="B2303" s="122"/>
      <c r="C2303" s="152"/>
    </row>
    <row r="2304" spans="1:8" hidden="1" outlineLevel="2" x14ac:dyDescent="0.2">
      <c r="A2304" s="110" t="s">
        <v>109</v>
      </c>
      <c r="B2304" s="131" t="s">
        <v>1482</v>
      </c>
      <c r="C2304" s="152"/>
    </row>
    <row r="2305" spans="1:8" hidden="1" outlineLevel="2" x14ac:dyDescent="0.2">
      <c r="A2305" s="110"/>
      <c r="B2305" s="122"/>
      <c r="C2305" s="152"/>
    </row>
    <row r="2306" spans="1:8" hidden="1" outlineLevel="2" x14ac:dyDescent="0.2">
      <c r="A2306" s="110" t="s">
        <v>111</v>
      </c>
      <c r="B2306" s="131" t="s">
        <v>1411</v>
      </c>
      <c r="C2306" s="152"/>
    </row>
    <row r="2307" spans="1:8" hidden="1" outlineLevel="2" x14ac:dyDescent="0.2">
      <c r="A2307" s="110"/>
      <c r="B2307" s="122"/>
      <c r="C2307" s="152"/>
    </row>
    <row r="2308" spans="1:8" hidden="1" outlineLevel="2" x14ac:dyDescent="0.2">
      <c r="A2308" s="110"/>
      <c r="B2308" s="123"/>
      <c r="C2308" s="123"/>
      <c r="D2308" s="123"/>
      <c r="E2308" s="124"/>
      <c r="F2308" s="123"/>
      <c r="G2308" s="123"/>
    </row>
    <row r="2309" spans="1:8" hidden="1" outlineLevel="2" x14ac:dyDescent="0.2">
      <c r="A2309" s="110" t="s">
        <v>32</v>
      </c>
      <c r="B2309" s="125" t="s">
        <v>227</v>
      </c>
      <c r="C2309" s="125"/>
      <c r="D2309" s="125"/>
      <c r="E2309" s="125"/>
      <c r="F2309" s="125"/>
      <c r="G2309" s="125"/>
    </row>
    <row r="2310" spans="1:8" hidden="1" outlineLevel="2" x14ac:dyDescent="0.2">
      <c r="A2310" s="110"/>
      <c r="B2310" s="122"/>
      <c r="C2310" s="152"/>
    </row>
    <row r="2311" spans="1:8" hidden="1" outlineLevel="2" x14ac:dyDescent="0.2">
      <c r="A2311" s="111" t="s">
        <v>33</v>
      </c>
      <c r="B2311" s="122" t="s">
        <v>194</v>
      </c>
      <c r="C2311" s="152"/>
    </row>
    <row r="2312" spans="1:8" hidden="1" outlineLevel="2" x14ac:dyDescent="0.2">
      <c r="A2312" s="110"/>
      <c r="B2312" s="122"/>
      <c r="C2312" s="152"/>
    </row>
    <row r="2313" spans="1:8" hidden="1" outlineLevel="2" x14ac:dyDescent="0.2">
      <c r="A2313" s="110" t="s">
        <v>138</v>
      </c>
      <c r="B2313" s="131" t="s">
        <v>355</v>
      </c>
      <c r="C2313" s="152"/>
    </row>
    <row r="2314" spans="1:8" s="123" customFormat="1" hidden="1" outlineLevel="2" x14ac:dyDescent="0.2">
      <c r="A2314" s="126"/>
    </row>
    <row r="2315" spans="1:8" hidden="1" outlineLevel="2" x14ac:dyDescent="0.2">
      <c r="A2315" s="110" t="s">
        <v>40</v>
      </c>
      <c r="B2315" s="131" t="s">
        <v>985</v>
      </c>
      <c r="C2315" s="152"/>
    </row>
    <row r="2316" spans="1:8" s="123" customFormat="1" hidden="1" outlineLevel="2" x14ac:dyDescent="0.2">
      <c r="A2316" s="126"/>
    </row>
    <row r="2317" spans="1:8" s="88" customFormat="1" outlineLevel="1" collapsed="1" x14ac:dyDescent="0.2">
      <c r="A2317" s="181" t="s">
        <v>159</v>
      </c>
      <c r="B2317" s="181" t="str">
        <f ca="1">CONCATENATE(VLOOKUP("*ID",C:D,2,FALSE),"C",COUNTIF(OFFSET(A$1,0,0,ROW(),1), "*conditie")*10)&amp; "T" &amp;(COUNTIF(OFFSET(B$1,0,0,ROW()-1,1),CONCATENATE(VLOOKUP("*ID",C:D,2,FALSE),"C",COUNTIF(OFFSET(A$1,0,0,ROW(),1), "*conditie")*10)&amp; "T*") +1) * 10</f>
        <v>NPRE05C860T20</v>
      </c>
      <c r="C2317" s="295" t="s">
        <v>641</v>
      </c>
      <c r="D2317" s="295"/>
      <c r="E2317" s="295"/>
      <c r="F2317" s="181" t="s">
        <v>141</v>
      </c>
      <c r="G2317" s="181" t="s">
        <v>19</v>
      </c>
      <c r="H2317" s="181" t="s">
        <v>197</v>
      </c>
    </row>
    <row r="2318" spans="1:8" hidden="1" outlineLevel="2" x14ac:dyDescent="0.2">
      <c r="A2318" s="110"/>
      <c r="B2318" s="122"/>
      <c r="C2318" s="152"/>
    </row>
    <row r="2319" spans="1:8" hidden="1" outlineLevel="2" x14ac:dyDescent="0.2">
      <c r="A2319" s="110" t="s">
        <v>109</v>
      </c>
      <c r="B2319" s="131" t="s">
        <v>1483</v>
      </c>
      <c r="C2319" s="152"/>
    </row>
    <row r="2320" spans="1:8" hidden="1" outlineLevel="2" x14ac:dyDescent="0.2">
      <c r="A2320" s="110"/>
      <c r="B2320" s="122"/>
      <c r="C2320" s="152"/>
    </row>
    <row r="2321" spans="1:8" hidden="1" outlineLevel="2" x14ac:dyDescent="0.2">
      <c r="A2321" s="110" t="s">
        <v>111</v>
      </c>
      <c r="B2321" s="131" t="s">
        <v>1411</v>
      </c>
      <c r="C2321" s="152"/>
    </row>
    <row r="2322" spans="1:8" hidden="1" outlineLevel="2" x14ac:dyDescent="0.2">
      <c r="A2322" s="110"/>
      <c r="B2322" s="122"/>
      <c r="C2322" s="152"/>
    </row>
    <row r="2323" spans="1:8" hidden="1" outlineLevel="2" x14ac:dyDescent="0.2">
      <c r="A2323" s="110"/>
      <c r="B2323" s="123"/>
      <c r="C2323" s="123"/>
      <c r="D2323" s="123"/>
      <c r="E2323" s="124"/>
      <c r="F2323" s="123"/>
      <c r="G2323" s="123"/>
    </row>
    <row r="2324" spans="1:8" hidden="1" outlineLevel="2" x14ac:dyDescent="0.2">
      <c r="A2324" s="110" t="s">
        <v>32</v>
      </c>
      <c r="B2324" s="125" t="s">
        <v>227</v>
      </c>
      <c r="C2324" s="125"/>
      <c r="D2324" s="125"/>
      <c r="E2324" s="125"/>
      <c r="F2324" s="125"/>
      <c r="G2324" s="125"/>
    </row>
    <row r="2325" spans="1:8" hidden="1" outlineLevel="2" x14ac:dyDescent="0.2">
      <c r="A2325" s="110"/>
      <c r="B2325" s="122"/>
      <c r="C2325" s="152"/>
    </row>
    <row r="2326" spans="1:8" hidden="1" outlineLevel="2" x14ac:dyDescent="0.2">
      <c r="A2326" s="111" t="s">
        <v>33</v>
      </c>
      <c r="B2326" s="122" t="s">
        <v>194</v>
      </c>
      <c r="C2326" s="152"/>
    </row>
    <row r="2327" spans="1:8" hidden="1" outlineLevel="2" x14ac:dyDescent="0.2">
      <c r="A2327" s="110"/>
      <c r="B2327" s="122"/>
      <c r="C2327" s="152"/>
    </row>
    <row r="2328" spans="1:8" hidden="1" outlineLevel="2" x14ac:dyDescent="0.2">
      <c r="A2328" s="110" t="s">
        <v>138</v>
      </c>
      <c r="B2328" s="131" t="s">
        <v>355</v>
      </c>
      <c r="C2328" s="152"/>
    </row>
    <row r="2329" spans="1:8" s="123" customFormat="1" hidden="1" outlineLevel="2" x14ac:dyDescent="0.2">
      <c r="A2329" s="126"/>
    </row>
    <row r="2330" spans="1:8" hidden="1" outlineLevel="2" x14ac:dyDescent="0.2">
      <c r="A2330" s="110" t="s">
        <v>40</v>
      </c>
      <c r="B2330" s="131" t="s">
        <v>986</v>
      </c>
      <c r="C2330" s="152"/>
    </row>
    <row r="2331" spans="1:8" s="123" customFormat="1" hidden="1" outlineLevel="2" x14ac:dyDescent="0.2">
      <c r="A2331" s="126"/>
    </row>
    <row r="2332" spans="1:8" s="99" customFormat="1" x14ac:dyDescent="0.2">
      <c r="A2332" s="183" t="s">
        <v>158</v>
      </c>
      <c r="B2332" s="182" t="str">
        <f ca="1">CONCATENATE(VLOOKUP("*ID",C:D,2,FALSE),"C",COUNTIF(OFFSET(A$1,0,0,ROW(),1), "*conditie")*10)</f>
        <v>NPRE05C870</v>
      </c>
      <c r="C2332" s="296" t="s">
        <v>358</v>
      </c>
      <c r="D2332" s="297"/>
      <c r="E2332" s="297"/>
      <c r="F2332" s="183" t="s">
        <v>141</v>
      </c>
      <c r="G2332" s="183" t="s">
        <v>19</v>
      </c>
      <c r="H2332" s="183" t="s">
        <v>197</v>
      </c>
    </row>
    <row r="2333" spans="1:8" s="99" customFormat="1" outlineLevel="1" x14ac:dyDescent="0.2">
      <c r="A2333" s="110"/>
      <c r="B2333" s="118"/>
      <c r="C2333" s="102"/>
    </row>
    <row r="2334" spans="1:8" s="99" customFormat="1" outlineLevel="1" x14ac:dyDescent="0.2">
      <c r="A2334" s="110" t="s">
        <v>55</v>
      </c>
      <c r="B2334" s="129"/>
      <c r="C2334" s="132"/>
    </row>
    <row r="2335" spans="1:8" s="99" customFormat="1" outlineLevel="1" x14ac:dyDescent="0.2">
      <c r="A2335" s="110"/>
      <c r="B2335" s="118"/>
      <c r="C2335" s="102"/>
    </row>
    <row r="2336" spans="1:8" s="88" customFormat="1" outlineLevel="1" collapsed="1" x14ac:dyDescent="0.2">
      <c r="A2336" s="181" t="s">
        <v>159</v>
      </c>
      <c r="B2336" s="181" t="str">
        <f ca="1">CONCATENATE(VLOOKUP("*ID",C:D,2,FALSE),"C",COUNTIF(OFFSET(A$1,0,0,ROW(),1), "*conditie")*10)&amp; "T" &amp;(COUNTIF(OFFSET(B$1,0,0,ROW()-1,1),CONCATENATE(VLOOKUP("*ID",C:D,2,FALSE),"C",COUNTIF(OFFSET(A$1,0,0,ROW(),1), "*conditie")*10)&amp; "T*") +1) * 10</f>
        <v>NPRE05C870T10</v>
      </c>
      <c r="C2336" s="295" t="s">
        <v>359</v>
      </c>
      <c r="D2336" s="295"/>
      <c r="E2336" s="295"/>
      <c r="F2336" s="181" t="s">
        <v>141</v>
      </c>
      <c r="G2336" s="181" t="s">
        <v>19</v>
      </c>
      <c r="H2336" s="181" t="s">
        <v>197</v>
      </c>
    </row>
    <row r="2337" spans="1:8" hidden="1" outlineLevel="2" x14ac:dyDescent="0.2">
      <c r="A2337" s="110"/>
      <c r="B2337" s="122"/>
      <c r="C2337" s="152"/>
    </row>
    <row r="2338" spans="1:8" hidden="1" outlineLevel="2" x14ac:dyDescent="0.2">
      <c r="A2338" s="110" t="s">
        <v>109</v>
      </c>
      <c r="B2338" s="131" t="s">
        <v>1484</v>
      </c>
      <c r="C2338" s="152"/>
    </row>
    <row r="2339" spans="1:8" hidden="1" outlineLevel="2" x14ac:dyDescent="0.2">
      <c r="A2339" s="110"/>
      <c r="B2339" s="122"/>
      <c r="C2339" s="152"/>
    </row>
    <row r="2340" spans="1:8" hidden="1" outlineLevel="2" x14ac:dyDescent="0.2">
      <c r="A2340" s="110" t="s">
        <v>111</v>
      </c>
      <c r="B2340" s="131" t="s">
        <v>1411</v>
      </c>
      <c r="C2340" s="152"/>
    </row>
    <row r="2341" spans="1:8" hidden="1" outlineLevel="2" x14ac:dyDescent="0.2">
      <c r="A2341" s="110"/>
      <c r="B2341" s="122"/>
      <c r="C2341" s="152"/>
    </row>
    <row r="2342" spans="1:8" hidden="1" outlineLevel="2" x14ac:dyDescent="0.2">
      <c r="A2342" s="110"/>
      <c r="B2342" s="123"/>
      <c r="C2342" s="123"/>
      <c r="D2342" s="123"/>
      <c r="E2342" s="124"/>
      <c r="F2342" s="123"/>
      <c r="G2342" s="123"/>
    </row>
    <row r="2343" spans="1:8" hidden="1" outlineLevel="2" x14ac:dyDescent="0.2">
      <c r="A2343" s="110" t="s">
        <v>32</v>
      </c>
      <c r="B2343" s="125" t="s">
        <v>227</v>
      </c>
      <c r="C2343" s="125"/>
      <c r="D2343" s="125"/>
      <c r="E2343" s="125"/>
      <c r="F2343" s="125"/>
      <c r="G2343" s="125"/>
    </row>
    <row r="2344" spans="1:8" hidden="1" outlineLevel="2" x14ac:dyDescent="0.2">
      <c r="A2344" s="110"/>
      <c r="B2344" s="122"/>
      <c r="C2344" s="152"/>
    </row>
    <row r="2345" spans="1:8" hidden="1" outlineLevel="2" x14ac:dyDescent="0.2">
      <c r="A2345" s="111" t="s">
        <v>33</v>
      </c>
      <c r="B2345" s="122" t="s">
        <v>194</v>
      </c>
      <c r="C2345" s="152"/>
    </row>
    <row r="2346" spans="1:8" hidden="1" outlineLevel="2" x14ac:dyDescent="0.2">
      <c r="A2346" s="110"/>
      <c r="B2346" s="122"/>
      <c r="C2346" s="152"/>
    </row>
    <row r="2347" spans="1:8" hidden="1" outlineLevel="2" x14ac:dyDescent="0.2">
      <c r="A2347" s="110" t="s">
        <v>138</v>
      </c>
      <c r="B2347" s="131" t="s">
        <v>361</v>
      </c>
      <c r="C2347" s="152"/>
    </row>
    <row r="2348" spans="1:8" s="123" customFormat="1" hidden="1" outlineLevel="2" x14ac:dyDescent="0.2">
      <c r="A2348" s="126"/>
    </row>
    <row r="2349" spans="1:8" hidden="1" outlineLevel="2" x14ac:dyDescent="0.2">
      <c r="A2349" s="110" t="s">
        <v>40</v>
      </c>
      <c r="B2349" s="131" t="s">
        <v>987</v>
      </c>
      <c r="C2349" s="152"/>
    </row>
    <row r="2350" spans="1:8" s="123" customFormat="1" hidden="1" outlineLevel="2" x14ac:dyDescent="0.2">
      <c r="A2350" s="126"/>
    </row>
    <row r="2351" spans="1:8" s="88" customFormat="1" outlineLevel="1" collapsed="1" x14ac:dyDescent="0.2">
      <c r="A2351" s="181" t="s">
        <v>159</v>
      </c>
      <c r="B2351" s="181" t="str">
        <f ca="1">CONCATENATE(VLOOKUP("*ID",C:D,2,FALSE),"C",COUNTIF(OFFSET(A$1,0,0,ROW(),1), "*conditie")*10)&amp; "T" &amp;(COUNTIF(OFFSET(B$1,0,0,ROW()-1,1),CONCATENATE(VLOOKUP("*ID",C:D,2,FALSE),"C",COUNTIF(OFFSET(A$1,0,0,ROW(),1), "*conditie")*10)&amp; "T*") +1) * 10</f>
        <v>NPRE05C870T20</v>
      </c>
      <c r="C2351" s="295" t="s">
        <v>642</v>
      </c>
      <c r="D2351" s="295"/>
      <c r="E2351" s="295"/>
      <c r="F2351" s="181" t="s">
        <v>141</v>
      </c>
      <c r="G2351" s="181" t="s">
        <v>19</v>
      </c>
      <c r="H2351" s="181" t="s">
        <v>197</v>
      </c>
    </row>
    <row r="2352" spans="1:8" hidden="1" outlineLevel="2" x14ac:dyDescent="0.2">
      <c r="A2352" s="110"/>
      <c r="B2352" s="122"/>
      <c r="C2352" s="152"/>
    </row>
    <row r="2353" spans="1:8" hidden="1" outlineLevel="2" x14ac:dyDescent="0.2">
      <c r="A2353" s="110" t="s">
        <v>109</v>
      </c>
      <c r="B2353" s="131" t="s">
        <v>1485</v>
      </c>
      <c r="C2353" s="152"/>
    </row>
    <row r="2354" spans="1:8" hidden="1" outlineLevel="2" x14ac:dyDescent="0.2">
      <c r="A2354" s="110"/>
      <c r="B2354" s="122"/>
      <c r="C2354" s="152"/>
    </row>
    <row r="2355" spans="1:8" hidden="1" outlineLevel="2" x14ac:dyDescent="0.2">
      <c r="A2355" s="110" t="s">
        <v>111</v>
      </c>
      <c r="B2355" s="131" t="s">
        <v>1411</v>
      </c>
      <c r="C2355" s="152"/>
    </row>
    <row r="2356" spans="1:8" hidden="1" outlineLevel="2" x14ac:dyDescent="0.2">
      <c r="A2356" s="110"/>
      <c r="B2356" s="122"/>
      <c r="C2356" s="152"/>
    </row>
    <row r="2357" spans="1:8" hidden="1" outlineLevel="2" x14ac:dyDescent="0.2">
      <c r="A2357" s="110"/>
      <c r="B2357" s="123"/>
      <c r="C2357" s="123"/>
      <c r="D2357" s="123"/>
      <c r="E2357" s="124"/>
      <c r="F2357" s="123"/>
      <c r="G2357" s="123"/>
    </row>
    <row r="2358" spans="1:8" hidden="1" outlineLevel="2" x14ac:dyDescent="0.2">
      <c r="A2358" s="110" t="s">
        <v>32</v>
      </c>
      <c r="B2358" s="125" t="s">
        <v>227</v>
      </c>
      <c r="C2358" s="125"/>
      <c r="D2358" s="125"/>
      <c r="E2358" s="125"/>
      <c r="F2358" s="125"/>
      <c r="G2358" s="125"/>
    </row>
    <row r="2359" spans="1:8" hidden="1" outlineLevel="2" x14ac:dyDescent="0.2">
      <c r="A2359" s="110"/>
      <c r="B2359" s="122"/>
      <c r="C2359" s="152"/>
    </row>
    <row r="2360" spans="1:8" hidden="1" outlineLevel="2" x14ac:dyDescent="0.2">
      <c r="A2360" s="111" t="s">
        <v>33</v>
      </c>
      <c r="B2360" s="122" t="s">
        <v>194</v>
      </c>
      <c r="C2360" s="152"/>
    </row>
    <row r="2361" spans="1:8" hidden="1" outlineLevel="2" x14ac:dyDescent="0.2">
      <c r="A2361" s="110"/>
      <c r="B2361" s="122"/>
      <c r="C2361" s="152"/>
    </row>
    <row r="2362" spans="1:8" hidden="1" outlineLevel="2" x14ac:dyDescent="0.2">
      <c r="A2362" s="110" t="s">
        <v>138</v>
      </c>
      <c r="B2362" s="131" t="s">
        <v>361</v>
      </c>
      <c r="C2362" s="152"/>
    </row>
    <row r="2363" spans="1:8" s="123" customFormat="1" hidden="1" outlineLevel="2" x14ac:dyDescent="0.2">
      <c r="A2363" s="126"/>
    </row>
    <row r="2364" spans="1:8" hidden="1" outlineLevel="2" x14ac:dyDescent="0.2">
      <c r="A2364" s="110" t="s">
        <v>40</v>
      </c>
      <c r="B2364" s="131" t="s">
        <v>988</v>
      </c>
      <c r="C2364" s="152"/>
    </row>
    <row r="2365" spans="1:8" s="123" customFormat="1" hidden="1" outlineLevel="2" x14ac:dyDescent="0.2">
      <c r="A2365" s="126"/>
    </row>
    <row r="2366" spans="1:8" s="99" customFormat="1" x14ac:dyDescent="0.2">
      <c r="A2366" s="183" t="s">
        <v>158</v>
      </c>
      <c r="B2366" s="182" t="str">
        <f ca="1">CONCATENATE(VLOOKUP("*ID",C:D,2,FALSE),"C",COUNTIF(OFFSET(A$1,0,0,ROW(),1), "*conditie")*10)</f>
        <v>NPRE05C880</v>
      </c>
      <c r="C2366" s="296" t="s">
        <v>364</v>
      </c>
      <c r="D2366" s="297"/>
      <c r="E2366" s="297"/>
      <c r="F2366" s="183" t="s">
        <v>141</v>
      </c>
      <c r="G2366" s="183" t="s">
        <v>19</v>
      </c>
      <c r="H2366" s="183" t="s">
        <v>197</v>
      </c>
    </row>
    <row r="2367" spans="1:8" s="99" customFormat="1" outlineLevel="1" x14ac:dyDescent="0.2">
      <c r="A2367" s="110"/>
      <c r="B2367" s="118"/>
      <c r="C2367" s="102"/>
    </row>
    <row r="2368" spans="1:8" s="99" customFormat="1" outlineLevel="1" x14ac:dyDescent="0.2">
      <c r="A2368" s="110" t="s">
        <v>55</v>
      </c>
      <c r="B2368" s="129"/>
      <c r="C2368" s="132"/>
    </row>
    <row r="2369" spans="1:8" s="99" customFormat="1" outlineLevel="1" x14ac:dyDescent="0.2">
      <c r="A2369" s="110"/>
      <c r="B2369" s="118"/>
      <c r="C2369" s="102"/>
    </row>
    <row r="2370" spans="1:8" s="88" customFormat="1" outlineLevel="1" collapsed="1" x14ac:dyDescent="0.2">
      <c r="A2370" s="181" t="s">
        <v>159</v>
      </c>
      <c r="B2370" s="181" t="str">
        <f ca="1">CONCATENATE(VLOOKUP("*ID",C:D,2,FALSE),"C",COUNTIF(OFFSET(A$1,0,0,ROW(),1), "*conditie")*10)&amp; "T" &amp;(COUNTIF(OFFSET(B$1,0,0,ROW()-1,1),CONCATENATE(VLOOKUP("*ID",C:D,2,FALSE),"C",COUNTIF(OFFSET(A$1,0,0,ROW(),1), "*conditie")*10)&amp; "T*") +1) * 10</f>
        <v>NPRE05C880T10</v>
      </c>
      <c r="C2370" s="295" t="s">
        <v>365</v>
      </c>
      <c r="D2370" s="295"/>
      <c r="E2370" s="295"/>
      <c r="F2370" s="181" t="s">
        <v>141</v>
      </c>
      <c r="G2370" s="181" t="s">
        <v>19</v>
      </c>
      <c r="H2370" s="181" t="s">
        <v>197</v>
      </c>
    </row>
    <row r="2371" spans="1:8" hidden="1" outlineLevel="2" x14ac:dyDescent="0.2">
      <c r="A2371" s="110"/>
      <c r="B2371" s="122"/>
      <c r="C2371" s="152"/>
    </row>
    <row r="2372" spans="1:8" hidden="1" outlineLevel="2" x14ac:dyDescent="0.2">
      <c r="A2372" s="110" t="s">
        <v>109</v>
      </c>
      <c r="B2372" s="131" t="s">
        <v>1486</v>
      </c>
      <c r="C2372" s="152"/>
    </row>
    <row r="2373" spans="1:8" hidden="1" outlineLevel="2" x14ac:dyDescent="0.2">
      <c r="A2373" s="110"/>
      <c r="B2373" s="122"/>
      <c r="C2373" s="152"/>
    </row>
    <row r="2374" spans="1:8" hidden="1" outlineLevel="2" x14ac:dyDescent="0.2">
      <c r="A2374" s="110" t="s">
        <v>111</v>
      </c>
      <c r="B2374" s="131" t="s">
        <v>1411</v>
      </c>
      <c r="C2374" s="152"/>
    </row>
    <row r="2375" spans="1:8" hidden="1" outlineLevel="2" x14ac:dyDescent="0.2">
      <c r="A2375" s="110"/>
      <c r="B2375" s="122"/>
      <c r="C2375" s="152"/>
    </row>
    <row r="2376" spans="1:8" hidden="1" outlineLevel="2" x14ac:dyDescent="0.2">
      <c r="A2376" s="110"/>
      <c r="B2376" s="123"/>
      <c r="C2376" s="123"/>
      <c r="D2376" s="123"/>
      <c r="E2376" s="124"/>
      <c r="F2376" s="123"/>
      <c r="G2376" s="123"/>
    </row>
    <row r="2377" spans="1:8" hidden="1" outlineLevel="2" x14ac:dyDescent="0.2">
      <c r="A2377" s="110" t="s">
        <v>32</v>
      </c>
      <c r="B2377" s="125" t="s">
        <v>227</v>
      </c>
      <c r="C2377" s="125"/>
      <c r="D2377" s="125"/>
      <c r="E2377" s="125"/>
      <c r="F2377" s="125"/>
      <c r="G2377" s="125"/>
    </row>
    <row r="2378" spans="1:8" hidden="1" outlineLevel="2" x14ac:dyDescent="0.2">
      <c r="A2378" s="110"/>
      <c r="B2378" s="122"/>
      <c r="C2378" s="152"/>
    </row>
    <row r="2379" spans="1:8" hidden="1" outlineLevel="2" x14ac:dyDescent="0.2">
      <c r="A2379" s="111" t="s">
        <v>33</v>
      </c>
      <c r="B2379" s="122" t="s">
        <v>194</v>
      </c>
      <c r="C2379" s="152"/>
    </row>
    <row r="2380" spans="1:8" hidden="1" outlineLevel="2" x14ac:dyDescent="0.2">
      <c r="A2380" s="110"/>
      <c r="B2380" s="122"/>
      <c r="C2380" s="152"/>
    </row>
    <row r="2381" spans="1:8" hidden="1" outlineLevel="2" x14ac:dyDescent="0.2">
      <c r="A2381" s="110" t="s">
        <v>138</v>
      </c>
      <c r="B2381" s="131" t="s">
        <v>367</v>
      </c>
      <c r="C2381" s="152"/>
    </row>
    <row r="2382" spans="1:8" s="123" customFormat="1" hidden="1" outlineLevel="2" x14ac:dyDescent="0.2">
      <c r="A2382" s="126"/>
    </row>
    <row r="2383" spans="1:8" hidden="1" outlineLevel="2" x14ac:dyDescent="0.2">
      <c r="A2383" s="110" t="s">
        <v>40</v>
      </c>
      <c r="B2383" s="131" t="s">
        <v>989</v>
      </c>
      <c r="C2383" s="152"/>
    </row>
    <row r="2384" spans="1:8" s="123" customFormat="1" hidden="1" outlineLevel="2" x14ac:dyDescent="0.2">
      <c r="A2384" s="126"/>
    </row>
    <row r="2385" spans="1:8" s="88" customFormat="1" outlineLevel="1" collapsed="1" x14ac:dyDescent="0.2">
      <c r="A2385" s="181" t="s">
        <v>159</v>
      </c>
      <c r="B2385" s="181" t="str">
        <f ca="1">CONCATENATE(VLOOKUP("*ID",C:D,2,FALSE),"C",COUNTIF(OFFSET(A$1,0,0,ROW(),1), "*conditie")*10)&amp; "T" &amp;(COUNTIF(OFFSET(B$1,0,0,ROW()-1,1),CONCATENATE(VLOOKUP("*ID",C:D,2,FALSE),"C",COUNTIF(OFFSET(A$1,0,0,ROW(),1), "*conditie")*10)&amp; "T*") +1) * 10</f>
        <v>NPRE05C880T20</v>
      </c>
      <c r="C2385" s="295" t="s">
        <v>645</v>
      </c>
      <c r="D2385" s="295"/>
      <c r="E2385" s="295"/>
      <c r="F2385" s="181" t="s">
        <v>141</v>
      </c>
      <c r="G2385" s="181" t="s">
        <v>19</v>
      </c>
      <c r="H2385" s="181" t="s">
        <v>197</v>
      </c>
    </row>
    <row r="2386" spans="1:8" hidden="1" outlineLevel="2" x14ac:dyDescent="0.2">
      <c r="A2386" s="110"/>
      <c r="B2386" s="122"/>
      <c r="C2386" s="152"/>
    </row>
    <row r="2387" spans="1:8" hidden="1" outlineLevel="2" x14ac:dyDescent="0.2">
      <c r="A2387" s="110" t="s">
        <v>109</v>
      </c>
      <c r="B2387" s="131" t="s">
        <v>1487</v>
      </c>
      <c r="C2387" s="152"/>
    </row>
    <row r="2388" spans="1:8" hidden="1" outlineLevel="2" x14ac:dyDescent="0.2">
      <c r="A2388" s="110"/>
      <c r="B2388" s="122"/>
      <c r="C2388" s="152"/>
    </row>
    <row r="2389" spans="1:8" hidden="1" outlineLevel="2" x14ac:dyDescent="0.2">
      <c r="A2389" s="110" t="s">
        <v>111</v>
      </c>
      <c r="B2389" s="131" t="s">
        <v>1411</v>
      </c>
      <c r="C2389" s="152"/>
    </row>
    <row r="2390" spans="1:8" hidden="1" outlineLevel="2" x14ac:dyDescent="0.2">
      <c r="A2390" s="110"/>
      <c r="B2390" s="122"/>
      <c r="C2390" s="152"/>
    </row>
    <row r="2391" spans="1:8" hidden="1" outlineLevel="2" x14ac:dyDescent="0.2">
      <c r="A2391" s="110"/>
      <c r="B2391" s="123"/>
      <c r="C2391" s="123"/>
      <c r="D2391" s="123"/>
      <c r="E2391" s="124"/>
      <c r="F2391" s="123"/>
      <c r="G2391" s="123"/>
    </row>
    <row r="2392" spans="1:8" hidden="1" outlineLevel="2" x14ac:dyDescent="0.2">
      <c r="A2392" s="110" t="s">
        <v>32</v>
      </c>
      <c r="B2392" s="125" t="s">
        <v>227</v>
      </c>
      <c r="C2392" s="125"/>
      <c r="D2392" s="125"/>
      <c r="E2392" s="125"/>
      <c r="F2392" s="125"/>
      <c r="G2392" s="125"/>
    </row>
    <row r="2393" spans="1:8" hidden="1" outlineLevel="2" x14ac:dyDescent="0.2">
      <c r="A2393" s="110"/>
      <c r="B2393" s="122"/>
      <c r="C2393" s="152"/>
    </row>
    <row r="2394" spans="1:8" hidden="1" outlineLevel="2" x14ac:dyDescent="0.2">
      <c r="A2394" s="111" t="s">
        <v>33</v>
      </c>
      <c r="B2394" s="122" t="s">
        <v>194</v>
      </c>
      <c r="C2394" s="152"/>
    </row>
    <row r="2395" spans="1:8" hidden="1" outlineLevel="2" x14ac:dyDescent="0.2">
      <c r="A2395" s="110"/>
      <c r="B2395" s="122"/>
      <c r="C2395" s="152"/>
    </row>
    <row r="2396" spans="1:8" hidden="1" outlineLevel="2" x14ac:dyDescent="0.2">
      <c r="A2396" s="110" t="s">
        <v>138</v>
      </c>
      <c r="B2396" s="131" t="s">
        <v>367</v>
      </c>
      <c r="C2396" s="152"/>
    </row>
    <row r="2397" spans="1:8" s="123" customFormat="1" hidden="1" outlineLevel="2" x14ac:dyDescent="0.2">
      <c r="A2397" s="126"/>
    </row>
    <row r="2398" spans="1:8" hidden="1" outlineLevel="2" x14ac:dyDescent="0.2">
      <c r="A2398" s="110" t="s">
        <v>40</v>
      </c>
      <c r="B2398" s="131" t="s">
        <v>990</v>
      </c>
      <c r="C2398" s="152"/>
    </row>
    <row r="2399" spans="1:8" s="123" customFormat="1" hidden="1" outlineLevel="2" x14ac:dyDescent="0.2">
      <c r="A2399" s="126"/>
    </row>
    <row r="2400" spans="1:8" s="99" customFormat="1" x14ac:dyDescent="0.2">
      <c r="A2400" s="183" t="s">
        <v>158</v>
      </c>
      <c r="B2400" s="182" t="str">
        <f ca="1">CONCATENATE(VLOOKUP("*ID",C:D,2,FALSE),"C",COUNTIF(OFFSET(A$1,0,0,ROW(),1), "*conditie")*10)</f>
        <v>NPRE05C890</v>
      </c>
      <c r="C2400" s="296" t="s">
        <v>368</v>
      </c>
      <c r="D2400" s="297"/>
      <c r="E2400" s="297"/>
      <c r="F2400" s="183" t="s">
        <v>141</v>
      </c>
      <c r="G2400" s="183" t="s">
        <v>19</v>
      </c>
      <c r="H2400" s="183" t="s">
        <v>197</v>
      </c>
    </row>
    <row r="2401" spans="1:8" s="99" customFormat="1" outlineLevel="1" x14ac:dyDescent="0.2">
      <c r="A2401" s="110"/>
      <c r="B2401" s="118"/>
      <c r="C2401" s="102"/>
    </row>
    <row r="2402" spans="1:8" s="99" customFormat="1" outlineLevel="1" x14ac:dyDescent="0.2">
      <c r="A2402" s="110" t="s">
        <v>55</v>
      </c>
      <c r="B2402" s="129"/>
      <c r="C2402" s="132"/>
    </row>
    <row r="2403" spans="1:8" s="99" customFormat="1" outlineLevel="1" x14ac:dyDescent="0.2">
      <c r="A2403" s="110"/>
      <c r="B2403" s="118"/>
      <c r="C2403" s="102"/>
    </row>
    <row r="2404" spans="1:8" s="88" customFormat="1" outlineLevel="1" collapsed="1" x14ac:dyDescent="0.2">
      <c r="A2404" s="181" t="s">
        <v>159</v>
      </c>
      <c r="B2404" s="181" t="str">
        <f ca="1">CONCATENATE(VLOOKUP("*ID",C:D,2,FALSE),"C",COUNTIF(OFFSET(A$1,0,0,ROW(),1), "*conditie")*10)&amp; "T" &amp;(COUNTIF(OFFSET(B$1,0,0,ROW()-1,1),CONCATENATE(VLOOKUP("*ID",C:D,2,FALSE),"C",COUNTIF(OFFSET(A$1,0,0,ROW(),1), "*conditie")*10)&amp; "T*") +1) * 10</f>
        <v>NPRE05C890T10</v>
      </c>
      <c r="C2404" s="295" t="s">
        <v>369</v>
      </c>
      <c r="D2404" s="295"/>
      <c r="E2404" s="295"/>
      <c r="F2404" s="181" t="s">
        <v>141</v>
      </c>
      <c r="G2404" s="181" t="s">
        <v>19</v>
      </c>
      <c r="H2404" s="181" t="s">
        <v>197</v>
      </c>
    </row>
    <row r="2405" spans="1:8" hidden="1" outlineLevel="2" x14ac:dyDescent="0.2">
      <c r="A2405" s="110"/>
      <c r="B2405" s="122"/>
      <c r="C2405" s="152"/>
    </row>
    <row r="2406" spans="1:8" hidden="1" outlineLevel="2" x14ac:dyDescent="0.2">
      <c r="A2406" s="110" t="s">
        <v>109</v>
      </c>
      <c r="B2406" s="131" t="s">
        <v>1488</v>
      </c>
      <c r="C2406" s="152"/>
    </row>
    <row r="2407" spans="1:8" hidden="1" outlineLevel="2" x14ac:dyDescent="0.2">
      <c r="A2407" s="110"/>
      <c r="B2407" s="122"/>
      <c r="C2407" s="152"/>
    </row>
    <row r="2408" spans="1:8" hidden="1" outlineLevel="2" x14ac:dyDescent="0.2">
      <c r="A2408" s="110" t="s">
        <v>111</v>
      </c>
      <c r="B2408" s="131" t="s">
        <v>1411</v>
      </c>
      <c r="C2408" s="152"/>
    </row>
    <row r="2409" spans="1:8" hidden="1" outlineLevel="2" x14ac:dyDescent="0.2">
      <c r="A2409" s="110"/>
      <c r="B2409" s="122"/>
      <c r="C2409" s="152"/>
    </row>
    <row r="2410" spans="1:8" hidden="1" outlineLevel="2" x14ac:dyDescent="0.2">
      <c r="A2410" s="110"/>
      <c r="B2410" s="123"/>
      <c r="C2410" s="123"/>
      <c r="D2410" s="123"/>
      <c r="E2410" s="124"/>
      <c r="F2410" s="123"/>
      <c r="G2410" s="123"/>
    </row>
    <row r="2411" spans="1:8" hidden="1" outlineLevel="2" x14ac:dyDescent="0.2">
      <c r="A2411" s="110" t="s">
        <v>32</v>
      </c>
      <c r="B2411" s="125" t="s">
        <v>227</v>
      </c>
      <c r="C2411" s="125"/>
      <c r="D2411" s="125"/>
      <c r="E2411" s="125"/>
      <c r="F2411" s="125"/>
      <c r="G2411" s="125"/>
    </row>
    <row r="2412" spans="1:8" hidden="1" outlineLevel="2" x14ac:dyDescent="0.2">
      <c r="A2412" s="110"/>
      <c r="B2412" s="122"/>
      <c r="C2412" s="152"/>
    </row>
    <row r="2413" spans="1:8" hidden="1" outlineLevel="2" x14ac:dyDescent="0.2">
      <c r="A2413" s="111" t="s">
        <v>33</v>
      </c>
      <c r="B2413" s="122" t="s">
        <v>194</v>
      </c>
      <c r="C2413" s="152"/>
    </row>
    <row r="2414" spans="1:8" hidden="1" outlineLevel="2" x14ac:dyDescent="0.2">
      <c r="A2414" s="110"/>
      <c r="B2414" s="122"/>
      <c r="C2414" s="152"/>
    </row>
    <row r="2415" spans="1:8" hidden="1" outlineLevel="2" x14ac:dyDescent="0.2">
      <c r="A2415" s="110" t="s">
        <v>138</v>
      </c>
      <c r="B2415" s="131" t="s">
        <v>371</v>
      </c>
      <c r="C2415" s="152"/>
    </row>
    <row r="2416" spans="1:8" s="123" customFormat="1" hidden="1" outlineLevel="2" x14ac:dyDescent="0.2">
      <c r="A2416" s="126"/>
    </row>
    <row r="2417" spans="1:8" hidden="1" outlineLevel="2" x14ac:dyDescent="0.2">
      <c r="A2417" s="110" t="s">
        <v>40</v>
      </c>
      <c r="B2417" s="131" t="s">
        <v>991</v>
      </c>
      <c r="C2417" s="152"/>
    </row>
    <row r="2418" spans="1:8" s="123" customFormat="1" hidden="1" outlineLevel="2" x14ac:dyDescent="0.2">
      <c r="A2418" s="126"/>
    </row>
    <row r="2419" spans="1:8" s="88" customFormat="1" outlineLevel="1" collapsed="1" x14ac:dyDescent="0.2">
      <c r="A2419" s="181" t="s">
        <v>159</v>
      </c>
      <c r="B2419" s="181" t="str">
        <f ca="1">CONCATENATE(VLOOKUP("*ID",C:D,2,FALSE),"C",COUNTIF(OFFSET(A$1,0,0,ROW(),1), "*conditie")*10)&amp; "T" &amp;(COUNTIF(OFFSET(B$1,0,0,ROW()-1,1),CONCATENATE(VLOOKUP("*ID",C:D,2,FALSE),"C",COUNTIF(OFFSET(A$1,0,0,ROW(),1), "*conditie")*10)&amp; "T*") +1) * 10</f>
        <v>NPRE05C890T20</v>
      </c>
      <c r="C2419" s="295" t="s">
        <v>647</v>
      </c>
      <c r="D2419" s="295"/>
      <c r="E2419" s="295"/>
      <c r="F2419" s="181" t="s">
        <v>141</v>
      </c>
      <c r="G2419" s="181" t="s">
        <v>19</v>
      </c>
      <c r="H2419" s="181" t="s">
        <v>197</v>
      </c>
    </row>
    <row r="2420" spans="1:8" hidden="1" outlineLevel="2" x14ac:dyDescent="0.2">
      <c r="A2420" s="110"/>
      <c r="B2420" s="122"/>
      <c r="C2420" s="152"/>
    </row>
    <row r="2421" spans="1:8" hidden="1" outlineLevel="2" x14ac:dyDescent="0.2">
      <c r="A2421" s="110" t="s">
        <v>109</v>
      </c>
      <c r="B2421" s="131" t="s">
        <v>1489</v>
      </c>
      <c r="C2421" s="152"/>
    </row>
    <row r="2422" spans="1:8" hidden="1" outlineLevel="2" x14ac:dyDescent="0.2">
      <c r="A2422" s="110"/>
      <c r="B2422" s="122"/>
      <c r="C2422" s="152"/>
    </row>
    <row r="2423" spans="1:8" hidden="1" outlineLevel="2" x14ac:dyDescent="0.2">
      <c r="A2423" s="110" t="s">
        <v>111</v>
      </c>
      <c r="B2423" s="131" t="s">
        <v>1411</v>
      </c>
      <c r="C2423" s="152"/>
    </row>
    <row r="2424" spans="1:8" hidden="1" outlineLevel="2" x14ac:dyDescent="0.2">
      <c r="A2424" s="110"/>
      <c r="B2424" s="122"/>
      <c r="C2424" s="152"/>
    </row>
    <row r="2425" spans="1:8" hidden="1" outlineLevel="2" x14ac:dyDescent="0.2">
      <c r="A2425" s="110"/>
      <c r="B2425" s="123"/>
      <c r="C2425" s="123"/>
      <c r="D2425" s="123"/>
      <c r="E2425" s="124"/>
      <c r="F2425" s="123"/>
      <c r="G2425" s="123"/>
    </row>
    <row r="2426" spans="1:8" hidden="1" outlineLevel="2" x14ac:dyDescent="0.2">
      <c r="A2426" s="110" t="s">
        <v>32</v>
      </c>
      <c r="B2426" s="125" t="s">
        <v>227</v>
      </c>
      <c r="C2426" s="125"/>
      <c r="D2426" s="125"/>
      <c r="E2426" s="125"/>
      <c r="F2426" s="125"/>
      <c r="G2426" s="125"/>
    </row>
    <row r="2427" spans="1:8" hidden="1" outlineLevel="2" x14ac:dyDescent="0.2">
      <c r="A2427" s="110"/>
      <c r="B2427" s="122"/>
      <c r="C2427" s="152"/>
    </row>
    <row r="2428" spans="1:8" hidden="1" outlineLevel="2" x14ac:dyDescent="0.2">
      <c r="A2428" s="111" t="s">
        <v>33</v>
      </c>
      <c r="B2428" s="122" t="s">
        <v>194</v>
      </c>
      <c r="C2428" s="152"/>
    </row>
    <row r="2429" spans="1:8" hidden="1" outlineLevel="2" x14ac:dyDescent="0.2">
      <c r="A2429" s="110"/>
      <c r="B2429" s="122"/>
      <c r="C2429" s="152"/>
    </row>
    <row r="2430" spans="1:8" hidden="1" outlineLevel="2" x14ac:dyDescent="0.2">
      <c r="A2430" s="110" t="s">
        <v>138</v>
      </c>
      <c r="B2430" s="131" t="s">
        <v>371</v>
      </c>
      <c r="C2430" s="152"/>
    </row>
    <row r="2431" spans="1:8" s="123" customFormat="1" hidden="1" outlineLevel="2" x14ac:dyDescent="0.2">
      <c r="A2431" s="126"/>
    </row>
    <row r="2432" spans="1:8" hidden="1" outlineLevel="2" x14ac:dyDescent="0.2">
      <c r="A2432" s="110" t="s">
        <v>40</v>
      </c>
      <c r="B2432" s="131" t="s">
        <v>992</v>
      </c>
      <c r="C2432" s="152"/>
    </row>
    <row r="2433" spans="1:8" s="123" customFormat="1" hidden="1" outlineLevel="2" x14ac:dyDescent="0.2">
      <c r="A2433" s="126"/>
    </row>
    <row r="2434" spans="1:8" s="99" customFormat="1" x14ac:dyDescent="0.2">
      <c r="A2434" s="183" t="s">
        <v>158</v>
      </c>
      <c r="B2434" s="182" t="str">
        <f ca="1">CONCATENATE(VLOOKUP("*ID",C:D,2,FALSE),"C",COUNTIF(OFFSET(A$1,0,0,ROW(),1), "*conditie")*10)</f>
        <v>NPRE05C900</v>
      </c>
      <c r="C2434" s="296" t="s">
        <v>372</v>
      </c>
      <c r="D2434" s="297"/>
      <c r="E2434" s="297"/>
      <c r="F2434" s="183" t="s">
        <v>141</v>
      </c>
      <c r="G2434" s="183" t="s">
        <v>19</v>
      </c>
      <c r="H2434" s="183" t="s">
        <v>197</v>
      </c>
    </row>
    <row r="2435" spans="1:8" s="99" customFormat="1" outlineLevel="1" x14ac:dyDescent="0.2">
      <c r="A2435" s="110"/>
      <c r="B2435" s="118"/>
      <c r="C2435" s="102"/>
    </row>
    <row r="2436" spans="1:8" s="99" customFormat="1" outlineLevel="1" x14ac:dyDescent="0.2">
      <c r="A2436" s="110" t="s">
        <v>55</v>
      </c>
      <c r="B2436" s="129"/>
      <c r="C2436" s="132"/>
    </row>
    <row r="2437" spans="1:8" s="99" customFormat="1" outlineLevel="1" x14ac:dyDescent="0.2">
      <c r="A2437" s="110"/>
      <c r="B2437" s="118"/>
      <c r="C2437" s="102"/>
    </row>
    <row r="2438" spans="1:8" s="88" customFormat="1" outlineLevel="1" collapsed="1" x14ac:dyDescent="0.2">
      <c r="A2438" s="181" t="s">
        <v>159</v>
      </c>
      <c r="B2438" s="181" t="str">
        <f ca="1">CONCATENATE(VLOOKUP("*ID",C:D,2,FALSE),"C",COUNTIF(OFFSET(A$1,0,0,ROW(),1), "*conditie")*10)&amp; "T" &amp;(COUNTIF(OFFSET(B$1,0,0,ROW()-1,1),CONCATENATE(VLOOKUP("*ID",C:D,2,FALSE),"C",COUNTIF(OFFSET(A$1,0,0,ROW(),1), "*conditie")*10)&amp; "T*") +1) * 10</f>
        <v>NPRE05C900T10</v>
      </c>
      <c r="C2438" s="295" t="s">
        <v>373</v>
      </c>
      <c r="D2438" s="295"/>
      <c r="E2438" s="295"/>
      <c r="F2438" s="181" t="s">
        <v>141</v>
      </c>
      <c r="G2438" s="181" t="s">
        <v>19</v>
      </c>
      <c r="H2438" s="181" t="s">
        <v>197</v>
      </c>
    </row>
    <row r="2439" spans="1:8" hidden="1" outlineLevel="2" x14ac:dyDescent="0.2">
      <c r="A2439" s="110"/>
      <c r="B2439" s="122"/>
      <c r="C2439" s="152"/>
    </row>
    <row r="2440" spans="1:8" hidden="1" outlineLevel="2" x14ac:dyDescent="0.2">
      <c r="A2440" s="110" t="s">
        <v>109</v>
      </c>
      <c r="B2440" s="131"/>
      <c r="C2440" s="152"/>
    </row>
    <row r="2441" spans="1:8" hidden="1" outlineLevel="2" x14ac:dyDescent="0.2">
      <c r="A2441" s="110"/>
      <c r="B2441" s="122"/>
      <c r="C2441" s="152"/>
    </row>
    <row r="2442" spans="1:8" hidden="1" outlineLevel="2" x14ac:dyDescent="0.2">
      <c r="A2442" s="110" t="s">
        <v>111</v>
      </c>
      <c r="B2442" s="131"/>
      <c r="C2442" s="152"/>
    </row>
    <row r="2443" spans="1:8" hidden="1" outlineLevel="2" x14ac:dyDescent="0.2">
      <c r="A2443" s="110"/>
      <c r="B2443" s="122"/>
      <c r="C2443" s="152"/>
    </row>
    <row r="2444" spans="1:8" hidden="1" outlineLevel="2" x14ac:dyDescent="0.2">
      <c r="A2444" s="110"/>
      <c r="B2444" s="123"/>
      <c r="C2444" s="123"/>
      <c r="D2444" s="123"/>
      <c r="E2444" s="124"/>
      <c r="F2444" s="123"/>
      <c r="G2444" s="123"/>
    </row>
    <row r="2445" spans="1:8" hidden="1" outlineLevel="2" x14ac:dyDescent="0.2">
      <c r="A2445" s="110" t="s">
        <v>32</v>
      </c>
      <c r="B2445" s="125" t="s">
        <v>227</v>
      </c>
      <c r="C2445" s="125"/>
      <c r="D2445" s="125"/>
      <c r="E2445" s="125"/>
      <c r="F2445" s="125"/>
      <c r="G2445" s="125"/>
    </row>
    <row r="2446" spans="1:8" hidden="1" outlineLevel="2" x14ac:dyDescent="0.2">
      <c r="A2446" s="110"/>
      <c r="B2446" s="122"/>
      <c r="C2446" s="152"/>
    </row>
    <row r="2447" spans="1:8" hidden="1" outlineLevel="2" x14ac:dyDescent="0.2">
      <c r="A2447" s="111" t="s">
        <v>33</v>
      </c>
      <c r="B2447" s="122" t="s">
        <v>194</v>
      </c>
      <c r="C2447" s="152"/>
    </row>
    <row r="2448" spans="1:8" hidden="1" outlineLevel="2" x14ac:dyDescent="0.2">
      <c r="A2448" s="110"/>
      <c r="B2448" s="122"/>
      <c r="C2448" s="152"/>
    </row>
    <row r="2449" spans="1:8" hidden="1" outlineLevel="2" x14ac:dyDescent="0.2">
      <c r="A2449" s="110" t="s">
        <v>138</v>
      </c>
      <c r="B2449" s="131" t="s">
        <v>457</v>
      </c>
      <c r="C2449" s="152"/>
    </row>
    <row r="2450" spans="1:8" s="123" customFormat="1" hidden="1" outlineLevel="2" x14ac:dyDescent="0.2">
      <c r="A2450" s="126"/>
    </row>
    <row r="2451" spans="1:8" hidden="1" outlineLevel="2" x14ac:dyDescent="0.2">
      <c r="A2451" s="110" t="s">
        <v>40</v>
      </c>
      <c r="B2451" s="131" t="s">
        <v>993</v>
      </c>
      <c r="C2451" s="152"/>
    </row>
    <row r="2452" spans="1:8" s="123" customFormat="1" hidden="1" outlineLevel="2" x14ac:dyDescent="0.2">
      <c r="A2452" s="126"/>
    </row>
    <row r="2453" spans="1:8" s="88" customFormat="1" outlineLevel="1" collapsed="1" x14ac:dyDescent="0.2">
      <c r="A2453" s="181" t="s">
        <v>159</v>
      </c>
      <c r="B2453" s="181" t="str">
        <f ca="1">CONCATENATE(VLOOKUP("*ID",C:D,2,FALSE),"C",COUNTIF(OFFSET(A$1,0,0,ROW(),1), "*conditie")*10)&amp; "T" &amp;(COUNTIF(OFFSET(B$1,0,0,ROW()-1,1),CONCATENATE(VLOOKUP("*ID",C:D,2,FALSE),"C",COUNTIF(OFFSET(A$1,0,0,ROW(),1), "*conditie")*10)&amp; "T*") +1) * 10</f>
        <v>NPRE05C900T20</v>
      </c>
      <c r="C2453" s="295" t="s">
        <v>375</v>
      </c>
      <c r="D2453" s="295"/>
      <c r="E2453" s="295"/>
      <c r="F2453" s="181" t="s">
        <v>141</v>
      </c>
      <c r="G2453" s="181" t="s">
        <v>19</v>
      </c>
      <c r="H2453" s="181" t="s">
        <v>197</v>
      </c>
    </row>
    <row r="2454" spans="1:8" hidden="1" outlineLevel="2" x14ac:dyDescent="0.2">
      <c r="A2454" s="110"/>
      <c r="B2454" s="122"/>
      <c r="C2454" s="152"/>
    </row>
    <row r="2455" spans="1:8" hidden="1" outlineLevel="2" x14ac:dyDescent="0.2">
      <c r="A2455" s="110" t="s">
        <v>109</v>
      </c>
      <c r="B2455" s="131" t="s">
        <v>376</v>
      </c>
      <c r="C2455" s="152"/>
    </row>
    <row r="2456" spans="1:8" hidden="1" outlineLevel="2" x14ac:dyDescent="0.2">
      <c r="A2456" s="110"/>
      <c r="B2456" s="122"/>
      <c r="C2456" s="152"/>
    </row>
    <row r="2457" spans="1:8" hidden="1" outlineLevel="2" x14ac:dyDescent="0.2">
      <c r="A2457" s="110" t="s">
        <v>111</v>
      </c>
      <c r="B2457" s="131"/>
      <c r="C2457" s="152"/>
    </row>
    <row r="2458" spans="1:8" hidden="1" outlineLevel="2" x14ac:dyDescent="0.2">
      <c r="A2458" s="110"/>
      <c r="B2458" s="122"/>
      <c r="C2458" s="152"/>
    </row>
    <row r="2459" spans="1:8" hidden="1" outlineLevel="2" x14ac:dyDescent="0.2">
      <c r="A2459" s="110"/>
      <c r="B2459" s="123"/>
      <c r="C2459" s="123"/>
      <c r="D2459" s="123"/>
      <c r="E2459" s="124"/>
      <c r="F2459" s="123"/>
      <c r="G2459" s="123"/>
    </row>
    <row r="2460" spans="1:8" hidden="1" outlineLevel="2" x14ac:dyDescent="0.2">
      <c r="A2460" s="110" t="s">
        <v>32</v>
      </c>
      <c r="B2460" s="125" t="s">
        <v>227</v>
      </c>
      <c r="C2460" s="125"/>
      <c r="D2460" s="125"/>
      <c r="E2460" s="125"/>
      <c r="F2460" s="125"/>
      <c r="G2460" s="125"/>
    </row>
    <row r="2461" spans="1:8" hidden="1" outlineLevel="2" x14ac:dyDescent="0.2">
      <c r="A2461" s="110"/>
      <c r="B2461" s="122"/>
      <c r="C2461" s="152"/>
    </row>
    <row r="2462" spans="1:8" hidden="1" outlineLevel="2" x14ac:dyDescent="0.2">
      <c r="A2462" s="111" t="s">
        <v>33</v>
      </c>
      <c r="B2462" s="122" t="s">
        <v>194</v>
      </c>
      <c r="C2462" s="152"/>
    </row>
    <row r="2463" spans="1:8" hidden="1" outlineLevel="2" x14ac:dyDescent="0.2">
      <c r="A2463" s="110"/>
      <c r="B2463" s="122"/>
      <c r="C2463" s="152"/>
    </row>
    <row r="2464" spans="1:8" hidden="1" outlineLevel="2" x14ac:dyDescent="0.2">
      <c r="A2464" s="110" t="s">
        <v>138</v>
      </c>
      <c r="B2464" s="131" t="s">
        <v>234</v>
      </c>
      <c r="C2464" s="152"/>
    </row>
    <row r="2465" spans="1:8" s="123" customFormat="1" hidden="1" outlineLevel="2" x14ac:dyDescent="0.2">
      <c r="A2465" s="126"/>
    </row>
    <row r="2466" spans="1:8" hidden="1" outlineLevel="2" x14ac:dyDescent="0.2">
      <c r="A2466" s="110" t="s">
        <v>40</v>
      </c>
      <c r="B2466" s="131" t="s">
        <v>994</v>
      </c>
      <c r="C2466" s="152"/>
    </row>
    <row r="2467" spans="1:8" s="123" customFormat="1" hidden="1" outlineLevel="2" x14ac:dyDescent="0.2">
      <c r="A2467" s="126"/>
    </row>
    <row r="2468" spans="1:8" s="88" customFormat="1" outlineLevel="1" collapsed="1" x14ac:dyDescent="0.2">
      <c r="A2468" s="181" t="s">
        <v>159</v>
      </c>
      <c r="B2468" s="181" t="str">
        <f ca="1">CONCATENATE(VLOOKUP("*ID",C:D,2,FALSE),"C",COUNTIF(OFFSET(A$1,0,0,ROW(),1), "*conditie")*10)&amp; "T" &amp;(COUNTIF(OFFSET(B$1,0,0,ROW()-1,1),CONCATENATE(VLOOKUP("*ID",C:D,2,FALSE),"C",COUNTIF(OFFSET(A$1,0,0,ROW(),1), "*conditie")*10)&amp; "T*") +1) * 10</f>
        <v>NPRE05C900T30</v>
      </c>
      <c r="C2468" s="295" t="s">
        <v>377</v>
      </c>
      <c r="D2468" s="295"/>
      <c r="E2468" s="295"/>
      <c r="F2468" s="181" t="s">
        <v>141</v>
      </c>
      <c r="G2468" s="181" t="s">
        <v>19</v>
      </c>
      <c r="H2468" s="181" t="s">
        <v>197</v>
      </c>
    </row>
    <row r="2469" spans="1:8" hidden="1" outlineLevel="2" x14ac:dyDescent="0.2">
      <c r="A2469" s="110"/>
      <c r="B2469" s="122"/>
      <c r="C2469" s="152"/>
    </row>
    <row r="2470" spans="1:8" hidden="1" outlineLevel="2" x14ac:dyDescent="0.2">
      <c r="A2470" s="110" t="s">
        <v>109</v>
      </c>
      <c r="B2470" s="131" t="s">
        <v>458</v>
      </c>
      <c r="C2470" s="152"/>
    </row>
    <row r="2471" spans="1:8" hidden="1" outlineLevel="2" x14ac:dyDescent="0.2">
      <c r="A2471" s="110"/>
      <c r="B2471" s="122"/>
      <c r="C2471" s="152"/>
    </row>
    <row r="2472" spans="1:8" hidden="1" outlineLevel="2" x14ac:dyDescent="0.2">
      <c r="A2472" s="110" t="s">
        <v>111</v>
      </c>
      <c r="B2472" s="131"/>
      <c r="C2472" s="152"/>
    </row>
    <row r="2473" spans="1:8" hidden="1" outlineLevel="2" x14ac:dyDescent="0.2">
      <c r="A2473" s="110"/>
      <c r="B2473" s="122"/>
      <c r="C2473" s="152"/>
    </row>
    <row r="2474" spans="1:8" hidden="1" outlineLevel="2" x14ac:dyDescent="0.2">
      <c r="A2474" s="110"/>
      <c r="B2474" s="123"/>
      <c r="C2474" s="123"/>
      <c r="D2474" s="123"/>
      <c r="E2474" s="124"/>
      <c r="F2474" s="123"/>
      <c r="G2474" s="123"/>
    </row>
    <row r="2475" spans="1:8" hidden="1" outlineLevel="2" x14ac:dyDescent="0.2">
      <c r="A2475" s="110" t="s">
        <v>32</v>
      </c>
      <c r="B2475" s="125" t="s">
        <v>227</v>
      </c>
      <c r="C2475" s="125"/>
      <c r="D2475" s="125"/>
      <c r="E2475" s="125"/>
      <c r="F2475" s="125"/>
      <c r="G2475" s="125"/>
    </row>
    <row r="2476" spans="1:8" hidden="1" outlineLevel="2" x14ac:dyDescent="0.2">
      <c r="A2476" s="110"/>
      <c r="B2476" s="122"/>
      <c r="C2476" s="152"/>
    </row>
    <row r="2477" spans="1:8" hidden="1" outlineLevel="2" x14ac:dyDescent="0.2">
      <c r="A2477" s="111" t="s">
        <v>33</v>
      </c>
      <c r="B2477" s="122" t="s">
        <v>194</v>
      </c>
      <c r="C2477" s="152"/>
    </row>
    <row r="2478" spans="1:8" hidden="1" outlineLevel="2" x14ac:dyDescent="0.2">
      <c r="A2478" s="110"/>
      <c r="B2478" s="122"/>
      <c r="C2478" s="152"/>
    </row>
    <row r="2479" spans="1:8" hidden="1" outlineLevel="2" x14ac:dyDescent="0.2">
      <c r="A2479" s="110" t="s">
        <v>138</v>
      </c>
      <c r="B2479" s="131" t="s">
        <v>234</v>
      </c>
      <c r="C2479" s="152"/>
    </row>
    <row r="2480" spans="1:8" s="123" customFormat="1" hidden="1" outlineLevel="2" x14ac:dyDescent="0.2">
      <c r="A2480" s="126"/>
    </row>
    <row r="2481" spans="1:8" hidden="1" outlineLevel="2" x14ac:dyDescent="0.2">
      <c r="A2481" s="110" t="s">
        <v>40</v>
      </c>
      <c r="B2481" s="131" t="s">
        <v>995</v>
      </c>
      <c r="C2481" s="152"/>
    </row>
    <row r="2482" spans="1:8" s="123" customFormat="1" hidden="1" outlineLevel="2" x14ac:dyDescent="0.2">
      <c r="A2482" s="126"/>
    </row>
    <row r="2483" spans="1:8" s="88" customFormat="1" outlineLevel="1" collapsed="1" x14ac:dyDescent="0.2">
      <c r="A2483" s="181" t="s">
        <v>159</v>
      </c>
      <c r="B2483" s="181" t="str">
        <f ca="1">CONCATENATE(VLOOKUP("*ID",C:D,2,FALSE),"C",COUNTIF(OFFSET(A$1,0,0,ROW(),1), "*conditie")*10)&amp; "T" &amp;(COUNTIF(OFFSET(B$1,0,0,ROW()-1,1),CONCATENATE(VLOOKUP("*ID",C:D,2,FALSE),"C",COUNTIF(OFFSET(A$1,0,0,ROW(),1), "*conditie")*10)&amp; "T*") +1) * 10</f>
        <v>NPRE05C900T40</v>
      </c>
      <c r="C2483" s="295" t="s">
        <v>378</v>
      </c>
      <c r="D2483" s="295"/>
      <c r="E2483" s="295"/>
      <c r="F2483" s="181" t="s">
        <v>141</v>
      </c>
      <c r="G2483" s="181" t="s">
        <v>19</v>
      </c>
      <c r="H2483" s="181" t="s">
        <v>197</v>
      </c>
    </row>
    <row r="2484" spans="1:8" hidden="1" outlineLevel="2" x14ac:dyDescent="0.2">
      <c r="A2484" s="110"/>
      <c r="B2484" s="122"/>
      <c r="C2484" s="152"/>
    </row>
    <row r="2485" spans="1:8" hidden="1" outlineLevel="2" x14ac:dyDescent="0.2">
      <c r="A2485" s="110" t="s">
        <v>109</v>
      </c>
      <c r="B2485" s="131" t="s">
        <v>379</v>
      </c>
      <c r="C2485" s="152"/>
    </row>
    <row r="2486" spans="1:8" hidden="1" outlineLevel="2" x14ac:dyDescent="0.2">
      <c r="A2486" s="110"/>
      <c r="B2486" s="122"/>
      <c r="C2486" s="152"/>
    </row>
    <row r="2487" spans="1:8" hidden="1" outlineLevel="2" x14ac:dyDescent="0.2">
      <c r="A2487" s="110" t="s">
        <v>111</v>
      </c>
      <c r="B2487" s="131"/>
      <c r="C2487" s="152"/>
    </row>
    <row r="2488" spans="1:8" hidden="1" outlineLevel="2" x14ac:dyDescent="0.2">
      <c r="A2488" s="110"/>
      <c r="B2488" s="122"/>
      <c r="C2488" s="152"/>
    </row>
    <row r="2489" spans="1:8" hidden="1" outlineLevel="2" x14ac:dyDescent="0.2">
      <c r="A2489" s="110"/>
      <c r="B2489" s="123"/>
      <c r="C2489" s="123"/>
      <c r="D2489" s="123"/>
      <c r="E2489" s="124"/>
      <c r="F2489" s="123"/>
      <c r="G2489" s="123"/>
    </row>
    <row r="2490" spans="1:8" hidden="1" outlineLevel="2" x14ac:dyDescent="0.2">
      <c r="A2490" s="110" t="s">
        <v>32</v>
      </c>
      <c r="B2490" s="125" t="s">
        <v>227</v>
      </c>
      <c r="C2490" s="125"/>
      <c r="D2490" s="125"/>
      <c r="E2490" s="125"/>
      <c r="F2490" s="125"/>
      <c r="G2490" s="125"/>
    </row>
    <row r="2491" spans="1:8" hidden="1" outlineLevel="2" x14ac:dyDescent="0.2">
      <c r="A2491" s="110"/>
      <c r="B2491" s="122"/>
      <c r="C2491" s="152"/>
    </row>
    <row r="2492" spans="1:8" hidden="1" outlineLevel="2" x14ac:dyDescent="0.2">
      <c r="A2492" s="111" t="s">
        <v>33</v>
      </c>
      <c r="B2492" s="122" t="s">
        <v>194</v>
      </c>
      <c r="C2492" s="152"/>
    </row>
    <row r="2493" spans="1:8" hidden="1" outlineLevel="2" x14ac:dyDescent="0.2">
      <c r="A2493" s="110"/>
      <c r="B2493" s="122"/>
      <c r="C2493" s="152"/>
    </row>
    <row r="2494" spans="1:8" hidden="1" outlineLevel="2" x14ac:dyDescent="0.2">
      <c r="A2494" s="110" t="s">
        <v>138</v>
      </c>
      <c r="B2494" s="131" t="s">
        <v>234</v>
      </c>
      <c r="C2494" s="152"/>
    </row>
    <row r="2495" spans="1:8" s="123" customFormat="1" hidden="1" outlineLevel="2" x14ac:dyDescent="0.2">
      <c r="A2495" s="126"/>
    </row>
    <row r="2496" spans="1:8" hidden="1" outlineLevel="2" x14ac:dyDescent="0.2">
      <c r="A2496" s="110" t="s">
        <v>40</v>
      </c>
      <c r="B2496" s="131" t="s">
        <v>996</v>
      </c>
      <c r="C2496" s="152"/>
    </row>
    <row r="2497" spans="1:8" s="123" customFormat="1" hidden="1" outlineLevel="2" x14ac:dyDescent="0.2">
      <c r="A2497" s="126"/>
    </row>
    <row r="2498" spans="1:8" s="99" customFormat="1" x14ac:dyDescent="0.2">
      <c r="A2498" s="183" t="s">
        <v>158</v>
      </c>
      <c r="B2498" s="182" t="str">
        <f ca="1">CONCATENATE(VLOOKUP("*ID",C:D,2,FALSE),"C",COUNTIF(OFFSET(A$1,0,0,ROW(),1), "*conditie")*10)</f>
        <v>NPRE05C910</v>
      </c>
      <c r="C2498" s="296" t="s">
        <v>1490</v>
      </c>
      <c r="D2498" s="297"/>
      <c r="E2498" s="297"/>
      <c r="F2498" s="183" t="s">
        <v>141</v>
      </c>
      <c r="G2498" s="183" t="s">
        <v>19</v>
      </c>
      <c r="H2498" s="183" t="s">
        <v>197</v>
      </c>
    </row>
    <row r="2499" spans="1:8" s="99" customFormat="1" outlineLevel="1" x14ac:dyDescent="0.2">
      <c r="A2499" s="110"/>
      <c r="B2499" s="118"/>
      <c r="C2499" s="102"/>
    </row>
    <row r="2500" spans="1:8" s="99" customFormat="1" outlineLevel="1" x14ac:dyDescent="0.2">
      <c r="A2500" s="110" t="s">
        <v>55</v>
      </c>
      <c r="B2500" s="129"/>
      <c r="C2500" s="132"/>
    </row>
    <row r="2501" spans="1:8" s="99" customFormat="1" outlineLevel="1" x14ac:dyDescent="0.2">
      <c r="A2501" s="110"/>
      <c r="B2501" s="118"/>
      <c r="C2501" s="102"/>
    </row>
    <row r="2502" spans="1:8" s="88" customFormat="1" outlineLevel="1" collapsed="1" x14ac:dyDescent="0.2">
      <c r="A2502" s="181" t="s">
        <v>159</v>
      </c>
      <c r="B2502" s="181" t="str">
        <f ca="1">CONCATENATE(VLOOKUP("*ID",C:D,2,FALSE),"C",COUNTIF(OFFSET(A$1,0,0,ROW(),1), "*conditie")*10)&amp; "T" &amp;(COUNTIF(OFFSET(B$1,0,0,ROW()-1,1),CONCATENATE(VLOOKUP("*ID",C:D,2,FALSE),"C",COUNTIF(OFFSET(A$1,0,0,ROW(),1), "*conditie")*10)&amp; "T*") +1) * 10</f>
        <v>NPRE05C910T10</v>
      </c>
      <c r="C2502" s="295" t="s">
        <v>1492</v>
      </c>
      <c r="D2502" s="295"/>
      <c r="E2502" s="295"/>
      <c r="F2502" s="181" t="s">
        <v>141</v>
      </c>
      <c r="G2502" s="181" t="s">
        <v>19</v>
      </c>
      <c r="H2502" s="181" t="s">
        <v>197</v>
      </c>
    </row>
    <row r="2503" spans="1:8" hidden="1" outlineLevel="2" x14ac:dyDescent="0.2">
      <c r="A2503" s="110"/>
      <c r="B2503" s="122"/>
      <c r="C2503" s="152"/>
    </row>
    <row r="2504" spans="1:8" hidden="1" outlineLevel="2" x14ac:dyDescent="0.2">
      <c r="A2504" s="110" t="s">
        <v>109</v>
      </c>
      <c r="B2504" s="131"/>
      <c r="C2504" s="152"/>
    </row>
    <row r="2505" spans="1:8" hidden="1" outlineLevel="2" x14ac:dyDescent="0.2">
      <c r="A2505" s="110"/>
      <c r="B2505" s="122"/>
      <c r="C2505" s="152"/>
    </row>
    <row r="2506" spans="1:8" hidden="1" outlineLevel="2" x14ac:dyDescent="0.2">
      <c r="A2506" s="110" t="s">
        <v>111</v>
      </c>
      <c r="B2506" s="131"/>
      <c r="C2506" s="152"/>
    </row>
    <row r="2507" spans="1:8" hidden="1" outlineLevel="2" x14ac:dyDescent="0.2">
      <c r="A2507" s="110"/>
      <c r="B2507" s="122"/>
      <c r="C2507" s="152"/>
    </row>
    <row r="2508" spans="1:8" hidden="1" outlineLevel="2" x14ac:dyDescent="0.2">
      <c r="A2508" s="110"/>
      <c r="B2508" s="123"/>
      <c r="C2508" s="123"/>
      <c r="D2508" s="123"/>
      <c r="E2508" s="124"/>
      <c r="F2508" s="123"/>
      <c r="G2508" s="123"/>
    </row>
    <row r="2509" spans="1:8" hidden="1" outlineLevel="2" x14ac:dyDescent="0.2">
      <c r="A2509" s="110" t="s">
        <v>32</v>
      </c>
      <c r="B2509" s="125" t="s">
        <v>227</v>
      </c>
      <c r="C2509" s="125"/>
      <c r="D2509" s="125"/>
      <c r="E2509" s="125"/>
      <c r="F2509" s="125"/>
      <c r="G2509" s="125"/>
    </row>
    <row r="2510" spans="1:8" hidden="1" outlineLevel="2" x14ac:dyDescent="0.2">
      <c r="A2510" s="110"/>
      <c r="B2510" s="122"/>
      <c r="C2510" s="152"/>
    </row>
    <row r="2511" spans="1:8" hidden="1" outlineLevel="2" x14ac:dyDescent="0.2">
      <c r="A2511" s="111" t="s">
        <v>33</v>
      </c>
      <c r="B2511" s="122" t="s">
        <v>194</v>
      </c>
      <c r="C2511" s="152"/>
    </row>
    <row r="2512" spans="1:8" hidden="1" outlineLevel="2" x14ac:dyDescent="0.2">
      <c r="A2512" s="110"/>
      <c r="B2512" s="122"/>
      <c r="C2512" s="152"/>
    </row>
    <row r="2513" spans="1:8" hidden="1" outlineLevel="2" x14ac:dyDescent="0.2">
      <c r="A2513" s="110" t="s">
        <v>138</v>
      </c>
      <c r="B2513" s="131" t="s">
        <v>1491</v>
      </c>
      <c r="C2513" s="152"/>
    </row>
    <row r="2514" spans="1:8" s="123" customFormat="1" hidden="1" outlineLevel="2" x14ac:dyDescent="0.2">
      <c r="A2514" s="126"/>
    </row>
    <row r="2515" spans="1:8" hidden="1" outlineLevel="2" x14ac:dyDescent="0.2">
      <c r="A2515" s="110" t="s">
        <v>40</v>
      </c>
      <c r="B2515" s="131" t="s">
        <v>993</v>
      </c>
      <c r="C2515" s="152"/>
    </row>
    <row r="2516" spans="1:8" s="123" customFormat="1" hidden="1" outlineLevel="2" x14ac:dyDescent="0.2">
      <c r="A2516" s="126"/>
    </row>
    <row r="2517" spans="1:8" s="88" customFormat="1" outlineLevel="1" collapsed="1" x14ac:dyDescent="0.2">
      <c r="A2517" s="181" t="s">
        <v>159</v>
      </c>
      <c r="B2517" s="181" t="str">
        <f ca="1">CONCATENATE(VLOOKUP("*ID",C:D,2,FALSE),"C",COUNTIF(OFFSET(A$1,0,0,ROW(),1), "*conditie")*10)&amp; "T" &amp;(COUNTIF(OFFSET(B$1,0,0,ROW()-1,1),CONCATENATE(VLOOKUP("*ID",C:D,2,FALSE),"C",COUNTIF(OFFSET(A$1,0,0,ROW(),1), "*conditie")*10)&amp; "T*") +1) * 10</f>
        <v>NPRE05C910T20</v>
      </c>
      <c r="C2517" s="295" t="s">
        <v>1493</v>
      </c>
      <c r="D2517" s="295"/>
      <c r="E2517" s="295"/>
      <c r="F2517" s="181" t="s">
        <v>141</v>
      </c>
      <c r="G2517" s="181" t="s">
        <v>19</v>
      </c>
      <c r="H2517" s="181" t="s">
        <v>197</v>
      </c>
    </row>
    <row r="2518" spans="1:8" hidden="1" outlineLevel="2" x14ac:dyDescent="0.2">
      <c r="A2518" s="110"/>
      <c r="B2518" s="122"/>
      <c r="C2518" s="152"/>
    </row>
    <row r="2519" spans="1:8" hidden="1" outlineLevel="2" x14ac:dyDescent="0.2">
      <c r="A2519" s="110" t="s">
        <v>109</v>
      </c>
      <c r="B2519" s="131" t="s">
        <v>1504</v>
      </c>
      <c r="C2519" s="152"/>
    </row>
    <row r="2520" spans="1:8" hidden="1" outlineLevel="2" x14ac:dyDescent="0.2">
      <c r="A2520" s="110"/>
      <c r="B2520" s="122"/>
      <c r="C2520" s="152"/>
    </row>
    <row r="2521" spans="1:8" hidden="1" outlineLevel="2" x14ac:dyDescent="0.2">
      <c r="A2521" s="110" t="s">
        <v>111</v>
      </c>
      <c r="B2521" s="131"/>
      <c r="C2521" s="152"/>
    </row>
    <row r="2522" spans="1:8" hidden="1" outlineLevel="2" x14ac:dyDescent="0.2">
      <c r="A2522" s="110"/>
      <c r="B2522" s="122"/>
      <c r="C2522" s="152"/>
    </row>
    <row r="2523" spans="1:8" hidden="1" outlineLevel="2" x14ac:dyDescent="0.2">
      <c r="A2523" s="110"/>
      <c r="B2523" s="123"/>
      <c r="C2523" s="123"/>
      <c r="D2523" s="123"/>
      <c r="E2523" s="124"/>
      <c r="F2523" s="123"/>
      <c r="G2523" s="123"/>
    </row>
    <row r="2524" spans="1:8" hidden="1" outlineLevel="2" x14ac:dyDescent="0.2">
      <c r="A2524" s="110" t="s">
        <v>32</v>
      </c>
      <c r="B2524" s="125" t="s">
        <v>227</v>
      </c>
      <c r="C2524" s="125"/>
      <c r="D2524" s="125"/>
      <c r="E2524" s="125"/>
      <c r="F2524" s="125"/>
      <c r="G2524" s="125"/>
    </row>
    <row r="2525" spans="1:8" hidden="1" outlineLevel="2" x14ac:dyDescent="0.2">
      <c r="A2525" s="110"/>
      <c r="B2525" s="122"/>
      <c r="C2525" s="152"/>
    </row>
    <row r="2526" spans="1:8" hidden="1" outlineLevel="2" x14ac:dyDescent="0.2">
      <c r="A2526" s="111" t="s">
        <v>33</v>
      </c>
      <c r="B2526" s="122" t="s">
        <v>194</v>
      </c>
      <c r="C2526" s="152"/>
    </row>
    <row r="2527" spans="1:8" hidden="1" outlineLevel="2" x14ac:dyDescent="0.2">
      <c r="A2527" s="110"/>
      <c r="B2527" s="122"/>
      <c r="C2527" s="152"/>
    </row>
    <row r="2528" spans="1:8" hidden="1" outlineLevel="2" x14ac:dyDescent="0.2">
      <c r="A2528" s="110" t="s">
        <v>138</v>
      </c>
      <c r="B2528" s="131" t="s">
        <v>234</v>
      </c>
      <c r="C2528" s="152"/>
    </row>
    <row r="2529" spans="1:8" s="123" customFormat="1" hidden="1" outlineLevel="2" x14ac:dyDescent="0.2">
      <c r="A2529" s="126"/>
    </row>
    <row r="2530" spans="1:8" hidden="1" outlineLevel="2" x14ac:dyDescent="0.2">
      <c r="A2530" s="110" t="s">
        <v>40</v>
      </c>
      <c r="B2530" s="131" t="s">
        <v>994</v>
      </c>
      <c r="C2530" s="152"/>
    </row>
    <row r="2531" spans="1:8" s="123" customFormat="1" hidden="1" outlineLevel="2" x14ac:dyDescent="0.2">
      <c r="A2531" s="126"/>
    </row>
    <row r="2532" spans="1:8" s="88" customFormat="1" outlineLevel="1" collapsed="1" x14ac:dyDescent="0.2">
      <c r="A2532" s="181" t="s">
        <v>159</v>
      </c>
      <c r="B2532" s="181" t="str">
        <f ca="1">CONCATENATE(VLOOKUP("*ID",C:D,2,FALSE),"C",COUNTIF(OFFSET(A$1,0,0,ROW(),1), "*conditie")*10)&amp; "T" &amp;(COUNTIF(OFFSET(B$1,0,0,ROW()-1,1),CONCATENATE(VLOOKUP("*ID",C:D,2,FALSE),"C",COUNTIF(OFFSET(A$1,0,0,ROW(),1), "*conditie")*10)&amp; "T*") +1) * 10</f>
        <v>NPRE05C910T30</v>
      </c>
      <c r="C2532" s="295" t="s">
        <v>1494</v>
      </c>
      <c r="D2532" s="295"/>
      <c r="E2532" s="295"/>
      <c r="F2532" s="181" t="s">
        <v>141</v>
      </c>
      <c r="G2532" s="181" t="s">
        <v>19</v>
      </c>
      <c r="H2532" s="181" t="s">
        <v>197</v>
      </c>
    </row>
    <row r="2533" spans="1:8" hidden="1" outlineLevel="2" x14ac:dyDescent="0.2">
      <c r="A2533" s="110"/>
      <c r="B2533" s="122"/>
      <c r="C2533" s="152"/>
    </row>
    <row r="2534" spans="1:8" hidden="1" outlineLevel="2" x14ac:dyDescent="0.2">
      <c r="A2534" s="110" t="s">
        <v>109</v>
      </c>
      <c r="B2534" s="131" t="s">
        <v>1499</v>
      </c>
      <c r="C2534" s="152"/>
    </row>
    <row r="2535" spans="1:8" hidden="1" outlineLevel="2" x14ac:dyDescent="0.2">
      <c r="A2535" s="110"/>
      <c r="B2535" s="122"/>
      <c r="C2535" s="152"/>
    </row>
    <row r="2536" spans="1:8" hidden="1" outlineLevel="2" x14ac:dyDescent="0.2">
      <c r="A2536" s="110" t="s">
        <v>111</v>
      </c>
      <c r="B2536" s="131"/>
      <c r="C2536" s="152"/>
    </row>
    <row r="2537" spans="1:8" hidden="1" outlineLevel="2" x14ac:dyDescent="0.2">
      <c r="A2537" s="110"/>
      <c r="B2537" s="122"/>
      <c r="C2537" s="152"/>
    </row>
    <row r="2538" spans="1:8" hidden="1" outlineLevel="2" x14ac:dyDescent="0.2">
      <c r="A2538" s="110"/>
      <c r="B2538" s="123"/>
      <c r="C2538" s="123"/>
      <c r="D2538" s="123"/>
      <c r="E2538" s="124"/>
      <c r="F2538" s="123"/>
      <c r="G2538" s="123"/>
    </row>
    <row r="2539" spans="1:8" hidden="1" outlineLevel="2" x14ac:dyDescent="0.2">
      <c r="A2539" s="110" t="s">
        <v>32</v>
      </c>
      <c r="B2539" s="125" t="s">
        <v>227</v>
      </c>
      <c r="C2539" s="125"/>
      <c r="D2539" s="125"/>
      <c r="E2539" s="125"/>
      <c r="F2539" s="125"/>
      <c r="G2539" s="125"/>
    </row>
    <row r="2540" spans="1:8" hidden="1" outlineLevel="2" x14ac:dyDescent="0.2">
      <c r="A2540" s="110"/>
      <c r="B2540" s="122"/>
      <c r="C2540" s="152"/>
    </row>
    <row r="2541" spans="1:8" hidden="1" outlineLevel="2" x14ac:dyDescent="0.2">
      <c r="A2541" s="111" t="s">
        <v>33</v>
      </c>
      <c r="B2541" s="122" t="s">
        <v>194</v>
      </c>
      <c r="C2541" s="152"/>
    </row>
    <row r="2542" spans="1:8" hidden="1" outlineLevel="2" x14ac:dyDescent="0.2">
      <c r="A2542" s="110"/>
      <c r="B2542" s="122"/>
      <c r="C2542" s="152"/>
    </row>
    <row r="2543" spans="1:8" hidden="1" outlineLevel="2" x14ac:dyDescent="0.2">
      <c r="A2543" s="110" t="s">
        <v>138</v>
      </c>
      <c r="B2543" s="131" t="s">
        <v>234</v>
      </c>
      <c r="C2543" s="152"/>
    </row>
    <row r="2544" spans="1:8" s="123" customFormat="1" hidden="1" outlineLevel="2" x14ac:dyDescent="0.2">
      <c r="A2544" s="126"/>
    </row>
    <row r="2545" spans="1:8" hidden="1" outlineLevel="2" x14ac:dyDescent="0.2">
      <c r="A2545" s="110" t="s">
        <v>40</v>
      </c>
      <c r="B2545" s="131" t="s">
        <v>995</v>
      </c>
      <c r="C2545" s="152"/>
    </row>
    <row r="2546" spans="1:8" s="123" customFormat="1" hidden="1" outlineLevel="2" x14ac:dyDescent="0.2">
      <c r="A2546" s="126"/>
    </row>
    <row r="2547" spans="1:8" s="88" customFormat="1" outlineLevel="1" collapsed="1" x14ac:dyDescent="0.2">
      <c r="A2547" s="181" t="s">
        <v>159</v>
      </c>
      <c r="B2547" s="181" t="str">
        <f ca="1">CONCATENATE(VLOOKUP("*ID",C:D,2,FALSE),"C",COUNTIF(OFFSET(A$1,0,0,ROW(),1), "*conditie")*10)&amp; "T" &amp;(COUNTIF(OFFSET(B$1,0,0,ROW()-1,1),CONCATENATE(VLOOKUP("*ID",C:D,2,FALSE),"C",COUNTIF(OFFSET(A$1,0,0,ROW(),1), "*conditie")*10)&amp; "T*") +1) * 10</f>
        <v>NPRE05C910T40</v>
      </c>
      <c r="C2547" s="295" t="s">
        <v>1495</v>
      </c>
      <c r="D2547" s="295"/>
      <c r="E2547" s="295"/>
      <c r="F2547" s="181" t="s">
        <v>141</v>
      </c>
      <c r="G2547" s="181" t="s">
        <v>19</v>
      </c>
      <c r="H2547" s="181" t="s">
        <v>197</v>
      </c>
    </row>
    <row r="2548" spans="1:8" hidden="1" outlineLevel="2" x14ac:dyDescent="0.2">
      <c r="A2548" s="110"/>
      <c r="B2548" s="122"/>
      <c r="C2548" s="152"/>
    </row>
    <row r="2549" spans="1:8" hidden="1" outlineLevel="2" x14ac:dyDescent="0.2">
      <c r="A2549" s="110" t="s">
        <v>109</v>
      </c>
      <c r="B2549" s="131" t="s">
        <v>1500</v>
      </c>
      <c r="C2549" s="152"/>
    </row>
    <row r="2550" spans="1:8" hidden="1" outlineLevel="2" x14ac:dyDescent="0.2">
      <c r="A2550" s="110"/>
      <c r="B2550" s="122"/>
      <c r="C2550" s="152"/>
    </row>
    <row r="2551" spans="1:8" hidden="1" outlineLevel="2" x14ac:dyDescent="0.2">
      <c r="A2551" s="110" t="s">
        <v>111</v>
      </c>
      <c r="B2551" s="131"/>
      <c r="C2551" s="152"/>
    </row>
    <row r="2552" spans="1:8" hidden="1" outlineLevel="2" x14ac:dyDescent="0.2">
      <c r="A2552" s="110"/>
      <c r="B2552" s="122"/>
      <c r="C2552" s="152"/>
    </row>
    <row r="2553" spans="1:8" hidden="1" outlineLevel="2" x14ac:dyDescent="0.2">
      <c r="A2553" s="110"/>
      <c r="B2553" s="123"/>
      <c r="C2553" s="123"/>
      <c r="D2553" s="123"/>
      <c r="E2553" s="124"/>
      <c r="F2553" s="123"/>
      <c r="G2553" s="123"/>
    </row>
    <row r="2554" spans="1:8" hidden="1" outlineLevel="2" x14ac:dyDescent="0.2">
      <c r="A2554" s="110" t="s">
        <v>32</v>
      </c>
      <c r="B2554" s="125" t="s">
        <v>227</v>
      </c>
      <c r="C2554" s="125"/>
      <c r="D2554" s="125"/>
      <c r="E2554" s="125"/>
      <c r="F2554" s="125"/>
      <c r="G2554" s="125"/>
    </row>
    <row r="2555" spans="1:8" hidden="1" outlineLevel="2" x14ac:dyDescent="0.2">
      <c r="A2555" s="110"/>
      <c r="B2555" s="122"/>
      <c r="C2555" s="152"/>
    </row>
    <row r="2556" spans="1:8" hidden="1" outlineLevel="2" x14ac:dyDescent="0.2">
      <c r="A2556" s="111" t="s">
        <v>33</v>
      </c>
      <c r="B2556" s="122" t="s">
        <v>194</v>
      </c>
      <c r="C2556" s="152"/>
    </row>
    <row r="2557" spans="1:8" hidden="1" outlineLevel="2" x14ac:dyDescent="0.2">
      <c r="A2557" s="110"/>
      <c r="B2557" s="122"/>
      <c r="C2557" s="152"/>
    </row>
    <row r="2558" spans="1:8" hidden="1" outlineLevel="2" x14ac:dyDescent="0.2">
      <c r="A2558" s="110" t="s">
        <v>138</v>
      </c>
      <c r="B2558" s="131" t="s">
        <v>234</v>
      </c>
      <c r="C2558" s="152"/>
    </row>
    <row r="2559" spans="1:8" s="123" customFormat="1" hidden="1" outlineLevel="2" x14ac:dyDescent="0.2">
      <c r="A2559" s="126"/>
    </row>
    <row r="2560" spans="1:8" hidden="1" outlineLevel="2" x14ac:dyDescent="0.2">
      <c r="A2560" s="110" t="s">
        <v>40</v>
      </c>
      <c r="B2560" s="131" t="s">
        <v>996</v>
      </c>
      <c r="C2560" s="152"/>
    </row>
    <row r="2561" spans="1:8" s="123" customFormat="1" hidden="1" outlineLevel="2" x14ac:dyDescent="0.2">
      <c r="A2561" s="126"/>
    </row>
    <row r="2562" spans="1:8" s="99" customFormat="1" x14ac:dyDescent="0.2">
      <c r="A2562" s="183" t="s">
        <v>158</v>
      </c>
      <c r="B2562" s="182" t="str">
        <f ca="1">CONCATENATE(VLOOKUP("*ID",C:D,2,FALSE),"C",COUNTIF(OFFSET(A$1,0,0,ROW(),1), "*conditie")*10)</f>
        <v>NPRE05C920</v>
      </c>
      <c r="C2562" s="296" t="s">
        <v>1496</v>
      </c>
      <c r="D2562" s="297"/>
      <c r="E2562" s="297"/>
      <c r="F2562" s="183" t="s">
        <v>141</v>
      </c>
      <c r="G2562" s="183" t="s">
        <v>19</v>
      </c>
      <c r="H2562" s="183" t="s">
        <v>197</v>
      </c>
    </row>
    <row r="2563" spans="1:8" s="99" customFormat="1" outlineLevel="1" x14ac:dyDescent="0.2">
      <c r="A2563" s="110"/>
      <c r="B2563" s="118"/>
      <c r="C2563" s="102"/>
    </row>
    <row r="2564" spans="1:8" s="99" customFormat="1" outlineLevel="1" x14ac:dyDescent="0.2">
      <c r="A2564" s="110" t="s">
        <v>55</v>
      </c>
      <c r="B2564" s="129"/>
      <c r="C2564" s="132"/>
    </row>
    <row r="2565" spans="1:8" s="99" customFormat="1" outlineLevel="1" x14ac:dyDescent="0.2">
      <c r="A2565" s="110"/>
      <c r="B2565" s="118"/>
      <c r="C2565" s="102"/>
    </row>
    <row r="2566" spans="1:8" s="88" customFormat="1" outlineLevel="1" collapsed="1" x14ac:dyDescent="0.2">
      <c r="A2566" s="181" t="s">
        <v>159</v>
      </c>
      <c r="B2566" s="181" t="str">
        <f ca="1">CONCATENATE(VLOOKUP("*ID",C:D,2,FALSE),"C",COUNTIF(OFFSET(A$1,0,0,ROW(),1), "*conditie")*10)&amp; "T" &amp;(COUNTIF(OFFSET(B$1,0,0,ROW()-1,1),CONCATENATE(VLOOKUP("*ID",C:D,2,FALSE),"C",COUNTIF(OFFSET(A$1,0,0,ROW(),1), "*conditie")*10)&amp; "T*") +1) * 10</f>
        <v>NPRE05C920T10</v>
      </c>
      <c r="C2566" s="295" t="s">
        <v>1498</v>
      </c>
      <c r="D2566" s="295"/>
      <c r="E2566" s="295"/>
      <c r="F2566" s="181" t="s">
        <v>141</v>
      </c>
      <c r="G2566" s="181" t="s">
        <v>19</v>
      </c>
      <c r="H2566" s="181" t="s">
        <v>197</v>
      </c>
    </row>
    <row r="2567" spans="1:8" hidden="1" outlineLevel="2" x14ac:dyDescent="0.2">
      <c r="A2567" s="110"/>
      <c r="B2567" s="122"/>
      <c r="C2567" s="152"/>
    </row>
    <row r="2568" spans="1:8" hidden="1" outlineLevel="2" x14ac:dyDescent="0.2">
      <c r="A2568" s="110" t="s">
        <v>109</v>
      </c>
      <c r="B2568" s="131"/>
      <c r="C2568" s="152"/>
    </row>
    <row r="2569" spans="1:8" hidden="1" outlineLevel="2" x14ac:dyDescent="0.2">
      <c r="A2569" s="110"/>
      <c r="B2569" s="122"/>
      <c r="C2569" s="152"/>
    </row>
    <row r="2570" spans="1:8" hidden="1" outlineLevel="2" x14ac:dyDescent="0.2">
      <c r="A2570" s="110" t="s">
        <v>111</v>
      </c>
      <c r="B2570" s="131"/>
      <c r="C2570" s="152"/>
    </row>
    <row r="2571" spans="1:8" hidden="1" outlineLevel="2" x14ac:dyDescent="0.2">
      <c r="A2571" s="110"/>
      <c r="B2571" s="122"/>
      <c r="C2571" s="152"/>
    </row>
    <row r="2572" spans="1:8" hidden="1" outlineLevel="2" x14ac:dyDescent="0.2">
      <c r="A2572" s="110"/>
      <c r="B2572" s="123"/>
      <c r="C2572" s="123"/>
      <c r="D2572" s="123"/>
      <c r="E2572" s="124"/>
      <c r="F2572" s="123"/>
      <c r="G2572" s="123"/>
    </row>
    <row r="2573" spans="1:8" hidden="1" outlineLevel="2" x14ac:dyDescent="0.2">
      <c r="A2573" s="110" t="s">
        <v>32</v>
      </c>
      <c r="B2573" s="125" t="s">
        <v>227</v>
      </c>
      <c r="C2573" s="125"/>
      <c r="D2573" s="125"/>
      <c r="E2573" s="125"/>
      <c r="F2573" s="125"/>
      <c r="G2573" s="125"/>
    </row>
    <row r="2574" spans="1:8" hidden="1" outlineLevel="2" x14ac:dyDescent="0.2">
      <c r="A2574" s="110"/>
      <c r="B2574" s="122"/>
      <c r="C2574" s="152"/>
    </row>
    <row r="2575" spans="1:8" hidden="1" outlineLevel="2" x14ac:dyDescent="0.2">
      <c r="A2575" s="111" t="s">
        <v>33</v>
      </c>
      <c r="B2575" s="122" t="s">
        <v>194</v>
      </c>
      <c r="C2575" s="152"/>
    </row>
    <row r="2576" spans="1:8" hidden="1" outlineLevel="2" x14ac:dyDescent="0.2">
      <c r="A2576" s="110"/>
      <c r="B2576" s="122"/>
      <c r="C2576" s="152"/>
    </row>
    <row r="2577" spans="1:8" hidden="1" outlineLevel="2" x14ac:dyDescent="0.2">
      <c r="A2577" s="110" t="s">
        <v>138</v>
      </c>
      <c r="B2577" s="131" t="s">
        <v>1497</v>
      </c>
      <c r="C2577" s="152"/>
    </row>
    <row r="2578" spans="1:8" s="123" customFormat="1" hidden="1" outlineLevel="2" x14ac:dyDescent="0.2">
      <c r="A2578" s="126"/>
    </row>
    <row r="2579" spans="1:8" hidden="1" outlineLevel="2" x14ac:dyDescent="0.2">
      <c r="A2579" s="110" t="s">
        <v>40</v>
      </c>
      <c r="B2579" s="131" t="s">
        <v>993</v>
      </c>
      <c r="C2579" s="152"/>
    </row>
    <row r="2580" spans="1:8" s="123" customFormat="1" hidden="1" outlineLevel="2" x14ac:dyDescent="0.2">
      <c r="A2580" s="126"/>
    </row>
    <row r="2581" spans="1:8" s="88" customFormat="1" outlineLevel="1" collapsed="1" x14ac:dyDescent="0.2">
      <c r="A2581" s="181" t="s">
        <v>159</v>
      </c>
      <c r="B2581" s="181" t="str">
        <f ca="1">CONCATENATE(VLOOKUP("*ID",C:D,2,FALSE),"C",COUNTIF(OFFSET(A$1,0,0,ROW(),1), "*conditie")*10)&amp; "T" &amp;(COUNTIF(OFFSET(B$1,0,0,ROW()-1,1),CONCATENATE(VLOOKUP("*ID",C:D,2,FALSE),"C",COUNTIF(OFFSET(A$1,0,0,ROW(),1), "*conditie")*10)&amp; "T*") +1) * 10</f>
        <v>NPRE05C920T20</v>
      </c>
      <c r="C2581" s="295" t="s">
        <v>1501</v>
      </c>
      <c r="D2581" s="295"/>
      <c r="E2581" s="295"/>
      <c r="F2581" s="181" t="s">
        <v>141</v>
      </c>
      <c r="G2581" s="181" t="s">
        <v>19</v>
      </c>
      <c r="H2581" s="181" t="s">
        <v>197</v>
      </c>
    </row>
    <row r="2582" spans="1:8" hidden="1" outlineLevel="2" x14ac:dyDescent="0.2">
      <c r="A2582" s="110"/>
      <c r="B2582" s="122"/>
      <c r="C2582" s="152"/>
    </row>
    <row r="2583" spans="1:8" hidden="1" outlineLevel="2" x14ac:dyDescent="0.2">
      <c r="A2583" s="110" t="s">
        <v>109</v>
      </c>
      <c r="B2583" s="131"/>
      <c r="C2583" s="152"/>
    </row>
    <row r="2584" spans="1:8" hidden="1" outlineLevel="2" x14ac:dyDescent="0.2">
      <c r="A2584" s="110"/>
      <c r="B2584" s="122"/>
      <c r="C2584" s="152"/>
    </row>
    <row r="2585" spans="1:8" hidden="1" outlineLevel="2" x14ac:dyDescent="0.2">
      <c r="A2585" s="110" t="s">
        <v>111</v>
      </c>
      <c r="B2585" s="131"/>
      <c r="C2585" s="152"/>
    </row>
    <row r="2586" spans="1:8" hidden="1" outlineLevel="2" x14ac:dyDescent="0.2">
      <c r="A2586" s="110"/>
      <c r="B2586" s="122"/>
      <c r="C2586" s="152"/>
    </row>
    <row r="2587" spans="1:8" hidden="1" outlineLevel="2" x14ac:dyDescent="0.2">
      <c r="A2587" s="110"/>
      <c r="B2587" s="123"/>
      <c r="C2587" s="123"/>
      <c r="D2587" s="123"/>
      <c r="E2587" s="124"/>
      <c r="F2587" s="123"/>
      <c r="G2587" s="123"/>
    </row>
    <row r="2588" spans="1:8" hidden="1" outlineLevel="2" x14ac:dyDescent="0.2">
      <c r="A2588" s="110" t="s">
        <v>32</v>
      </c>
      <c r="B2588" s="125" t="s">
        <v>227</v>
      </c>
      <c r="C2588" s="125"/>
      <c r="D2588" s="125"/>
      <c r="E2588" s="125"/>
      <c r="F2588" s="125"/>
      <c r="G2588" s="125"/>
    </row>
    <row r="2589" spans="1:8" hidden="1" outlineLevel="2" x14ac:dyDescent="0.2">
      <c r="A2589" s="110"/>
      <c r="B2589" s="122"/>
      <c r="C2589" s="152"/>
    </row>
    <row r="2590" spans="1:8" hidden="1" outlineLevel="2" x14ac:dyDescent="0.2">
      <c r="A2590" s="111" t="s">
        <v>33</v>
      </c>
      <c r="B2590" s="122" t="s">
        <v>194</v>
      </c>
      <c r="C2590" s="152"/>
    </row>
    <row r="2591" spans="1:8" hidden="1" outlineLevel="2" x14ac:dyDescent="0.2">
      <c r="A2591" s="110"/>
      <c r="B2591" s="122"/>
      <c r="C2591" s="152"/>
    </row>
    <row r="2592" spans="1:8" hidden="1" outlineLevel="2" x14ac:dyDescent="0.2">
      <c r="A2592" s="110" t="s">
        <v>138</v>
      </c>
      <c r="B2592" s="131" t="s">
        <v>234</v>
      </c>
      <c r="C2592" s="152"/>
    </row>
    <row r="2593" spans="1:8" s="123" customFormat="1" hidden="1" outlineLevel="2" x14ac:dyDescent="0.2">
      <c r="A2593" s="126"/>
    </row>
    <row r="2594" spans="1:8" hidden="1" outlineLevel="2" x14ac:dyDescent="0.2">
      <c r="A2594" s="110" t="s">
        <v>40</v>
      </c>
      <c r="B2594" s="131" t="s">
        <v>994</v>
      </c>
      <c r="C2594" s="152"/>
    </row>
    <row r="2595" spans="1:8" s="123" customFormat="1" hidden="1" outlineLevel="2" x14ac:dyDescent="0.2">
      <c r="A2595" s="126"/>
    </row>
    <row r="2596" spans="1:8" s="88" customFormat="1" outlineLevel="1" collapsed="1" x14ac:dyDescent="0.2">
      <c r="A2596" s="181" t="s">
        <v>159</v>
      </c>
      <c r="B2596" s="181" t="str">
        <f ca="1">CONCATENATE(VLOOKUP("*ID",C:D,2,FALSE),"C",COUNTIF(OFFSET(A$1,0,0,ROW(),1), "*conditie")*10)&amp; "T" &amp;(COUNTIF(OFFSET(B$1,0,0,ROW()-1,1),CONCATENATE(VLOOKUP("*ID",C:D,2,FALSE),"C",COUNTIF(OFFSET(A$1,0,0,ROW(),1), "*conditie")*10)&amp; "T*") +1) * 10</f>
        <v>NPRE05C920T30</v>
      </c>
      <c r="C2596" s="295" t="s">
        <v>1502</v>
      </c>
      <c r="D2596" s="295"/>
      <c r="E2596" s="295"/>
      <c r="F2596" s="181" t="s">
        <v>141</v>
      </c>
      <c r="G2596" s="181" t="s">
        <v>19</v>
      </c>
      <c r="H2596" s="181" t="s">
        <v>197</v>
      </c>
    </row>
    <row r="2597" spans="1:8" hidden="1" outlineLevel="2" x14ac:dyDescent="0.2">
      <c r="A2597" s="110"/>
      <c r="B2597" s="122"/>
      <c r="C2597" s="152"/>
    </row>
    <row r="2598" spans="1:8" hidden="1" outlineLevel="2" x14ac:dyDescent="0.2">
      <c r="A2598" s="110" t="s">
        <v>109</v>
      </c>
      <c r="B2598" s="131" t="s">
        <v>1499</v>
      </c>
      <c r="C2598" s="152"/>
    </row>
    <row r="2599" spans="1:8" hidden="1" outlineLevel="2" x14ac:dyDescent="0.2">
      <c r="A2599" s="110"/>
      <c r="B2599" s="122"/>
      <c r="C2599" s="152"/>
    </row>
    <row r="2600" spans="1:8" hidden="1" outlineLevel="2" x14ac:dyDescent="0.2">
      <c r="A2600" s="110" t="s">
        <v>111</v>
      </c>
      <c r="B2600" s="131"/>
      <c r="C2600" s="152"/>
    </row>
    <row r="2601" spans="1:8" hidden="1" outlineLevel="2" x14ac:dyDescent="0.2">
      <c r="A2601" s="110"/>
      <c r="B2601" s="122"/>
      <c r="C2601" s="152"/>
    </row>
    <row r="2602" spans="1:8" hidden="1" outlineLevel="2" x14ac:dyDescent="0.2">
      <c r="A2602" s="110"/>
      <c r="B2602" s="123"/>
      <c r="C2602" s="123"/>
      <c r="D2602" s="123"/>
      <c r="E2602" s="124"/>
      <c r="F2602" s="123"/>
      <c r="G2602" s="123"/>
    </row>
    <row r="2603" spans="1:8" hidden="1" outlineLevel="2" x14ac:dyDescent="0.2">
      <c r="A2603" s="110" t="s">
        <v>32</v>
      </c>
      <c r="B2603" s="125" t="s">
        <v>227</v>
      </c>
      <c r="C2603" s="125"/>
      <c r="D2603" s="125"/>
      <c r="E2603" s="125"/>
      <c r="F2603" s="125"/>
      <c r="G2603" s="125"/>
    </row>
    <row r="2604" spans="1:8" hidden="1" outlineLevel="2" x14ac:dyDescent="0.2">
      <c r="A2604" s="110"/>
      <c r="B2604" s="122"/>
      <c r="C2604" s="152"/>
    </row>
    <row r="2605" spans="1:8" hidden="1" outlineLevel="2" x14ac:dyDescent="0.2">
      <c r="A2605" s="111" t="s">
        <v>33</v>
      </c>
      <c r="B2605" s="122" t="s">
        <v>194</v>
      </c>
      <c r="C2605" s="152"/>
    </row>
    <row r="2606" spans="1:8" hidden="1" outlineLevel="2" x14ac:dyDescent="0.2">
      <c r="A2606" s="110"/>
      <c r="B2606" s="122"/>
      <c r="C2606" s="152"/>
    </row>
    <row r="2607" spans="1:8" hidden="1" outlineLevel="2" x14ac:dyDescent="0.2">
      <c r="A2607" s="110" t="s">
        <v>138</v>
      </c>
      <c r="B2607" s="131" t="s">
        <v>234</v>
      </c>
      <c r="C2607" s="152"/>
    </row>
    <row r="2608" spans="1:8" s="123" customFormat="1" hidden="1" outlineLevel="2" x14ac:dyDescent="0.2">
      <c r="A2608" s="126"/>
    </row>
    <row r="2609" spans="1:8" hidden="1" outlineLevel="2" x14ac:dyDescent="0.2">
      <c r="A2609" s="110" t="s">
        <v>40</v>
      </c>
      <c r="B2609" s="131" t="s">
        <v>995</v>
      </c>
      <c r="C2609" s="152"/>
    </row>
    <row r="2610" spans="1:8" s="123" customFormat="1" hidden="1" outlineLevel="2" x14ac:dyDescent="0.2">
      <c r="A2610" s="126"/>
    </row>
    <row r="2611" spans="1:8" s="88" customFormat="1" outlineLevel="1" collapsed="1" x14ac:dyDescent="0.2">
      <c r="A2611" s="181" t="s">
        <v>159</v>
      </c>
      <c r="B2611" s="181" t="str">
        <f ca="1">CONCATENATE(VLOOKUP("*ID",C:D,2,FALSE),"C",COUNTIF(OFFSET(A$1,0,0,ROW(),1), "*conditie")*10)&amp; "T" &amp;(COUNTIF(OFFSET(B$1,0,0,ROW()-1,1),CONCATENATE(VLOOKUP("*ID",C:D,2,FALSE),"C",COUNTIF(OFFSET(A$1,0,0,ROW(),1), "*conditie")*10)&amp; "T*") +1) * 10</f>
        <v>NPRE05C920T40</v>
      </c>
      <c r="C2611" s="295" t="s">
        <v>1503</v>
      </c>
      <c r="D2611" s="295"/>
      <c r="E2611" s="295"/>
      <c r="F2611" s="181" t="s">
        <v>141</v>
      </c>
      <c r="G2611" s="181" t="s">
        <v>19</v>
      </c>
      <c r="H2611" s="181" t="s">
        <v>197</v>
      </c>
    </row>
    <row r="2612" spans="1:8" hidden="1" outlineLevel="2" x14ac:dyDescent="0.2">
      <c r="A2612" s="110"/>
      <c r="B2612" s="122"/>
      <c r="C2612" s="152"/>
    </row>
    <row r="2613" spans="1:8" hidden="1" outlineLevel="2" x14ac:dyDescent="0.2">
      <c r="A2613" s="110" t="s">
        <v>109</v>
      </c>
      <c r="B2613" s="131" t="s">
        <v>1500</v>
      </c>
      <c r="C2613" s="152"/>
    </row>
    <row r="2614" spans="1:8" hidden="1" outlineLevel="2" x14ac:dyDescent="0.2">
      <c r="A2614" s="110"/>
      <c r="B2614" s="122"/>
      <c r="C2614" s="152"/>
    </row>
    <row r="2615" spans="1:8" hidden="1" outlineLevel="2" x14ac:dyDescent="0.2">
      <c r="A2615" s="110" t="s">
        <v>111</v>
      </c>
      <c r="B2615" s="131"/>
      <c r="C2615" s="152"/>
    </row>
    <row r="2616" spans="1:8" hidden="1" outlineLevel="2" x14ac:dyDescent="0.2">
      <c r="A2616" s="110"/>
      <c r="B2616" s="122"/>
      <c r="C2616" s="152"/>
    </row>
    <row r="2617" spans="1:8" hidden="1" outlineLevel="2" x14ac:dyDescent="0.2">
      <c r="A2617" s="110"/>
      <c r="B2617" s="123"/>
      <c r="C2617" s="123"/>
      <c r="D2617" s="123"/>
      <c r="E2617" s="124"/>
      <c r="F2617" s="123"/>
      <c r="G2617" s="123"/>
    </row>
    <row r="2618" spans="1:8" hidden="1" outlineLevel="2" x14ac:dyDescent="0.2">
      <c r="A2618" s="110" t="s">
        <v>32</v>
      </c>
      <c r="B2618" s="125" t="s">
        <v>227</v>
      </c>
      <c r="C2618" s="125"/>
      <c r="D2618" s="125"/>
      <c r="E2618" s="125"/>
      <c r="F2618" s="125"/>
      <c r="G2618" s="125"/>
    </row>
    <row r="2619" spans="1:8" hidden="1" outlineLevel="2" x14ac:dyDescent="0.2">
      <c r="A2619" s="110"/>
      <c r="B2619" s="122"/>
      <c r="C2619" s="152"/>
    </row>
    <row r="2620" spans="1:8" hidden="1" outlineLevel="2" x14ac:dyDescent="0.2">
      <c r="A2620" s="111" t="s">
        <v>33</v>
      </c>
      <c r="B2620" s="122" t="s">
        <v>194</v>
      </c>
      <c r="C2620" s="152"/>
    </row>
    <row r="2621" spans="1:8" hidden="1" outlineLevel="2" x14ac:dyDescent="0.2">
      <c r="A2621" s="110"/>
      <c r="B2621" s="122"/>
      <c r="C2621" s="152"/>
    </row>
    <row r="2622" spans="1:8" hidden="1" outlineLevel="2" x14ac:dyDescent="0.2">
      <c r="A2622" s="110" t="s">
        <v>138</v>
      </c>
      <c r="B2622" s="131" t="s">
        <v>234</v>
      </c>
      <c r="C2622" s="152"/>
    </row>
    <row r="2623" spans="1:8" s="123" customFormat="1" hidden="1" outlineLevel="2" x14ac:dyDescent="0.2">
      <c r="A2623" s="126"/>
    </row>
    <row r="2624" spans="1:8" hidden="1" outlineLevel="2" x14ac:dyDescent="0.2">
      <c r="A2624" s="110" t="s">
        <v>40</v>
      </c>
      <c r="B2624" s="131" t="s">
        <v>996</v>
      </c>
      <c r="C2624" s="152"/>
    </row>
    <row r="2625" spans="1:8" s="123" customFormat="1" hidden="1" outlineLevel="2" x14ac:dyDescent="0.2">
      <c r="A2625" s="126"/>
    </row>
    <row r="2626" spans="1:8" s="99" customFormat="1" x14ac:dyDescent="0.2">
      <c r="A2626" s="183" t="s">
        <v>158</v>
      </c>
      <c r="B2626" s="182" t="str">
        <f ca="1">CONCATENATE(VLOOKUP("*ID",C:D,2,FALSE),"C",COUNTIF(OFFSET(A$1,0,0,ROW(),1), "*conditie")*10)</f>
        <v>NPRE05C930</v>
      </c>
      <c r="C2626" s="296" t="s">
        <v>380</v>
      </c>
      <c r="D2626" s="297"/>
      <c r="E2626" s="297"/>
      <c r="F2626" s="183" t="s">
        <v>141</v>
      </c>
      <c r="G2626" s="183" t="s">
        <v>19</v>
      </c>
      <c r="H2626" s="183" t="s">
        <v>197</v>
      </c>
    </row>
    <row r="2627" spans="1:8" s="99" customFormat="1" outlineLevel="1" x14ac:dyDescent="0.2">
      <c r="A2627" s="110"/>
      <c r="B2627" s="118"/>
      <c r="C2627" s="102"/>
    </row>
    <row r="2628" spans="1:8" s="99" customFormat="1" outlineLevel="1" x14ac:dyDescent="0.2">
      <c r="A2628" s="110" t="s">
        <v>55</v>
      </c>
      <c r="B2628" s="129"/>
      <c r="C2628" s="132"/>
    </row>
    <row r="2629" spans="1:8" s="99" customFormat="1" outlineLevel="1" x14ac:dyDescent="0.2">
      <c r="A2629" s="110"/>
      <c r="B2629" s="118"/>
      <c r="C2629" s="102"/>
    </row>
    <row r="2630" spans="1:8" s="88" customFormat="1" outlineLevel="1" collapsed="1" x14ac:dyDescent="0.2">
      <c r="A2630" s="181" t="s">
        <v>159</v>
      </c>
      <c r="B2630" s="181" t="str">
        <f ca="1">CONCATENATE(VLOOKUP("*ID",C:D,2,FALSE),"C",COUNTIF(OFFSET(A$1,0,0,ROW(),1), "*conditie")*10)&amp; "T" &amp;(COUNTIF(OFFSET(B$1,0,0,ROW()-1,1),CONCATENATE(VLOOKUP("*ID",C:D,2,FALSE),"C",COUNTIF(OFFSET(A$1,0,0,ROW(),1), "*conditie")*10)&amp; "T*") +1) * 10</f>
        <v>NPRE05C930T10</v>
      </c>
      <c r="C2630" s="295" t="s">
        <v>381</v>
      </c>
      <c r="D2630" s="295"/>
      <c r="E2630" s="295"/>
      <c r="F2630" s="181" t="s">
        <v>141</v>
      </c>
      <c r="G2630" s="181" t="s">
        <v>19</v>
      </c>
      <c r="H2630" s="181" t="s">
        <v>197</v>
      </c>
    </row>
    <row r="2631" spans="1:8" hidden="1" outlineLevel="2" x14ac:dyDescent="0.2">
      <c r="A2631" s="110"/>
      <c r="B2631" s="122"/>
      <c r="C2631" s="152"/>
    </row>
    <row r="2632" spans="1:8" hidden="1" outlineLevel="2" x14ac:dyDescent="0.2">
      <c r="A2632" s="110" t="s">
        <v>109</v>
      </c>
      <c r="B2632" s="131" t="s">
        <v>1505</v>
      </c>
      <c r="C2632" s="152"/>
    </row>
    <row r="2633" spans="1:8" hidden="1" outlineLevel="2" x14ac:dyDescent="0.2">
      <c r="A2633" s="110"/>
      <c r="B2633" s="122"/>
      <c r="C2633" s="152"/>
    </row>
    <row r="2634" spans="1:8" hidden="1" outlineLevel="2" x14ac:dyDescent="0.2">
      <c r="A2634" s="110" t="s">
        <v>111</v>
      </c>
      <c r="B2634" s="131" t="s">
        <v>1411</v>
      </c>
      <c r="C2634" s="152"/>
    </row>
    <row r="2635" spans="1:8" hidden="1" outlineLevel="2" x14ac:dyDescent="0.2">
      <c r="A2635" s="110"/>
      <c r="B2635" s="122"/>
      <c r="C2635" s="152"/>
    </row>
    <row r="2636" spans="1:8" hidden="1" outlineLevel="2" x14ac:dyDescent="0.2">
      <c r="A2636" s="110"/>
      <c r="B2636" s="123"/>
      <c r="C2636" s="123"/>
      <c r="D2636" s="123"/>
      <c r="E2636" s="124"/>
      <c r="F2636" s="123"/>
      <c r="G2636" s="123"/>
    </row>
    <row r="2637" spans="1:8" hidden="1" outlineLevel="2" x14ac:dyDescent="0.2">
      <c r="A2637" s="110" t="s">
        <v>32</v>
      </c>
      <c r="B2637" s="125" t="s">
        <v>227</v>
      </c>
      <c r="C2637" s="125"/>
      <c r="D2637" s="125"/>
      <c r="E2637" s="125"/>
      <c r="F2637" s="125"/>
      <c r="G2637" s="125"/>
    </row>
    <row r="2638" spans="1:8" hidden="1" outlineLevel="2" x14ac:dyDescent="0.2">
      <c r="A2638" s="110"/>
      <c r="B2638" s="122"/>
      <c r="C2638" s="152"/>
    </row>
    <row r="2639" spans="1:8" hidden="1" outlineLevel="2" x14ac:dyDescent="0.2">
      <c r="A2639" s="111" t="s">
        <v>33</v>
      </c>
      <c r="B2639" s="122" t="s">
        <v>194</v>
      </c>
      <c r="C2639" s="152"/>
    </row>
    <row r="2640" spans="1:8" hidden="1" outlineLevel="2" x14ac:dyDescent="0.2">
      <c r="A2640" s="110"/>
      <c r="B2640" s="122"/>
      <c r="C2640" s="152"/>
    </row>
    <row r="2641" spans="1:8" hidden="1" outlineLevel="2" x14ac:dyDescent="0.2">
      <c r="A2641" s="110" t="s">
        <v>138</v>
      </c>
      <c r="B2641" s="131" t="s">
        <v>383</v>
      </c>
      <c r="C2641" s="152"/>
    </row>
    <row r="2642" spans="1:8" s="123" customFormat="1" hidden="1" outlineLevel="2" x14ac:dyDescent="0.2">
      <c r="A2642" s="126"/>
    </row>
    <row r="2643" spans="1:8" hidden="1" outlineLevel="2" x14ac:dyDescent="0.2">
      <c r="A2643" s="110" t="s">
        <v>40</v>
      </c>
      <c r="B2643" s="131" t="s">
        <v>997</v>
      </c>
      <c r="C2643" s="152"/>
    </row>
    <row r="2644" spans="1:8" s="123" customFormat="1" hidden="1" outlineLevel="2" x14ac:dyDescent="0.2">
      <c r="A2644" s="126"/>
    </row>
    <row r="2645" spans="1:8" s="88" customFormat="1" outlineLevel="1" collapsed="1" x14ac:dyDescent="0.2">
      <c r="A2645" s="181" t="s">
        <v>159</v>
      </c>
      <c r="B2645" s="181" t="str">
        <f ca="1">CONCATENATE(VLOOKUP("*ID",C:D,2,FALSE),"C",COUNTIF(OFFSET(A$1,0,0,ROW(),1), "*conditie")*10)&amp; "T" &amp;(COUNTIF(OFFSET(B$1,0,0,ROW()-1,1),CONCATENATE(VLOOKUP("*ID",C:D,2,FALSE),"C",COUNTIF(OFFSET(A$1,0,0,ROW(),1), "*conditie")*10)&amp; "T*") +1) * 10</f>
        <v>NPRE05C930T20</v>
      </c>
      <c r="C2645" s="295" t="s">
        <v>384</v>
      </c>
      <c r="D2645" s="295"/>
      <c r="E2645" s="295"/>
      <c r="F2645" s="181" t="s">
        <v>141</v>
      </c>
      <c r="G2645" s="181" t="s">
        <v>19</v>
      </c>
      <c r="H2645" s="181" t="s">
        <v>197</v>
      </c>
    </row>
    <row r="2646" spans="1:8" hidden="1" outlineLevel="2" x14ac:dyDescent="0.2">
      <c r="A2646" s="110"/>
      <c r="B2646" s="122"/>
      <c r="C2646" s="152"/>
    </row>
    <row r="2647" spans="1:8" hidden="1" outlineLevel="2" x14ac:dyDescent="0.2">
      <c r="A2647" s="110" t="s">
        <v>109</v>
      </c>
      <c r="B2647" s="131" t="s">
        <v>1506</v>
      </c>
      <c r="C2647" s="152"/>
    </row>
    <row r="2648" spans="1:8" hidden="1" outlineLevel="2" x14ac:dyDescent="0.2">
      <c r="A2648" s="110"/>
      <c r="B2648" s="122"/>
      <c r="C2648" s="152"/>
    </row>
    <row r="2649" spans="1:8" hidden="1" outlineLevel="2" x14ac:dyDescent="0.2">
      <c r="A2649" s="110" t="s">
        <v>111</v>
      </c>
      <c r="B2649" s="131" t="s">
        <v>1411</v>
      </c>
      <c r="C2649" s="152"/>
    </row>
    <row r="2650" spans="1:8" hidden="1" outlineLevel="2" x14ac:dyDescent="0.2">
      <c r="A2650" s="110"/>
      <c r="B2650" s="122"/>
      <c r="C2650" s="152"/>
    </row>
    <row r="2651" spans="1:8" hidden="1" outlineLevel="2" x14ac:dyDescent="0.2">
      <c r="A2651" s="110"/>
      <c r="B2651" s="123"/>
      <c r="C2651" s="123"/>
      <c r="D2651" s="123"/>
      <c r="E2651" s="124"/>
      <c r="F2651" s="123"/>
      <c r="G2651" s="123"/>
    </row>
    <row r="2652" spans="1:8" hidden="1" outlineLevel="2" x14ac:dyDescent="0.2">
      <c r="A2652" s="110" t="s">
        <v>32</v>
      </c>
      <c r="B2652" s="125" t="s">
        <v>459</v>
      </c>
      <c r="C2652" s="125"/>
      <c r="D2652" s="125"/>
      <c r="E2652" s="125"/>
      <c r="F2652" s="125"/>
      <c r="G2652" s="125"/>
    </row>
    <row r="2653" spans="1:8" hidden="1" outlineLevel="2" x14ac:dyDescent="0.2">
      <c r="A2653" s="110"/>
      <c r="B2653" s="122"/>
      <c r="C2653" s="152"/>
    </row>
    <row r="2654" spans="1:8" hidden="1" outlineLevel="2" x14ac:dyDescent="0.2">
      <c r="A2654" s="111" t="s">
        <v>33</v>
      </c>
      <c r="B2654" s="122" t="s">
        <v>194</v>
      </c>
      <c r="C2654" s="152"/>
    </row>
    <row r="2655" spans="1:8" hidden="1" outlineLevel="2" x14ac:dyDescent="0.2">
      <c r="A2655" s="110"/>
      <c r="B2655" s="122"/>
      <c r="C2655" s="152"/>
    </row>
    <row r="2656" spans="1:8" hidden="1" outlineLevel="2" x14ac:dyDescent="0.2">
      <c r="A2656" s="110" t="s">
        <v>138</v>
      </c>
      <c r="B2656" s="131" t="s">
        <v>234</v>
      </c>
      <c r="C2656" s="152"/>
    </row>
    <row r="2657" spans="1:8" s="123" customFormat="1" hidden="1" outlineLevel="2" x14ac:dyDescent="0.2">
      <c r="A2657" s="126"/>
    </row>
    <row r="2658" spans="1:8" hidden="1" outlineLevel="2" x14ac:dyDescent="0.2">
      <c r="A2658" s="110" t="s">
        <v>40</v>
      </c>
      <c r="B2658" s="131" t="s">
        <v>998</v>
      </c>
      <c r="C2658" s="152"/>
    </row>
    <row r="2659" spans="1:8" s="123" customFormat="1" hidden="1" outlineLevel="2" x14ac:dyDescent="0.2">
      <c r="A2659" s="126"/>
    </row>
    <row r="2660" spans="1:8" s="88" customFormat="1" outlineLevel="1" collapsed="1" x14ac:dyDescent="0.2">
      <c r="A2660" s="181" t="s">
        <v>159</v>
      </c>
      <c r="B2660" s="181" t="str">
        <f ca="1">CONCATENATE(VLOOKUP("*ID",C:D,2,FALSE),"C",COUNTIF(OFFSET(A$1,0,0,ROW(),1), "*conditie")*10)&amp; "T" &amp;(COUNTIF(OFFSET(B$1,0,0,ROW()-1,1),CONCATENATE(VLOOKUP("*ID",C:D,2,FALSE),"C",COUNTIF(OFFSET(A$1,0,0,ROW(),1), "*conditie")*10)&amp; "T*") +1) * 10</f>
        <v>NPRE05C930T30</v>
      </c>
      <c r="C2660" s="295" t="s">
        <v>386</v>
      </c>
      <c r="D2660" s="295"/>
      <c r="E2660" s="295"/>
      <c r="F2660" s="181" t="s">
        <v>141</v>
      </c>
      <c r="G2660" s="181" t="s">
        <v>19</v>
      </c>
      <c r="H2660" s="181" t="s">
        <v>197</v>
      </c>
    </row>
    <row r="2661" spans="1:8" hidden="1" outlineLevel="2" x14ac:dyDescent="0.2">
      <c r="A2661" s="110"/>
      <c r="B2661" s="122"/>
      <c r="C2661" s="152"/>
    </row>
    <row r="2662" spans="1:8" hidden="1" outlineLevel="2" x14ac:dyDescent="0.2">
      <c r="A2662" s="110" t="s">
        <v>109</v>
      </c>
      <c r="B2662" s="131" t="s">
        <v>1507</v>
      </c>
      <c r="C2662" s="152"/>
    </row>
    <row r="2663" spans="1:8" hidden="1" outlineLevel="2" x14ac:dyDescent="0.2">
      <c r="A2663" s="110"/>
      <c r="B2663" s="122"/>
      <c r="C2663" s="152"/>
    </row>
    <row r="2664" spans="1:8" hidden="1" outlineLevel="2" x14ac:dyDescent="0.2">
      <c r="A2664" s="110" t="s">
        <v>111</v>
      </c>
      <c r="B2664" s="131" t="s">
        <v>1411</v>
      </c>
      <c r="C2664" s="152"/>
    </row>
    <row r="2665" spans="1:8" hidden="1" outlineLevel="2" x14ac:dyDescent="0.2">
      <c r="A2665" s="110"/>
      <c r="B2665" s="122"/>
      <c r="C2665" s="152"/>
    </row>
    <row r="2666" spans="1:8" hidden="1" outlineLevel="2" x14ac:dyDescent="0.2">
      <c r="A2666" s="110"/>
      <c r="B2666" s="123"/>
      <c r="C2666" s="123"/>
      <c r="D2666" s="123"/>
      <c r="E2666" s="124"/>
      <c r="F2666" s="123"/>
      <c r="G2666" s="123"/>
    </row>
    <row r="2667" spans="1:8" hidden="1" outlineLevel="2" x14ac:dyDescent="0.2">
      <c r="A2667" s="110" t="s">
        <v>32</v>
      </c>
      <c r="B2667" s="125" t="s">
        <v>227</v>
      </c>
      <c r="C2667" s="125"/>
      <c r="D2667" s="125"/>
      <c r="E2667" s="125"/>
      <c r="F2667" s="125"/>
      <c r="G2667" s="125"/>
    </row>
    <row r="2668" spans="1:8" hidden="1" outlineLevel="2" x14ac:dyDescent="0.2">
      <c r="A2668" s="110"/>
      <c r="B2668" s="122"/>
      <c r="C2668" s="152"/>
    </row>
    <row r="2669" spans="1:8" hidden="1" outlineLevel="2" x14ac:dyDescent="0.2">
      <c r="A2669" s="111" t="s">
        <v>33</v>
      </c>
      <c r="B2669" s="122" t="s">
        <v>194</v>
      </c>
      <c r="C2669" s="152"/>
    </row>
    <row r="2670" spans="1:8" hidden="1" outlineLevel="2" x14ac:dyDescent="0.2">
      <c r="A2670" s="110"/>
      <c r="B2670" s="122"/>
      <c r="C2670" s="152"/>
    </row>
    <row r="2671" spans="1:8" hidden="1" outlineLevel="2" x14ac:dyDescent="0.2">
      <c r="A2671" s="110" t="s">
        <v>138</v>
      </c>
      <c r="B2671" s="131" t="s">
        <v>234</v>
      </c>
      <c r="C2671" s="152"/>
    </row>
    <row r="2672" spans="1:8" s="123" customFormat="1" hidden="1" outlineLevel="2" x14ac:dyDescent="0.2">
      <c r="A2672" s="126"/>
    </row>
    <row r="2673" spans="1:8" hidden="1" outlineLevel="2" x14ac:dyDescent="0.2">
      <c r="A2673" s="110" t="s">
        <v>40</v>
      </c>
      <c r="B2673" s="131" t="s">
        <v>999</v>
      </c>
      <c r="C2673" s="152"/>
    </row>
    <row r="2674" spans="1:8" s="123" customFormat="1" hidden="1" outlineLevel="2" x14ac:dyDescent="0.2">
      <c r="A2674" s="126"/>
    </row>
    <row r="2675" spans="1:8" s="99" customFormat="1" x14ac:dyDescent="0.2">
      <c r="A2675" s="183" t="s">
        <v>158</v>
      </c>
      <c r="B2675" s="182" t="str">
        <f ca="1">CONCATENATE(VLOOKUP("*ID",C:D,2,FALSE),"C",COUNTIF(OFFSET(A$1,0,0,ROW(),1), "*conditie")*10)</f>
        <v>NPRE05C940</v>
      </c>
      <c r="C2675" s="296" t="s">
        <v>1508</v>
      </c>
      <c r="D2675" s="297"/>
      <c r="E2675" s="297"/>
      <c r="F2675" s="183" t="s">
        <v>141</v>
      </c>
      <c r="G2675" s="183" t="s">
        <v>19</v>
      </c>
      <c r="H2675" s="183" t="s">
        <v>197</v>
      </c>
    </row>
    <row r="2676" spans="1:8" s="99" customFormat="1" outlineLevel="1" x14ac:dyDescent="0.2">
      <c r="A2676" s="110"/>
      <c r="B2676" s="118"/>
      <c r="C2676" s="102"/>
    </row>
    <row r="2677" spans="1:8" s="99" customFormat="1" outlineLevel="1" x14ac:dyDescent="0.2">
      <c r="A2677" s="110" t="s">
        <v>55</v>
      </c>
      <c r="B2677" s="129"/>
      <c r="C2677" s="132"/>
    </row>
    <row r="2678" spans="1:8" s="99" customFormat="1" outlineLevel="1" x14ac:dyDescent="0.2">
      <c r="A2678" s="110"/>
      <c r="B2678" s="118"/>
      <c r="C2678" s="102"/>
    </row>
    <row r="2679" spans="1:8" s="88" customFormat="1" outlineLevel="1" collapsed="1" x14ac:dyDescent="0.2">
      <c r="A2679" s="181" t="s">
        <v>159</v>
      </c>
      <c r="B2679" s="181" t="str">
        <f ca="1">CONCATENATE(VLOOKUP("*ID",C:D,2,FALSE),"C",COUNTIF(OFFSET(A$1,0,0,ROW(),1), "*conditie")*10)&amp; "T" &amp;(COUNTIF(OFFSET(B$1,0,0,ROW()-1,1),CONCATENATE(VLOOKUP("*ID",C:D,2,FALSE),"C",COUNTIF(OFFSET(A$1,0,0,ROW(),1), "*conditie")*10)&amp; "T*") +1) * 10</f>
        <v>NPRE05C940T10</v>
      </c>
      <c r="C2679" s="295" t="s">
        <v>1510</v>
      </c>
      <c r="D2679" s="295"/>
      <c r="E2679" s="295"/>
      <c r="F2679" s="181" t="s">
        <v>141</v>
      </c>
      <c r="G2679" s="181" t="s">
        <v>19</v>
      </c>
      <c r="H2679" s="181" t="s">
        <v>197</v>
      </c>
    </row>
    <row r="2680" spans="1:8" hidden="1" outlineLevel="2" x14ac:dyDescent="0.2">
      <c r="A2680" s="110"/>
      <c r="B2680" s="122"/>
      <c r="C2680" s="152"/>
    </row>
    <row r="2681" spans="1:8" hidden="1" outlineLevel="2" x14ac:dyDescent="0.2">
      <c r="A2681" s="110" t="s">
        <v>109</v>
      </c>
      <c r="B2681" s="131"/>
      <c r="C2681" s="152"/>
    </row>
    <row r="2682" spans="1:8" hidden="1" outlineLevel="2" x14ac:dyDescent="0.2">
      <c r="A2682" s="110"/>
      <c r="B2682" s="122"/>
      <c r="C2682" s="152"/>
    </row>
    <row r="2683" spans="1:8" hidden="1" outlineLevel="2" x14ac:dyDescent="0.2">
      <c r="A2683" s="110" t="s">
        <v>111</v>
      </c>
      <c r="B2683" s="131"/>
      <c r="C2683" s="152"/>
    </row>
    <row r="2684" spans="1:8" hidden="1" outlineLevel="2" x14ac:dyDescent="0.2">
      <c r="A2684" s="110"/>
      <c r="B2684" s="122"/>
      <c r="C2684" s="152"/>
    </row>
    <row r="2685" spans="1:8" hidden="1" outlineLevel="2" x14ac:dyDescent="0.2">
      <c r="A2685" s="110"/>
      <c r="B2685" s="123"/>
      <c r="C2685" s="123"/>
      <c r="D2685" s="123"/>
      <c r="E2685" s="124"/>
      <c r="F2685" s="123"/>
      <c r="G2685" s="123"/>
    </row>
    <row r="2686" spans="1:8" hidden="1" outlineLevel="2" x14ac:dyDescent="0.2">
      <c r="A2686" s="110" t="s">
        <v>32</v>
      </c>
      <c r="B2686" s="125" t="s">
        <v>227</v>
      </c>
      <c r="C2686" s="125"/>
      <c r="D2686" s="125"/>
      <c r="E2686" s="125"/>
      <c r="F2686" s="125"/>
      <c r="G2686" s="125"/>
    </row>
    <row r="2687" spans="1:8" hidden="1" outlineLevel="2" x14ac:dyDescent="0.2">
      <c r="A2687" s="110"/>
      <c r="B2687" s="122"/>
      <c r="C2687" s="152"/>
    </row>
    <row r="2688" spans="1:8" hidden="1" outlineLevel="2" x14ac:dyDescent="0.2">
      <c r="A2688" s="111" t="s">
        <v>33</v>
      </c>
      <c r="B2688" s="122" t="s">
        <v>194</v>
      </c>
      <c r="C2688" s="152"/>
    </row>
    <row r="2689" spans="1:8" hidden="1" outlineLevel="2" x14ac:dyDescent="0.2">
      <c r="A2689" s="110"/>
      <c r="B2689" s="122"/>
      <c r="C2689" s="152"/>
    </row>
    <row r="2690" spans="1:8" hidden="1" outlineLevel="2" x14ac:dyDescent="0.2">
      <c r="A2690" s="110" t="s">
        <v>138</v>
      </c>
      <c r="B2690" s="131" t="s">
        <v>1509</v>
      </c>
      <c r="C2690" s="152"/>
    </row>
    <row r="2691" spans="1:8" s="123" customFormat="1" hidden="1" outlineLevel="2" x14ac:dyDescent="0.2">
      <c r="A2691" s="126"/>
    </row>
    <row r="2692" spans="1:8" ht="15" hidden="1" outlineLevel="2" x14ac:dyDescent="0.25">
      <c r="A2692" s="110" t="s">
        <v>40</v>
      </c>
      <c r="B2692" s="240" t="s">
        <v>2776</v>
      </c>
      <c r="C2692" s="152"/>
    </row>
    <row r="2693" spans="1:8" s="123" customFormat="1" hidden="1" outlineLevel="2" x14ac:dyDescent="0.2">
      <c r="A2693" s="126"/>
      <c r="B2693" s="221"/>
    </row>
    <row r="2694" spans="1:8" s="99" customFormat="1" x14ac:dyDescent="0.2">
      <c r="A2694" s="183" t="s">
        <v>158</v>
      </c>
      <c r="B2694" s="182" t="str">
        <f ca="1">CONCATENATE(VLOOKUP("*ID",C:D,2,FALSE),"C",COUNTIF(OFFSET(A$1,0,0,ROW(),1), "*conditie")*10)</f>
        <v>NPRE05C950</v>
      </c>
      <c r="C2694" s="296" t="s">
        <v>1511</v>
      </c>
      <c r="D2694" s="297"/>
      <c r="E2694" s="297"/>
      <c r="F2694" s="183" t="s">
        <v>141</v>
      </c>
      <c r="G2694" s="183" t="s">
        <v>19</v>
      </c>
      <c r="H2694" s="183" t="s">
        <v>197</v>
      </c>
    </row>
    <row r="2695" spans="1:8" s="99" customFormat="1" outlineLevel="1" x14ac:dyDescent="0.2">
      <c r="A2695" s="110"/>
      <c r="B2695" s="118"/>
      <c r="C2695" s="102"/>
    </row>
    <row r="2696" spans="1:8" s="99" customFormat="1" outlineLevel="1" x14ac:dyDescent="0.2">
      <c r="A2696" s="110" t="s">
        <v>55</v>
      </c>
      <c r="B2696" s="129"/>
      <c r="C2696" s="132"/>
    </row>
    <row r="2697" spans="1:8" s="99" customFormat="1" outlineLevel="1" x14ac:dyDescent="0.2">
      <c r="A2697" s="110"/>
      <c r="B2697" s="118"/>
      <c r="C2697" s="102"/>
    </row>
    <row r="2698" spans="1:8" s="88" customFormat="1" outlineLevel="1" collapsed="1" x14ac:dyDescent="0.2">
      <c r="A2698" s="181" t="s">
        <v>159</v>
      </c>
      <c r="B2698" s="181" t="str">
        <f ca="1">CONCATENATE(VLOOKUP("*ID",C:D,2,FALSE),"C",COUNTIF(OFFSET(A$1,0,0,ROW(),1), "*conditie")*10)&amp; "T" &amp;(COUNTIF(OFFSET(B$1,0,0,ROW()-1,1),CONCATENATE(VLOOKUP("*ID",C:D,2,FALSE),"C",COUNTIF(OFFSET(A$1,0,0,ROW(),1), "*conditie")*10)&amp; "T*") +1) * 10</f>
        <v>NPRE05C950T10</v>
      </c>
      <c r="C2698" s="295" t="s">
        <v>1512</v>
      </c>
      <c r="D2698" s="295"/>
      <c r="E2698" s="295"/>
      <c r="F2698" s="181" t="s">
        <v>141</v>
      </c>
      <c r="G2698" s="181" t="s">
        <v>19</v>
      </c>
      <c r="H2698" s="181" t="s">
        <v>197</v>
      </c>
    </row>
    <row r="2699" spans="1:8" hidden="1" outlineLevel="2" x14ac:dyDescent="0.2">
      <c r="A2699" s="110"/>
      <c r="B2699" s="122"/>
      <c r="C2699" s="152"/>
    </row>
    <row r="2700" spans="1:8" hidden="1" outlineLevel="2" x14ac:dyDescent="0.2">
      <c r="A2700" s="110" t="s">
        <v>109</v>
      </c>
      <c r="B2700" s="131"/>
      <c r="C2700" s="152"/>
    </row>
    <row r="2701" spans="1:8" hidden="1" outlineLevel="2" x14ac:dyDescent="0.2">
      <c r="A2701" s="110"/>
      <c r="B2701" s="122"/>
      <c r="C2701" s="152"/>
    </row>
    <row r="2702" spans="1:8" hidden="1" outlineLevel="2" x14ac:dyDescent="0.2">
      <c r="A2702" s="110" t="s">
        <v>111</v>
      </c>
      <c r="B2702" s="131"/>
      <c r="C2702" s="152"/>
    </row>
    <row r="2703" spans="1:8" hidden="1" outlineLevel="2" x14ac:dyDescent="0.2">
      <c r="A2703" s="110"/>
      <c r="B2703" s="122"/>
      <c r="C2703" s="152"/>
    </row>
    <row r="2704" spans="1:8" hidden="1" outlineLevel="2" x14ac:dyDescent="0.2">
      <c r="A2704" s="110"/>
      <c r="B2704" s="123"/>
      <c r="C2704" s="123"/>
      <c r="D2704" s="123"/>
      <c r="E2704" s="124"/>
      <c r="F2704" s="123"/>
      <c r="G2704" s="123"/>
    </row>
    <row r="2705" spans="1:8" hidden="1" outlineLevel="2" x14ac:dyDescent="0.2">
      <c r="A2705" s="110" t="s">
        <v>32</v>
      </c>
      <c r="B2705" s="125" t="s">
        <v>227</v>
      </c>
      <c r="C2705" s="125"/>
      <c r="D2705" s="125"/>
      <c r="E2705" s="125"/>
      <c r="F2705" s="125"/>
      <c r="G2705" s="125"/>
    </row>
    <row r="2706" spans="1:8" hidden="1" outlineLevel="2" x14ac:dyDescent="0.2">
      <c r="A2706" s="110"/>
      <c r="B2706" s="122"/>
      <c r="C2706" s="152"/>
    </row>
    <row r="2707" spans="1:8" hidden="1" outlineLevel="2" x14ac:dyDescent="0.2">
      <c r="A2707" s="111" t="s">
        <v>33</v>
      </c>
      <c r="B2707" s="122" t="s">
        <v>194</v>
      </c>
      <c r="C2707" s="152"/>
    </row>
    <row r="2708" spans="1:8" hidden="1" outlineLevel="2" x14ac:dyDescent="0.2">
      <c r="A2708" s="110"/>
      <c r="B2708" s="122"/>
      <c r="C2708" s="152"/>
    </row>
    <row r="2709" spans="1:8" hidden="1" outlineLevel="2" x14ac:dyDescent="0.2">
      <c r="A2709" s="110" t="s">
        <v>138</v>
      </c>
      <c r="B2709" s="131" t="s">
        <v>1513</v>
      </c>
      <c r="C2709" s="152"/>
    </row>
    <row r="2710" spans="1:8" s="123" customFormat="1" hidden="1" outlineLevel="2" x14ac:dyDescent="0.2">
      <c r="A2710" s="126"/>
    </row>
    <row r="2711" spans="1:8" ht="15" hidden="1" outlineLevel="2" x14ac:dyDescent="0.25">
      <c r="A2711" s="110" t="s">
        <v>40</v>
      </c>
      <c r="B2711" s="240" t="s">
        <v>2770</v>
      </c>
      <c r="C2711" s="152"/>
    </row>
    <row r="2712" spans="1:8" s="123" customFormat="1" hidden="1" outlineLevel="2" x14ac:dyDescent="0.2">
      <c r="A2712" s="126"/>
    </row>
    <row r="2713" spans="1:8" s="99" customFormat="1" x14ac:dyDescent="0.2">
      <c r="A2713" s="183" t="s">
        <v>158</v>
      </c>
      <c r="B2713" s="182" t="str">
        <f ca="1">CONCATENATE(VLOOKUP("*ID",C:D,2,FALSE),"C",COUNTIF(OFFSET(A$1,0,0,ROW(),1), "*conditie")*10)</f>
        <v>NPRE05C960</v>
      </c>
      <c r="C2713" s="296" t="s">
        <v>596</v>
      </c>
      <c r="D2713" s="297"/>
      <c r="E2713" s="297"/>
      <c r="F2713" s="183" t="s">
        <v>141</v>
      </c>
      <c r="G2713" s="183" t="s">
        <v>19</v>
      </c>
      <c r="H2713" s="183" t="s">
        <v>197</v>
      </c>
    </row>
    <row r="2714" spans="1:8" s="99" customFormat="1" outlineLevel="1" x14ac:dyDescent="0.2">
      <c r="A2714" s="110"/>
      <c r="B2714" s="118"/>
      <c r="C2714" s="102"/>
    </row>
    <row r="2715" spans="1:8" s="99" customFormat="1" outlineLevel="1" x14ac:dyDescent="0.2">
      <c r="A2715" s="110" t="s">
        <v>55</v>
      </c>
      <c r="B2715" s="129"/>
      <c r="C2715" s="132"/>
    </row>
    <row r="2716" spans="1:8" s="99" customFormat="1" outlineLevel="1" x14ac:dyDescent="0.2">
      <c r="A2716" s="110"/>
      <c r="B2716" s="118"/>
      <c r="C2716" s="102"/>
    </row>
    <row r="2717" spans="1:8" s="88" customFormat="1" outlineLevel="1" collapsed="1" x14ac:dyDescent="0.2">
      <c r="A2717" s="181" t="s">
        <v>159</v>
      </c>
      <c r="B2717" s="181" t="str">
        <f ca="1">CONCATENATE(VLOOKUP("*ID",C:D,2,FALSE),"C",COUNTIF(OFFSET(A$1,0,0,ROW(),1), "*conditie")*10)&amp; "T" &amp;(COUNTIF(OFFSET(B$1,0,0,ROW()-1,1),CONCATENATE(VLOOKUP("*ID",C:D,2,FALSE),"C",COUNTIF(OFFSET(A$1,0,0,ROW(),1), "*conditie")*10)&amp; "T*") +1) * 10</f>
        <v>NPRE05C960T10</v>
      </c>
      <c r="C2717" s="295" t="s">
        <v>903</v>
      </c>
      <c r="D2717" s="295"/>
      <c r="E2717" s="295"/>
      <c r="F2717" s="181" t="s">
        <v>141</v>
      </c>
      <c r="G2717" s="181" t="s">
        <v>19</v>
      </c>
      <c r="H2717" s="181" t="s">
        <v>197</v>
      </c>
    </row>
    <row r="2718" spans="1:8" hidden="1" outlineLevel="2" x14ac:dyDescent="0.2">
      <c r="A2718" s="110"/>
      <c r="B2718" s="122"/>
      <c r="C2718" s="152"/>
    </row>
    <row r="2719" spans="1:8" hidden="1" outlineLevel="2" x14ac:dyDescent="0.2">
      <c r="A2719" s="110" t="s">
        <v>109</v>
      </c>
      <c r="B2719" s="131" t="s">
        <v>1514</v>
      </c>
      <c r="C2719" s="152"/>
    </row>
    <row r="2720" spans="1:8" hidden="1" outlineLevel="2" x14ac:dyDescent="0.2">
      <c r="A2720" s="110"/>
      <c r="B2720" s="122"/>
      <c r="C2720" s="152"/>
    </row>
    <row r="2721" spans="1:8" hidden="1" outlineLevel="2" x14ac:dyDescent="0.2">
      <c r="A2721" s="110" t="s">
        <v>111</v>
      </c>
      <c r="B2721" s="131" t="s">
        <v>1411</v>
      </c>
      <c r="C2721" s="152"/>
    </row>
    <row r="2722" spans="1:8" hidden="1" outlineLevel="2" x14ac:dyDescent="0.2">
      <c r="A2722" s="110"/>
      <c r="B2722" s="122"/>
      <c r="C2722" s="152"/>
    </row>
    <row r="2723" spans="1:8" hidden="1" outlineLevel="2" x14ac:dyDescent="0.2">
      <c r="A2723" s="110"/>
      <c r="B2723" s="123"/>
      <c r="C2723" s="123"/>
      <c r="D2723" s="123"/>
      <c r="E2723" s="124"/>
      <c r="F2723" s="123"/>
      <c r="G2723" s="123"/>
    </row>
    <row r="2724" spans="1:8" hidden="1" outlineLevel="2" x14ac:dyDescent="0.2">
      <c r="A2724" s="110" t="s">
        <v>32</v>
      </c>
      <c r="B2724" s="125" t="s">
        <v>227</v>
      </c>
      <c r="C2724" s="125"/>
      <c r="D2724" s="125"/>
      <c r="E2724" s="125"/>
      <c r="F2724" s="125"/>
      <c r="G2724" s="125"/>
    </row>
    <row r="2725" spans="1:8" hidden="1" outlineLevel="2" x14ac:dyDescent="0.2">
      <c r="A2725" s="110"/>
      <c r="B2725" s="122"/>
      <c r="C2725" s="152"/>
    </row>
    <row r="2726" spans="1:8" hidden="1" outlineLevel="2" x14ac:dyDescent="0.2">
      <c r="A2726" s="111" t="s">
        <v>33</v>
      </c>
      <c r="B2726" s="122" t="s">
        <v>194</v>
      </c>
      <c r="C2726" s="152"/>
    </row>
    <row r="2727" spans="1:8" hidden="1" outlineLevel="2" x14ac:dyDescent="0.2">
      <c r="A2727" s="110"/>
      <c r="B2727" s="122"/>
      <c r="C2727" s="152"/>
    </row>
    <row r="2728" spans="1:8" hidden="1" outlineLevel="2" x14ac:dyDescent="0.2">
      <c r="A2728" s="110" t="s">
        <v>138</v>
      </c>
      <c r="B2728" s="131" t="s">
        <v>598</v>
      </c>
      <c r="C2728" s="152"/>
    </row>
    <row r="2729" spans="1:8" s="123" customFormat="1" hidden="1" outlineLevel="2" x14ac:dyDescent="0.2">
      <c r="A2729" s="126"/>
    </row>
    <row r="2730" spans="1:8" hidden="1" outlineLevel="2" x14ac:dyDescent="0.2">
      <c r="A2730" s="110" t="s">
        <v>40</v>
      </c>
      <c r="B2730" s="131" t="s">
        <v>1000</v>
      </c>
      <c r="C2730" s="152"/>
    </row>
    <row r="2731" spans="1:8" s="123" customFormat="1" hidden="1" outlineLevel="2" x14ac:dyDescent="0.2">
      <c r="A2731" s="126"/>
    </row>
    <row r="2732" spans="1:8" s="99" customFormat="1" x14ac:dyDescent="0.2">
      <c r="A2732" s="183" t="s">
        <v>158</v>
      </c>
      <c r="B2732" s="182" t="str">
        <f ca="1">CONCATENATE(VLOOKUP("*ID",C:D,2,FALSE),"C",COUNTIF(OFFSET(A$1,0,0,ROW(),1), "*conditie")*10)</f>
        <v>NPRE05C970</v>
      </c>
      <c r="C2732" s="296" t="s">
        <v>599</v>
      </c>
      <c r="D2732" s="297"/>
      <c r="E2732" s="297"/>
      <c r="F2732" s="183" t="s">
        <v>141</v>
      </c>
      <c r="G2732" s="183" t="s">
        <v>19</v>
      </c>
      <c r="H2732" s="183" t="s">
        <v>197</v>
      </c>
    </row>
    <row r="2733" spans="1:8" s="99" customFormat="1" outlineLevel="1" x14ac:dyDescent="0.2">
      <c r="A2733" s="110"/>
      <c r="B2733" s="118"/>
      <c r="C2733" s="102"/>
    </row>
    <row r="2734" spans="1:8" s="99" customFormat="1" outlineLevel="1" x14ac:dyDescent="0.2">
      <c r="A2734" s="110" t="s">
        <v>55</v>
      </c>
      <c r="B2734" s="129"/>
      <c r="C2734" s="132"/>
    </row>
    <row r="2735" spans="1:8" s="99" customFormat="1" outlineLevel="1" x14ac:dyDescent="0.2">
      <c r="A2735" s="110"/>
      <c r="B2735" s="118"/>
      <c r="C2735" s="102"/>
    </row>
    <row r="2736" spans="1:8" s="88" customFormat="1" outlineLevel="1" collapsed="1" x14ac:dyDescent="0.2">
      <c r="A2736" s="181" t="s">
        <v>159</v>
      </c>
      <c r="B2736" s="181" t="str">
        <f ca="1">CONCATENATE(VLOOKUP("*ID",C:D,2,FALSE),"C",COUNTIF(OFFSET(A$1,0,0,ROW(),1), "*conditie")*10)&amp; "T" &amp;(COUNTIF(OFFSET(B$1,0,0,ROW()-1,1),CONCATENATE(VLOOKUP("*ID",C:D,2,FALSE),"C",COUNTIF(OFFSET(A$1,0,0,ROW(),1), "*conditie")*10)&amp; "T*") +1) * 10</f>
        <v>NPRE05C970T10</v>
      </c>
      <c r="C2736" s="295" t="s">
        <v>1515</v>
      </c>
      <c r="D2736" s="295"/>
      <c r="E2736" s="295"/>
      <c r="F2736" s="181" t="s">
        <v>141</v>
      </c>
      <c r="G2736" s="181" t="s">
        <v>19</v>
      </c>
      <c r="H2736" s="181" t="s">
        <v>197</v>
      </c>
    </row>
    <row r="2737" spans="1:8" hidden="1" outlineLevel="2" x14ac:dyDescent="0.2">
      <c r="A2737" s="110"/>
      <c r="B2737" s="122"/>
      <c r="C2737" s="152"/>
    </row>
    <row r="2738" spans="1:8" hidden="1" outlineLevel="2" x14ac:dyDescent="0.2">
      <c r="A2738" s="110" t="s">
        <v>109</v>
      </c>
      <c r="B2738" s="131" t="s">
        <v>1516</v>
      </c>
      <c r="C2738" s="152"/>
    </row>
    <row r="2739" spans="1:8" hidden="1" outlineLevel="2" x14ac:dyDescent="0.2">
      <c r="A2739" s="110"/>
      <c r="B2739" s="122"/>
      <c r="C2739" s="152"/>
    </row>
    <row r="2740" spans="1:8" hidden="1" outlineLevel="2" x14ac:dyDescent="0.2">
      <c r="A2740" s="110" t="s">
        <v>111</v>
      </c>
      <c r="B2740" s="131" t="s">
        <v>1411</v>
      </c>
      <c r="C2740" s="152"/>
    </row>
    <row r="2741" spans="1:8" hidden="1" outlineLevel="2" x14ac:dyDescent="0.2">
      <c r="A2741" s="110"/>
      <c r="B2741" s="122"/>
      <c r="C2741" s="152"/>
    </row>
    <row r="2742" spans="1:8" hidden="1" outlineLevel="2" x14ac:dyDescent="0.2">
      <c r="A2742" s="110"/>
      <c r="B2742" s="123"/>
      <c r="C2742" s="123"/>
      <c r="D2742" s="123"/>
      <c r="E2742" s="124"/>
      <c r="F2742" s="123"/>
      <c r="G2742" s="123"/>
    </row>
    <row r="2743" spans="1:8" hidden="1" outlineLevel="2" x14ac:dyDescent="0.2">
      <c r="A2743" s="110" t="s">
        <v>32</v>
      </c>
      <c r="B2743" s="125" t="s">
        <v>227</v>
      </c>
      <c r="C2743" s="125"/>
      <c r="D2743" s="125"/>
      <c r="E2743" s="125"/>
      <c r="F2743" s="125"/>
      <c r="G2743" s="125"/>
    </row>
    <row r="2744" spans="1:8" hidden="1" outlineLevel="2" x14ac:dyDescent="0.2">
      <c r="A2744" s="110"/>
      <c r="B2744" s="122"/>
      <c r="C2744" s="152"/>
    </row>
    <row r="2745" spans="1:8" hidden="1" outlineLevel="2" x14ac:dyDescent="0.2">
      <c r="A2745" s="111" t="s">
        <v>33</v>
      </c>
      <c r="B2745" s="122" t="s">
        <v>194</v>
      </c>
      <c r="C2745" s="152"/>
    </row>
    <row r="2746" spans="1:8" hidden="1" outlineLevel="2" x14ac:dyDescent="0.2">
      <c r="A2746" s="110"/>
      <c r="B2746" s="122"/>
      <c r="C2746" s="152"/>
    </row>
    <row r="2747" spans="1:8" hidden="1" outlineLevel="2" x14ac:dyDescent="0.2">
      <c r="A2747" s="110" t="s">
        <v>138</v>
      </c>
      <c r="B2747" s="131" t="s">
        <v>602</v>
      </c>
      <c r="C2747" s="152"/>
    </row>
    <row r="2748" spans="1:8" s="123" customFormat="1" hidden="1" outlineLevel="2" x14ac:dyDescent="0.2">
      <c r="A2748" s="126"/>
    </row>
    <row r="2749" spans="1:8" hidden="1" outlineLevel="2" x14ac:dyDescent="0.2">
      <c r="A2749" s="110" t="s">
        <v>40</v>
      </c>
      <c r="B2749" s="131" t="s">
        <v>1001</v>
      </c>
      <c r="C2749" s="152"/>
    </row>
    <row r="2750" spans="1:8" s="123" customFormat="1" hidden="1" outlineLevel="2" x14ac:dyDescent="0.2">
      <c r="A2750" s="126"/>
    </row>
    <row r="2751" spans="1:8" s="99" customFormat="1" x14ac:dyDescent="0.2">
      <c r="A2751" s="183" t="s">
        <v>158</v>
      </c>
      <c r="B2751" s="182" t="str">
        <f ca="1">CONCATENATE(VLOOKUP("*ID",C:D,2,FALSE),"C",COUNTIF(OFFSET(A$1,0,0,ROW(),1), "*conditie")*10)</f>
        <v>NPRE05C980</v>
      </c>
      <c r="C2751" s="296" t="s">
        <v>388</v>
      </c>
      <c r="D2751" s="297"/>
      <c r="E2751" s="297"/>
      <c r="F2751" s="183" t="s">
        <v>141</v>
      </c>
      <c r="G2751" s="183" t="s">
        <v>19</v>
      </c>
      <c r="H2751" s="183" t="s">
        <v>197</v>
      </c>
    </row>
    <row r="2752" spans="1:8" s="99" customFormat="1" outlineLevel="1" x14ac:dyDescent="0.2">
      <c r="A2752" s="110"/>
      <c r="B2752" s="118"/>
      <c r="C2752" s="102"/>
    </row>
    <row r="2753" spans="1:8" s="99" customFormat="1" outlineLevel="1" x14ac:dyDescent="0.2">
      <c r="A2753" s="110" t="s">
        <v>55</v>
      </c>
      <c r="B2753" s="129"/>
      <c r="C2753" s="132"/>
    </row>
    <row r="2754" spans="1:8" s="99" customFormat="1" outlineLevel="1" x14ac:dyDescent="0.2">
      <c r="A2754" s="110"/>
      <c r="B2754" s="118"/>
      <c r="C2754" s="102"/>
    </row>
    <row r="2755" spans="1:8" s="88" customFormat="1" outlineLevel="1" collapsed="1" x14ac:dyDescent="0.2">
      <c r="A2755" s="181" t="s">
        <v>159</v>
      </c>
      <c r="B2755" s="181" t="str">
        <f ca="1">CONCATENATE(VLOOKUP("*ID",C:D,2,FALSE),"C",COUNTIF(OFFSET(A$1,0,0,ROW(),1), "*conditie")*10)&amp; "T" &amp;(COUNTIF(OFFSET(B$1,0,0,ROW()-1,1),CONCATENATE(VLOOKUP("*ID",C:D,2,FALSE),"C",COUNTIF(OFFSET(A$1,0,0,ROW(),1), "*conditie")*10)&amp; "T*") +1) * 10</f>
        <v>NPRE05C980T10</v>
      </c>
      <c r="C2755" s="295" t="s">
        <v>391</v>
      </c>
      <c r="D2755" s="295"/>
      <c r="E2755" s="295"/>
      <c r="F2755" s="181" t="s">
        <v>141</v>
      </c>
      <c r="G2755" s="181" t="s">
        <v>19</v>
      </c>
      <c r="H2755" s="181" t="s">
        <v>197</v>
      </c>
    </row>
    <row r="2756" spans="1:8" hidden="1" outlineLevel="2" x14ac:dyDescent="0.2">
      <c r="A2756" s="110"/>
      <c r="B2756" s="122"/>
      <c r="C2756" s="152"/>
    </row>
    <row r="2757" spans="1:8" hidden="1" outlineLevel="2" x14ac:dyDescent="0.2">
      <c r="A2757" s="110" t="s">
        <v>109</v>
      </c>
      <c r="B2757" s="131" t="s">
        <v>1517</v>
      </c>
      <c r="C2757" s="152"/>
    </row>
    <row r="2758" spans="1:8" hidden="1" outlineLevel="2" x14ac:dyDescent="0.2">
      <c r="A2758" s="110"/>
      <c r="B2758" s="122"/>
      <c r="C2758" s="152"/>
    </row>
    <row r="2759" spans="1:8" hidden="1" outlineLevel="2" x14ac:dyDescent="0.2">
      <c r="A2759" s="110" t="s">
        <v>111</v>
      </c>
      <c r="B2759" s="131" t="s">
        <v>1411</v>
      </c>
      <c r="C2759" s="152"/>
    </row>
    <row r="2760" spans="1:8" hidden="1" outlineLevel="2" x14ac:dyDescent="0.2">
      <c r="A2760" s="110"/>
      <c r="B2760" s="122"/>
      <c r="C2760" s="152"/>
    </row>
    <row r="2761" spans="1:8" hidden="1" outlineLevel="2" x14ac:dyDescent="0.2">
      <c r="A2761" s="110"/>
      <c r="B2761" s="123"/>
      <c r="C2761" s="123"/>
      <c r="D2761" s="123"/>
      <c r="E2761" s="124"/>
      <c r="F2761" s="123"/>
      <c r="G2761" s="123"/>
    </row>
    <row r="2762" spans="1:8" hidden="1" outlineLevel="2" x14ac:dyDescent="0.2">
      <c r="A2762" s="110" t="s">
        <v>32</v>
      </c>
      <c r="B2762" s="125" t="s">
        <v>227</v>
      </c>
      <c r="C2762" s="125"/>
      <c r="D2762" s="125"/>
      <c r="E2762" s="125"/>
      <c r="F2762" s="125"/>
      <c r="G2762" s="125"/>
    </row>
    <row r="2763" spans="1:8" hidden="1" outlineLevel="2" x14ac:dyDescent="0.2">
      <c r="A2763" s="110"/>
      <c r="B2763" s="122"/>
      <c r="C2763" s="152"/>
    </row>
    <row r="2764" spans="1:8" hidden="1" outlineLevel="2" x14ac:dyDescent="0.2">
      <c r="A2764" s="111" t="s">
        <v>33</v>
      </c>
      <c r="B2764" s="122" t="s">
        <v>194</v>
      </c>
      <c r="C2764" s="152"/>
    </row>
    <row r="2765" spans="1:8" hidden="1" outlineLevel="2" x14ac:dyDescent="0.2">
      <c r="A2765" s="110"/>
      <c r="B2765" s="122"/>
      <c r="C2765" s="152"/>
    </row>
    <row r="2766" spans="1:8" hidden="1" outlineLevel="2" x14ac:dyDescent="0.2">
      <c r="A2766" s="110" t="s">
        <v>138</v>
      </c>
      <c r="B2766" s="131" t="s">
        <v>389</v>
      </c>
      <c r="C2766" s="152"/>
    </row>
    <row r="2767" spans="1:8" s="123" customFormat="1" hidden="1" outlineLevel="2" x14ac:dyDescent="0.2">
      <c r="A2767" s="126"/>
    </row>
    <row r="2768" spans="1:8" hidden="1" outlineLevel="2" x14ac:dyDescent="0.2">
      <c r="A2768" s="110" t="s">
        <v>40</v>
      </c>
      <c r="B2768" s="131" t="s">
        <v>1002</v>
      </c>
      <c r="C2768" s="152"/>
    </row>
    <row r="2769" spans="1:8" s="123" customFormat="1" hidden="1" outlineLevel="2" x14ac:dyDescent="0.2">
      <c r="A2769" s="126"/>
    </row>
    <row r="2770" spans="1:8" s="88" customFormat="1" outlineLevel="1" collapsed="1" x14ac:dyDescent="0.2">
      <c r="A2770" s="181" t="s">
        <v>159</v>
      </c>
      <c r="B2770" s="181" t="str">
        <f ca="1">CONCATENATE(VLOOKUP("*ID",C:D,2,FALSE),"C",COUNTIF(OFFSET(A$1,0,0,ROW(),1), "*conditie")*10)&amp; "T" &amp;(COUNTIF(OFFSET(B$1,0,0,ROW()-1,1),CONCATENATE(VLOOKUP("*ID",C:D,2,FALSE),"C",COUNTIF(OFFSET(A$1,0,0,ROW(),1), "*conditie")*10)&amp; "T*") +1) * 10</f>
        <v>NPRE05C980T20</v>
      </c>
      <c r="C2770" s="295" t="s">
        <v>390</v>
      </c>
      <c r="D2770" s="295"/>
      <c r="E2770" s="295"/>
      <c r="F2770" s="181" t="s">
        <v>141</v>
      </c>
      <c r="G2770" s="181" t="s">
        <v>19</v>
      </c>
      <c r="H2770" s="181" t="s">
        <v>197</v>
      </c>
    </row>
    <row r="2771" spans="1:8" hidden="1" outlineLevel="2" x14ac:dyDescent="0.2">
      <c r="A2771" s="110"/>
      <c r="B2771" s="122"/>
      <c r="C2771" s="152"/>
    </row>
    <row r="2772" spans="1:8" hidden="1" outlineLevel="2" x14ac:dyDescent="0.2">
      <c r="A2772" s="110" t="s">
        <v>109</v>
      </c>
      <c r="B2772" s="131" t="s">
        <v>1518</v>
      </c>
      <c r="C2772" s="152"/>
    </row>
    <row r="2773" spans="1:8" hidden="1" outlineLevel="2" x14ac:dyDescent="0.2">
      <c r="A2773" s="110"/>
      <c r="B2773" s="122"/>
      <c r="C2773" s="152"/>
    </row>
    <row r="2774" spans="1:8" hidden="1" outlineLevel="2" x14ac:dyDescent="0.2">
      <c r="A2774" s="110" t="s">
        <v>111</v>
      </c>
      <c r="B2774" s="131" t="s">
        <v>1411</v>
      </c>
      <c r="C2774" s="152"/>
    </row>
    <row r="2775" spans="1:8" hidden="1" outlineLevel="2" x14ac:dyDescent="0.2">
      <c r="A2775" s="110"/>
      <c r="B2775" s="122"/>
      <c r="C2775" s="152"/>
    </row>
    <row r="2776" spans="1:8" hidden="1" outlineLevel="2" x14ac:dyDescent="0.2">
      <c r="A2776" s="110"/>
      <c r="B2776" s="123"/>
      <c r="C2776" s="123"/>
      <c r="D2776" s="123"/>
      <c r="E2776" s="124"/>
      <c r="F2776" s="123"/>
      <c r="G2776" s="123"/>
    </row>
    <row r="2777" spans="1:8" hidden="1" outlineLevel="2" x14ac:dyDescent="0.2">
      <c r="A2777" s="110" t="s">
        <v>32</v>
      </c>
      <c r="B2777" s="125" t="s">
        <v>227</v>
      </c>
      <c r="C2777" s="125"/>
      <c r="D2777" s="125"/>
      <c r="E2777" s="125"/>
      <c r="F2777" s="125"/>
      <c r="G2777" s="125"/>
    </row>
    <row r="2778" spans="1:8" hidden="1" outlineLevel="2" x14ac:dyDescent="0.2">
      <c r="A2778" s="110"/>
      <c r="B2778" s="122"/>
      <c r="C2778" s="152"/>
    </row>
    <row r="2779" spans="1:8" hidden="1" outlineLevel="2" x14ac:dyDescent="0.2">
      <c r="A2779" s="111" t="s">
        <v>33</v>
      </c>
      <c r="B2779" s="122" t="s">
        <v>194</v>
      </c>
      <c r="C2779" s="152"/>
    </row>
    <row r="2780" spans="1:8" hidden="1" outlineLevel="2" x14ac:dyDescent="0.2">
      <c r="A2780" s="110"/>
      <c r="B2780" s="122"/>
      <c r="C2780" s="152"/>
    </row>
    <row r="2781" spans="1:8" hidden="1" outlineLevel="2" x14ac:dyDescent="0.2">
      <c r="A2781" s="110" t="s">
        <v>138</v>
      </c>
      <c r="B2781" s="131" t="s">
        <v>234</v>
      </c>
      <c r="C2781" s="152"/>
    </row>
    <row r="2782" spans="1:8" s="123" customFormat="1" hidden="1" outlineLevel="2" x14ac:dyDescent="0.2">
      <c r="A2782" s="126"/>
    </row>
    <row r="2783" spans="1:8" hidden="1" outlineLevel="2" x14ac:dyDescent="0.2">
      <c r="A2783" s="110" t="s">
        <v>40</v>
      </c>
      <c r="B2783" s="131" t="s">
        <v>1003</v>
      </c>
      <c r="C2783" s="152"/>
    </row>
    <row r="2784" spans="1:8" s="123" customFormat="1" hidden="1" outlineLevel="2" x14ac:dyDescent="0.2">
      <c r="A2784" s="126"/>
    </row>
    <row r="2785" spans="1:8" s="88" customFormat="1" outlineLevel="1" collapsed="1" x14ac:dyDescent="0.2">
      <c r="A2785" s="181" t="s">
        <v>159</v>
      </c>
      <c r="B2785" s="181" t="str">
        <f ca="1">CONCATENATE(VLOOKUP("*ID",C:D,2,FALSE),"C",COUNTIF(OFFSET(A$1,0,0,ROW(),1), "*conditie")*10)&amp; "T" &amp;(COUNTIF(OFFSET(B$1,0,0,ROW()-1,1),CONCATENATE(VLOOKUP("*ID",C:D,2,FALSE),"C",COUNTIF(OFFSET(A$1,0,0,ROW(),1), "*conditie")*10)&amp; "T*") +1) * 10</f>
        <v>NPRE05C980T30</v>
      </c>
      <c r="C2785" s="295" t="s">
        <v>394</v>
      </c>
      <c r="D2785" s="295"/>
      <c r="E2785" s="295"/>
      <c r="F2785" s="181" t="s">
        <v>141</v>
      </c>
      <c r="G2785" s="181" t="s">
        <v>19</v>
      </c>
      <c r="H2785" s="181" t="s">
        <v>197</v>
      </c>
    </row>
    <row r="2786" spans="1:8" hidden="1" outlineLevel="2" x14ac:dyDescent="0.2">
      <c r="A2786" s="110"/>
      <c r="B2786" s="122"/>
      <c r="C2786" s="152"/>
    </row>
    <row r="2787" spans="1:8" hidden="1" outlineLevel="2" x14ac:dyDescent="0.2">
      <c r="A2787" s="110" t="s">
        <v>109</v>
      </c>
      <c r="B2787" s="131" t="s">
        <v>1519</v>
      </c>
      <c r="C2787" s="152"/>
    </row>
    <row r="2788" spans="1:8" hidden="1" outlineLevel="2" x14ac:dyDescent="0.2">
      <c r="A2788" s="110"/>
      <c r="B2788" s="122"/>
      <c r="C2788" s="152"/>
    </row>
    <row r="2789" spans="1:8" hidden="1" outlineLevel="2" x14ac:dyDescent="0.2">
      <c r="A2789" s="110" t="s">
        <v>111</v>
      </c>
      <c r="B2789" s="131" t="s">
        <v>1411</v>
      </c>
      <c r="C2789" s="152"/>
    </row>
    <row r="2790" spans="1:8" hidden="1" outlineLevel="2" x14ac:dyDescent="0.2">
      <c r="A2790" s="110"/>
      <c r="B2790" s="122"/>
      <c r="C2790" s="152"/>
    </row>
    <row r="2791" spans="1:8" hidden="1" outlineLevel="2" x14ac:dyDescent="0.2">
      <c r="A2791" s="110"/>
      <c r="B2791" s="123"/>
      <c r="C2791" s="123"/>
      <c r="D2791" s="123"/>
      <c r="E2791" s="124"/>
      <c r="F2791" s="123"/>
      <c r="G2791" s="123"/>
    </row>
    <row r="2792" spans="1:8" hidden="1" outlineLevel="2" x14ac:dyDescent="0.2">
      <c r="A2792" s="110" t="s">
        <v>32</v>
      </c>
      <c r="B2792" s="125" t="s">
        <v>227</v>
      </c>
      <c r="C2792" s="125"/>
      <c r="D2792" s="125"/>
      <c r="E2792" s="125"/>
      <c r="F2792" s="125"/>
      <c r="G2792" s="125"/>
    </row>
    <row r="2793" spans="1:8" hidden="1" outlineLevel="2" x14ac:dyDescent="0.2">
      <c r="A2793" s="110"/>
      <c r="B2793" s="122"/>
      <c r="C2793" s="152"/>
    </row>
    <row r="2794" spans="1:8" hidden="1" outlineLevel="2" x14ac:dyDescent="0.2">
      <c r="A2794" s="111" t="s">
        <v>33</v>
      </c>
      <c r="B2794" s="122" t="s">
        <v>194</v>
      </c>
      <c r="C2794" s="152"/>
    </row>
    <row r="2795" spans="1:8" hidden="1" outlineLevel="2" x14ac:dyDescent="0.2">
      <c r="A2795" s="110"/>
      <c r="B2795" s="122"/>
      <c r="C2795" s="152"/>
    </row>
    <row r="2796" spans="1:8" hidden="1" outlineLevel="2" x14ac:dyDescent="0.2">
      <c r="A2796" s="110" t="s">
        <v>138</v>
      </c>
      <c r="B2796" s="131" t="s">
        <v>234</v>
      </c>
      <c r="C2796" s="152"/>
    </row>
    <row r="2797" spans="1:8" s="123" customFormat="1" hidden="1" outlineLevel="2" x14ac:dyDescent="0.2">
      <c r="A2797" s="126"/>
    </row>
    <row r="2798" spans="1:8" hidden="1" outlineLevel="2" x14ac:dyDescent="0.2">
      <c r="A2798" s="110" t="s">
        <v>40</v>
      </c>
      <c r="B2798" s="131" t="s">
        <v>1004</v>
      </c>
      <c r="C2798" s="152"/>
    </row>
    <row r="2799" spans="1:8" s="123" customFormat="1" hidden="1" outlineLevel="2" x14ac:dyDescent="0.2">
      <c r="A2799" s="126"/>
    </row>
    <row r="2800" spans="1:8" s="99" customFormat="1" x14ac:dyDescent="0.2">
      <c r="A2800" s="183" t="s">
        <v>158</v>
      </c>
      <c r="B2800" s="182" t="str">
        <f ca="1">CONCATENATE(VLOOKUP("*ID",C:D,2,FALSE),"C",COUNTIF(OFFSET(A$1,0,0,ROW(),1), "*conditie")*10)</f>
        <v>NPRE05C990</v>
      </c>
      <c r="C2800" s="296" t="s">
        <v>460</v>
      </c>
      <c r="D2800" s="297"/>
      <c r="E2800" s="297"/>
      <c r="F2800" s="183" t="s">
        <v>141</v>
      </c>
      <c r="G2800" s="183" t="s">
        <v>19</v>
      </c>
      <c r="H2800" s="183" t="s">
        <v>197</v>
      </c>
    </row>
    <row r="2801" spans="1:8" s="99" customFormat="1" outlineLevel="1" x14ac:dyDescent="0.2">
      <c r="A2801" s="110"/>
      <c r="B2801" s="118"/>
      <c r="C2801" s="102"/>
    </row>
    <row r="2802" spans="1:8" s="99" customFormat="1" outlineLevel="1" x14ac:dyDescent="0.2">
      <c r="A2802" s="110" t="s">
        <v>55</v>
      </c>
      <c r="B2802" s="129"/>
      <c r="C2802" s="132"/>
    </row>
    <row r="2803" spans="1:8" s="99" customFormat="1" outlineLevel="1" x14ac:dyDescent="0.2">
      <c r="A2803" s="110"/>
      <c r="B2803" s="118"/>
      <c r="C2803" s="102"/>
    </row>
    <row r="2804" spans="1:8" s="88" customFormat="1" outlineLevel="1" collapsed="1" x14ac:dyDescent="0.2">
      <c r="A2804" s="181" t="s">
        <v>159</v>
      </c>
      <c r="B2804" s="181" t="str">
        <f ca="1">CONCATENATE(VLOOKUP("*ID",C:D,2,FALSE),"C",COUNTIF(OFFSET(A$1,0,0,ROW(),1), "*conditie")*10)&amp; "T" &amp;(COUNTIF(OFFSET(B$1,0,0,ROW()-1,1),CONCATENATE(VLOOKUP("*ID",C:D,2,FALSE),"C",COUNTIF(OFFSET(A$1,0,0,ROW(),1), "*conditie")*10)&amp; "T*") +1) * 10</f>
        <v>NPRE05C990T10</v>
      </c>
      <c r="C2804" s="295" t="s">
        <v>461</v>
      </c>
      <c r="D2804" s="295"/>
      <c r="E2804" s="295"/>
      <c r="F2804" s="181" t="s">
        <v>141</v>
      </c>
      <c r="G2804" s="181" t="s">
        <v>19</v>
      </c>
      <c r="H2804" s="181" t="s">
        <v>197</v>
      </c>
    </row>
    <row r="2805" spans="1:8" hidden="1" outlineLevel="2" x14ac:dyDescent="0.2">
      <c r="A2805" s="110"/>
      <c r="B2805" s="122"/>
      <c r="C2805" s="152"/>
    </row>
    <row r="2806" spans="1:8" hidden="1" outlineLevel="2" x14ac:dyDescent="0.2">
      <c r="A2806" s="110" t="s">
        <v>109</v>
      </c>
      <c r="B2806" s="131" t="s">
        <v>1520</v>
      </c>
      <c r="C2806" s="152"/>
    </row>
    <row r="2807" spans="1:8" hidden="1" outlineLevel="2" x14ac:dyDescent="0.2">
      <c r="A2807" s="110"/>
      <c r="B2807" s="122"/>
      <c r="C2807" s="152"/>
    </row>
    <row r="2808" spans="1:8" hidden="1" outlineLevel="2" x14ac:dyDescent="0.2">
      <c r="A2808" s="110" t="s">
        <v>111</v>
      </c>
      <c r="B2808" s="131" t="s">
        <v>1411</v>
      </c>
      <c r="C2808" s="152"/>
    </row>
    <row r="2809" spans="1:8" hidden="1" outlineLevel="2" x14ac:dyDescent="0.2">
      <c r="A2809" s="110"/>
      <c r="B2809" s="122"/>
      <c r="C2809" s="152"/>
    </row>
    <row r="2810" spans="1:8" hidden="1" outlineLevel="2" x14ac:dyDescent="0.2">
      <c r="A2810" s="110"/>
      <c r="B2810" s="123"/>
      <c r="C2810" s="123"/>
      <c r="D2810" s="123"/>
      <c r="E2810" s="124"/>
      <c r="F2810" s="123"/>
      <c r="G2810" s="123"/>
    </row>
    <row r="2811" spans="1:8" hidden="1" outlineLevel="2" x14ac:dyDescent="0.2">
      <c r="A2811" s="110" t="s">
        <v>32</v>
      </c>
      <c r="B2811" s="125" t="s">
        <v>227</v>
      </c>
      <c r="C2811" s="125"/>
      <c r="D2811" s="125"/>
      <c r="E2811" s="125"/>
      <c r="F2811" s="125"/>
      <c r="G2811" s="125"/>
    </row>
    <row r="2812" spans="1:8" hidden="1" outlineLevel="2" x14ac:dyDescent="0.2">
      <c r="A2812" s="110"/>
      <c r="B2812" s="122"/>
      <c r="C2812" s="152"/>
    </row>
    <row r="2813" spans="1:8" hidden="1" outlineLevel="2" x14ac:dyDescent="0.2">
      <c r="A2813" s="111" t="s">
        <v>33</v>
      </c>
      <c r="B2813" s="122" t="s">
        <v>194</v>
      </c>
      <c r="C2813" s="152"/>
    </row>
    <row r="2814" spans="1:8" hidden="1" outlineLevel="2" x14ac:dyDescent="0.2">
      <c r="A2814" s="110"/>
      <c r="B2814" s="122"/>
      <c r="C2814" s="152"/>
    </row>
    <row r="2815" spans="1:8" hidden="1" outlineLevel="2" x14ac:dyDescent="0.2">
      <c r="A2815" s="110" t="s">
        <v>138</v>
      </c>
      <c r="B2815" s="131" t="s">
        <v>463</v>
      </c>
      <c r="C2815" s="152"/>
    </row>
    <row r="2816" spans="1:8" s="123" customFormat="1" hidden="1" outlineLevel="2" x14ac:dyDescent="0.2">
      <c r="A2816" s="126"/>
    </row>
    <row r="2817" spans="1:8" hidden="1" outlineLevel="2" x14ac:dyDescent="0.2">
      <c r="A2817" s="110" t="s">
        <v>40</v>
      </c>
      <c r="B2817" s="131" t="s">
        <v>1005</v>
      </c>
      <c r="C2817" s="152"/>
    </row>
    <row r="2818" spans="1:8" s="123" customFormat="1" hidden="1" outlineLevel="2" x14ac:dyDescent="0.2">
      <c r="A2818" s="126"/>
    </row>
    <row r="2819" spans="1:8" s="88" customFormat="1" outlineLevel="1" collapsed="1" x14ac:dyDescent="0.2">
      <c r="A2819" s="181" t="s">
        <v>159</v>
      </c>
      <c r="B2819" s="181" t="str">
        <f ca="1">CONCATENATE(VLOOKUP("*ID",C:D,2,FALSE),"C",COUNTIF(OFFSET(A$1,0,0,ROW(),1), "*conditie")*10)&amp; "T" &amp;(COUNTIF(OFFSET(B$1,0,0,ROW()-1,1),CONCATENATE(VLOOKUP("*ID",C:D,2,FALSE),"C",COUNTIF(OFFSET(A$1,0,0,ROW(),1), "*conditie")*10)&amp; "T*") +1) * 10</f>
        <v>NPRE05C990T20</v>
      </c>
      <c r="C2819" s="295" t="s">
        <v>464</v>
      </c>
      <c r="D2819" s="295"/>
      <c r="E2819" s="295"/>
      <c r="F2819" s="181" t="s">
        <v>141</v>
      </c>
      <c r="G2819" s="181" t="s">
        <v>19</v>
      </c>
      <c r="H2819" s="181" t="s">
        <v>197</v>
      </c>
    </row>
    <row r="2820" spans="1:8" hidden="1" outlineLevel="2" x14ac:dyDescent="0.2">
      <c r="A2820" s="110"/>
      <c r="B2820" s="122"/>
      <c r="C2820" s="152"/>
    </row>
    <row r="2821" spans="1:8" hidden="1" outlineLevel="2" x14ac:dyDescent="0.2">
      <c r="A2821" s="110" t="s">
        <v>109</v>
      </c>
      <c r="B2821" s="131" t="s">
        <v>1521</v>
      </c>
      <c r="C2821" s="152"/>
    </row>
    <row r="2822" spans="1:8" hidden="1" outlineLevel="2" x14ac:dyDescent="0.2">
      <c r="A2822" s="110"/>
      <c r="B2822" s="122"/>
      <c r="C2822" s="152"/>
    </row>
    <row r="2823" spans="1:8" hidden="1" outlineLevel="2" x14ac:dyDescent="0.2">
      <c r="A2823" s="110" t="s">
        <v>111</v>
      </c>
      <c r="B2823" s="131" t="s">
        <v>1411</v>
      </c>
      <c r="C2823" s="152"/>
    </row>
    <row r="2824" spans="1:8" hidden="1" outlineLevel="2" x14ac:dyDescent="0.2">
      <c r="A2824" s="110"/>
      <c r="B2824" s="122"/>
      <c r="C2824" s="152"/>
    </row>
    <row r="2825" spans="1:8" hidden="1" outlineLevel="2" x14ac:dyDescent="0.2">
      <c r="A2825" s="110"/>
      <c r="B2825" s="123"/>
      <c r="C2825" s="123"/>
      <c r="D2825" s="123"/>
      <c r="E2825" s="124"/>
      <c r="F2825" s="123"/>
      <c r="G2825" s="123"/>
    </row>
    <row r="2826" spans="1:8" hidden="1" outlineLevel="2" x14ac:dyDescent="0.2">
      <c r="A2826" s="110" t="s">
        <v>32</v>
      </c>
      <c r="B2826" s="125" t="s">
        <v>227</v>
      </c>
      <c r="C2826" s="125"/>
      <c r="D2826" s="125"/>
      <c r="E2826" s="125"/>
      <c r="F2826" s="125"/>
      <c r="G2826" s="125"/>
    </row>
    <row r="2827" spans="1:8" hidden="1" outlineLevel="2" x14ac:dyDescent="0.2">
      <c r="A2827" s="110"/>
      <c r="B2827" s="122"/>
      <c r="C2827" s="152"/>
    </row>
    <row r="2828" spans="1:8" hidden="1" outlineLevel="2" x14ac:dyDescent="0.2">
      <c r="A2828" s="111" t="s">
        <v>33</v>
      </c>
      <c r="B2828" s="122" t="s">
        <v>194</v>
      </c>
      <c r="C2828" s="152"/>
    </row>
    <row r="2829" spans="1:8" hidden="1" outlineLevel="2" x14ac:dyDescent="0.2">
      <c r="A2829" s="110"/>
      <c r="B2829" s="122"/>
      <c r="C2829" s="152"/>
    </row>
    <row r="2830" spans="1:8" hidden="1" outlineLevel="2" x14ac:dyDescent="0.2">
      <c r="A2830" s="110" t="s">
        <v>138</v>
      </c>
      <c r="B2830" s="131" t="s">
        <v>234</v>
      </c>
      <c r="C2830" s="152"/>
    </row>
    <row r="2831" spans="1:8" s="123" customFormat="1" hidden="1" outlineLevel="2" x14ac:dyDescent="0.2">
      <c r="A2831" s="126"/>
    </row>
    <row r="2832" spans="1:8" hidden="1" outlineLevel="2" x14ac:dyDescent="0.2">
      <c r="A2832" s="110" t="s">
        <v>40</v>
      </c>
      <c r="B2832" s="131" t="s">
        <v>1006</v>
      </c>
      <c r="C2832" s="152"/>
    </row>
    <row r="2833" spans="1:8" s="123" customFormat="1" hidden="1" outlineLevel="2" x14ac:dyDescent="0.2">
      <c r="A2833" s="126"/>
    </row>
    <row r="2834" spans="1:8" s="88" customFormat="1" outlineLevel="1" collapsed="1" x14ac:dyDescent="0.2">
      <c r="A2834" s="181" t="s">
        <v>159</v>
      </c>
      <c r="B2834" s="181" t="str">
        <f ca="1">CONCATENATE(VLOOKUP("*ID",C:D,2,FALSE),"C",COUNTIF(OFFSET(A$1,0,0,ROW(),1), "*conditie")*10)&amp; "T" &amp;(COUNTIF(OFFSET(B$1,0,0,ROW()-1,1),CONCATENATE(VLOOKUP("*ID",C:D,2,FALSE),"C",COUNTIF(OFFSET(A$1,0,0,ROW(),1), "*conditie")*10)&amp; "T*") +1) * 10</f>
        <v>NPRE05C990T30</v>
      </c>
      <c r="C2834" s="295" t="s">
        <v>466</v>
      </c>
      <c r="D2834" s="295"/>
      <c r="E2834" s="295"/>
      <c r="F2834" s="181" t="s">
        <v>141</v>
      </c>
      <c r="G2834" s="181" t="s">
        <v>19</v>
      </c>
      <c r="H2834" s="181" t="s">
        <v>197</v>
      </c>
    </row>
    <row r="2835" spans="1:8" hidden="1" outlineLevel="2" x14ac:dyDescent="0.2">
      <c r="A2835" s="110"/>
      <c r="B2835" s="122"/>
      <c r="C2835" s="152"/>
    </row>
    <row r="2836" spans="1:8" hidden="1" outlineLevel="2" x14ac:dyDescent="0.2">
      <c r="A2836" s="110" t="s">
        <v>109</v>
      </c>
      <c r="B2836" s="131" t="s">
        <v>1522</v>
      </c>
      <c r="C2836" s="152"/>
    </row>
    <row r="2837" spans="1:8" hidden="1" outlineLevel="2" x14ac:dyDescent="0.2">
      <c r="A2837" s="110"/>
      <c r="B2837" s="122"/>
      <c r="C2837" s="152"/>
    </row>
    <row r="2838" spans="1:8" hidden="1" outlineLevel="2" x14ac:dyDescent="0.2">
      <c r="A2838" s="110" t="s">
        <v>111</v>
      </c>
      <c r="B2838" s="131" t="s">
        <v>1411</v>
      </c>
      <c r="C2838" s="152"/>
    </row>
    <row r="2839" spans="1:8" hidden="1" outlineLevel="2" x14ac:dyDescent="0.2">
      <c r="A2839" s="110"/>
      <c r="B2839" s="122"/>
      <c r="C2839" s="152"/>
    </row>
    <row r="2840" spans="1:8" hidden="1" outlineLevel="2" x14ac:dyDescent="0.2">
      <c r="A2840" s="110"/>
      <c r="B2840" s="123"/>
      <c r="C2840" s="123"/>
      <c r="D2840" s="123"/>
      <c r="E2840" s="124"/>
      <c r="F2840" s="123"/>
      <c r="G2840" s="123"/>
    </row>
    <row r="2841" spans="1:8" hidden="1" outlineLevel="2" x14ac:dyDescent="0.2">
      <c r="A2841" s="110" t="s">
        <v>32</v>
      </c>
      <c r="B2841" s="125" t="s">
        <v>227</v>
      </c>
      <c r="C2841" s="125"/>
      <c r="D2841" s="125"/>
      <c r="E2841" s="125"/>
      <c r="F2841" s="125"/>
      <c r="G2841" s="125"/>
    </row>
    <row r="2842" spans="1:8" hidden="1" outlineLevel="2" x14ac:dyDescent="0.2">
      <c r="A2842" s="110"/>
      <c r="B2842" s="122"/>
      <c r="C2842" s="152"/>
    </row>
    <row r="2843" spans="1:8" hidden="1" outlineLevel="2" x14ac:dyDescent="0.2">
      <c r="A2843" s="111" t="s">
        <v>33</v>
      </c>
      <c r="B2843" s="122" t="s">
        <v>194</v>
      </c>
      <c r="C2843" s="152"/>
    </row>
    <row r="2844" spans="1:8" hidden="1" outlineLevel="2" x14ac:dyDescent="0.2">
      <c r="A2844" s="110"/>
      <c r="B2844" s="122"/>
      <c r="C2844" s="152"/>
    </row>
    <row r="2845" spans="1:8" hidden="1" outlineLevel="2" x14ac:dyDescent="0.2">
      <c r="A2845" s="110" t="s">
        <v>138</v>
      </c>
      <c r="B2845" s="131" t="s">
        <v>234</v>
      </c>
      <c r="C2845" s="152"/>
    </row>
    <row r="2846" spans="1:8" s="123" customFormat="1" hidden="1" outlineLevel="2" x14ac:dyDescent="0.2">
      <c r="A2846" s="126"/>
    </row>
    <row r="2847" spans="1:8" hidden="1" outlineLevel="2" x14ac:dyDescent="0.2">
      <c r="A2847" s="110" t="s">
        <v>40</v>
      </c>
      <c r="B2847" s="131" t="s">
        <v>1007</v>
      </c>
      <c r="C2847" s="152"/>
    </row>
    <row r="2848" spans="1:8" s="123" customFormat="1" hidden="1" outlineLevel="2" x14ac:dyDescent="0.2">
      <c r="A2848" s="126"/>
    </row>
    <row r="2849" spans="1:8" s="99" customFormat="1" x14ac:dyDescent="0.2">
      <c r="A2849" s="183" t="s">
        <v>158</v>
      </c>
      <c r="B2849" s="182" t="str">
        <f ca="1">CONCATENATE(VLOOKUP("*ID",C:D,2,FALSE),"C",COUNTIF(OFFSET(A$1,0,0,ROW(),1), "*conditie")*10)</f>
        <v>NPRE05C1000</v>
      </c>
      <c r="C2849" s="296" t="s">
        <v>397</v>
      </c>
      <c r="D2849" s="297"/>
      <c r="E2849" s="297"/>
      <c r="F2849" s="183" t="s">
        <v>141</v>
      </c>
      <c r="G2849" s="183" t="s">
        <v>19</v>
      </c>
      <c r="H2849" s="183" t="s">
        <v>197</v>
      </c>
    </row>
    <row r="2850" spans="1:8" s="99" customFormat="1" outlineLevel="1" x14ac:dyDescent="0.2">
      <c r="A2850" s="110"/>
      <c r="B2850" s="118"/>
      <c r="C2850" s="102"/>
    </row>
    <row r="2851" spans="1:8" s="99" customFormat="1" outlineLevel="1" x14ac:dyDescent="0.2">
      <c r="A2851" s="110" t="s">
        <v>55</v>
      </c>
      <c r="B2851" s="129"/>
      <c r="C2851" s="132"/>
    </row>
    <row r="2852" spans="1:8" s="99" customFormat="1" outlineLevel="1" x14ac:dyDescent="0.2">
      <c r="A2852" s="110"/>
      <c r="B2852" s="118"/>
      <c r="C2852" s="102"/>
    </row>
    <row r="2853" spans="1:8" s="88" customFormat="1" outlineLevel="1" collapsed="1" x14ac:dyDescent="0.2">
      <c r="A2853" s="181" t="s">
        <v>159</v>
      </c>
      <c r="B2853" s="181" t="str">
        <f ca="1">CONCATENATE(VLOOKUP("*ID",C:D,2,FALSE),"C",COUNTIF(OFFSET(A$1,0,0,ROW(),1), "*conditie")*10)&amp; "T" &amp;(COUNTIF(OFFSET(B$1,0,0,ROW()-1,1),CONCATENATE(VLOOKUP("*ID",C:D,2,FALSE),"C",COUNTIF(OFFSET(A$1,0,0,ROW(),1), "*conditie")*10)&amp; "T*") +1) * 10</f>
        <v>NPRE05C1000T10</v>
      </c>
      <c r="C2853" s="295" t="s">
        <v>398</v>
      </c>
      <c r="D2853" s="295"/>
      <c r="E2853" s="295"/>
      <c r="F2853" s="181" t="s">
        <v>141</v>
      </c>
      <c r="G2853" s="181" t="s">
        <v>19</v>
      </c>
      <c r="H2853" s="181" t="s">
        <v>197</v>
      </c>
    </row>
    <row r="2854" spans="1:8" hidden="1" outlineLevel="2" x14ac:dyDescent="0.2">
      <c r="A2854" s="110"/>
      <c r="B2854" s="122"/>
      <c r="C2854" s="152"/>
    </row>
    <row r="2855" spans="1:8" hidden="1" outlineLevel="2" x14ac:dyDescent="0.2">
      <c r="A2855" s="110" t="s">
        <v>109</v>
      </c>
      <c r="B2855" s="131" t="s">
        <v>1523</v>
      </c>
      <c r="C2855" s="152"/>
    </row>
    <row r="2856" spans="1:8" hidden="1" outlineLevel="2" x14ac:dyDescent="0.2">
      <c r="A2856" s="110"/>
      <c r="B2856" s="122"/>
      <c r="C2856" s="152"/>
    </row>
    <row r="2857" spans="1:8" hidden="1" outlineLevel="2" x14ac:dyDescent="0.2">
      <c r="A2857" s="110" t="s">
        <v>111</v>
      </c>
      <c r="B2857" s="131" t="s">
        <v>1411</v>
      </c>
      <c r="C2857" s="152"/>
    </row>
    <row r="2858" spans="1:8" hidden="1" outlineLevel="2" x14ac:dyDescent="0.2">
      <c r="A2858" s="110"/>
      <c r="B2858" s="122"/>
      <c r="C2858" s="152"/>
    </row>
    <row r="2859" spans="1:8" hidden="1" outlineLevel="2" x14ac:dyDescent="0.2">
      <c r="A2859" s="110"/>
      <c r="B2859" s="123"/>
      <c r="C2859" s="123"/>
      <c r="D2859" s="123"/>
      <c r="E2859" s="124"/>
      <c r="F2859" s="123"/>
      <c r="G2859" s="123"/>
    </row>
    <row r="2860" spans="1:8" hidden="1" outlineLevel="2" x14ac:dyDescent="0.2">
      <c r="A2860" s="110" t="s">
        <v>32</v>
      </c>
      <c r="B2860" s="125" t="s">
        <v>227</v>
      </c>
      <c r="C2860" s="125"/>
      <c r="D2860" s="125"/>
      <c r="E2860" s="125"/>
      <c r="F2860" s="125"/>
      <c r="G2860" s="125"/>
    </row>
    <row r="2861" spans="1:8" hidden="1" outlineLevel="2" x14ac:dyDescent="0.2">
      <c r="A2861" s="110"/>
      <c r="B2861" s="122"/>
      <c r="C2861" s="152"/>
    </row>
    <row r="2862" spans="1:8" hidden="1" outlineLevel="2" x14ac:dyDescent="0.2">
      <c r="A2862" s="111" t="s">
        <v>33</v>
      </c>
      <c r="B2862" s="122" t="s">
        <v>194</v>
      </c>
      <c r="C2862" s="152"/>
    </row>
    <row r="2863" spans="1:8" hidden="1" outlineLevel="2" x14ac:dyDescent="0.2">
      <c r="A2863" s="110"/>
      <c r="B2863" s="122"/>
      <c r="C2863" s="152"/>
    </row>
    <row r="2864" spans="1:8" hidden="1" outlineLevel="2" x14ac:dyDescent="0.2">
      <c r="A2864" s="110" t="s">
        <v>138</v>
      </c>
      <c r="B2864" s="131" t="s">
        <v>400</v>
      </c>
      <c r="C2864" s="152"/>
    </row>
    <row r="2865" spans="1:8" s="123" customFormat="1" hidden="1" outlineLevel="2" x14ac:dyDescent="0.2">
      <c r="A2865" s="126"/>
    </row>
    <row r="2866" spans="1:8" hidden="1" outlineLevel="2" x14ac:dyDescent="0.2">
      <c r="A2866" s="110" t="s">
        <v>40</v>
      </c>
      <c r="B2866" s="131" t="s">
        <v>1008</v>
      </c>
      <c r="C2866" s="152"/>
    </row>
    <row r="2867" spans="1:8" s="123" customFormat="1" hidden="1" outlineLevel="2" x14ac:dyDescent="0.2">
      <c r="A2867" s="126"/>
    </row>
    <row r="2868" spans="1:8" s="88" customFormat="1" outlineLevel="1" collapsed="1" x14ac:dyDescent="0.2">
      <c r="A2868" s="181" t="s">
        <v>159</v>
      </c>
      <c r="B2868" s="181" t="str">
        <f ca="1">CONCATENATE(VLOOKUP("*ID",C:D,2,FALSE),"C",COUNTIF(OFFSET(A$1,0,0,ROW(),1), "*conditie")*10)&amp; "T" &amp;(COUNTIF(OFFSET(B$1,0,0,ROW()-1,1),CONCATENATE(VLOOKUP("*ID",C:D,2,FALSE),"C",COUNTIF(OFFSET(A$1,0,0,ROW(),1), "*conditie")*10)&amp; "T*") +1) * 10</f>
        <v>NPRE05C1000T20</v>
      </c>
      <c r="C2868" s="295" t="s">
        <v>401</v>
      </c>
      <c r="D2868" s="295"/>
      <c r="E2868" s="295"/>
      <c r="F2868" s="181" t="s">
        <v>141</v>
      </c>
      <c r="G2868" s="181" t="s">
        <v>19</v>
      </c>
      <c r="H2868" s="181" t="s">
        <v>197</v>
      </c>
    </row>
    <row r="2869" spans="1:8" hidden="1" outlineLevel="2" x14ac:dyDescent="0.2">
      <c r="A2869" s="110"/>
      <c r="B2869" s="122"/>
      <c r="C2869" s="152"/>
    </row>
    <row r="2870" spans="1:8" hidden="1" outlineLevel="2" x14ac:dyDescent="0.2">
      <c r="A2870" s="110" t="s">
        <v>109</v>
      </c>
      <c r="B2870" s="131" t="s">
        <v>1524</v>
      </c>
      <c r="C2870" s="152"/>
    </row>
    <row r="2871" spans="1:8" hidden="1" outlineLevel="2" x14ac:dyDescent="0.2">
      <c r="A2871" s="110"/>
      <c r="B2871" s="122"/>
      <c r="C2871" s="152"/>
    </row>
    <row r="2872" spans="1:8" hidden="1" outlineLevel="2" x14ac:dyDescent="0.2">
      <c r="A2872" s="110" t="s">
        <v>111</v>
      </c>
      <c r="B2872" s="131" t="s">
        <v>1411</v>
      </c>
      <c r="C2872" s="152"/>
    </row>
    <row r="2873" spans="1:8" hidden="1" outlineLevel="2" x14ac:dyDescent="0.2">
      <c r="A2873" s="110"/>
      <c r="B2873" s="122"/>
      <c r="C2873" s="152"/>
    </row>
    <row r="2874" spans="1:8" hidden="1" outlineLevel="2" x14ac:dyDescent="0.2">
      <c r="A2874" s="110"/>
      <c r="B2874" s="123"/>
      <c r="C2874" s="123"/>
      <c r="D2874" s="123"/>
      <c r="E2874" s="124"/>
      <c r="F2874" s="123"/>
      <c r="G2874" s="123"/>
    </row>
    <row r="2875" spans="1:8" hidden="1" outlineLevel="2" x14ac:dyDescent="0.2">
      <c r="A2875" s="110" t="s">
        <v>32</v>
      </c>
      <c r="B2875" s="125" t="s">
        <v>227</v>
      </c>
      <c r="C2875" s="125"/>
      <c r="D2875" s="125"/>
      <c r="E2875" s="125"/>
      <c r="F2875" s="125"/>
      <c r="G2875" s="125"/>
    </row>
    <row r="2876" spans="1:8" hidden="1" outlineLevel="2" x14ac:dyDescent="0.2">
      <c r="A2876" s="110"/>
      <c r="B2876" s="122"/>
      <c r="C2876" s="152"/>
    </row>
    <row r="2877" spans="1:8" hidden="1" outlineLevel="2" x14ac:dyDescent="0.2">
      <c r="A2877" s="111" t="s">
        <v>33</v>
      </c>
      <c r="B2877" s="122" t="s">
        <v>194</v>
      </c>
      <c r="C2877" s="152"/>
    </row>
    <row r="2878" spans="1:8" hidden="1" outlineLevel="2" x14ac:dyDescent="0.2">
      <c r="A2878" s="110"/>
      <c r="B2878" s="122"/>
      <c r="C2878" s="152"/>
    </row>
    <row r="2879" spans="1:8" hidden="1" outlineLevel="2" x14ac:dyDescent="0.2">
      <c r="A2879" s="110" t="s">
        <v>138</v>
      </c>
      <c r="B2879" s="131" t="s">
        <v>234</v>
      </c>
      <c r="C2879" s="152"/>
    </row>
    <row r="2880" spans="1:8" s="123" customFormat="1" hidden="1" outlineLevel="2" x14ac:dyDescent="0.2">
      <c r="A2880" s="126"/>
    </row>
    <row r="2881" spans="1:8" hidden="1" outlineLevel="2" x14ac:dyDescent="0.2">
      <c r="A2881" s="110" t="s">
        <v>40</v>
      </c>
      <c r="B2881" s="131" t="s">
        <v>1009</v>
      </c>
      <c r="C2881" s="152"/>
    </row>
    <row r="2882" spans="1:8" s="123" customFormat="1" hidden="1" outlineLevel="2" x14ac:dyDescent="0.2">
      <c r="A2882" s="126"/>
    </row>
    <row r="2883" spans="1:8" s="99" customFormat="1" x14ac:dyDescent="0.2">
      <c r="A2883" s="183" t="s">
        <v>158</v>
      </c>
      <c r="B2883" s="182" t="str">
        <f ca="1">CONCATENATE(VLOOKUP("*ID",C:D,2,FALSE),"C",COUNTIF(OFFSET(A$1,0,0,ROW(),1), "*conditie")*10)</f>
        <v>NPRE05C1010</v>
      </c>
      <c r="C2883" s="296" t="s">
        <v>403</v>
      </c>
      <c r="D2883" s="297"/>
      <c r="E2883" s="297"/>
      <c r="F2883" s="183" t="s">
        <v>141</v>
      </c>
      <c r="G2883" s="183" t="s">
        <v>19</v>
      </c>
      <c r="H2883" s="183" t="s">
        <v>197</v>
      </c>
    </row>
    <row r="2884" spans="1:8" s="99" customFormat="1" outlineLevel="1" x14ac:dyDescent="0.2">
      <c r="A2884" s="110"/>
      <c r="B2884" s="118"/>
      <c r="C2884" s="102"/>
    </row>
    <row r="2885" spans="1:8" s="99" customFormat="1" outlineLevel="1" x14ac:dyDescent="0.2">
      <c r="A2885" s="110" t="s">
        <v>55</v>
      </c>
      <c r="B2885" s="129"/>
      <c r="C2885" s="132"/>
    </row>
    <row r="2886" spans="1:8" s="99" customFormat="1" outlineLevel="1" x14ac:dyDescent="0.2">
      <c r="A2886" s="110"/>
      <c r="B2886" s="118"/>
      <c r="C2886" s="102"/>
    </row>
    <row r="2887" spans="1:8" s="88" customFormat="1" outlineLevel="1" collapsed="1" x14ac:dyDescent="0.2">
      <c r="A2887" s="181" t="s">
        <v>159</v>
      </c>
      <c r="B2887" s="181" t="str">
        <f ca="1">CONCATENATE(VLOOKUP("*ID",C:D,2,FALSE),"C",COUNTIF(OFFSET(A$1,0,0,ROW(),1), "*conditie")*10)&amp; "T" &amp;(COUNTIF(OFFSET(B$1,0,0,ROW()-1,1),CONCATENATE(VLOOKUP("*ID",C:D,2,FALSE),"C",COUNTIF(OFFSET(A$1,0,0,ROW(),1), "*conditie")*10)&amp; "T*") +1) * 10</f>
        <v>NPRE05C1010T10</v>
      </c>
      <c r="C2887" s="295" t="s">
        <v>406</v>
      </c>
      <c r="D2887" s="295"/>
      <c r="E2887" s="295"/>
      <c r="F2887" s="181" t="s">
        <v>141</v>
      </c>
      <c r="G2887" s="181" t="s">
        <v>19</v>
      </c>
      <c r="H2887" s="181" t="s">
        <v>197</v>
      </c>
    </row>
    <row r="2888" spans="1:8" hidden="1" outlineLevel="2" x14ac:dyDescent="0.2">
      <c r="A2888" s="110"/>
      <c r="B2888" s="122"/>
      <c r="C2888" s="152"/>
    </row>
    <row r="2889" spans="1:8" hidden="1" outlineLevel="2" x14ac:dyDescent="0.2">
      <c r="A2889" s="110" t="s">
        <v>109</v>
      </c>
      <c r="B2889" s="131" t="s">
        <v>1525</v>
      </c>
      <c r="C2889" s="152"/>
    </row>
    <row r="2890" spans="1:8" hidden="1" outlineLevel="2" x14ac:dyDescent="0.2">
      <c r="A2890" s="110"/>
      <c r="B2890" s="122"/>
      <c r="C2890" s="152"/>
    </row>
    <row r="2891" spans="1:8" hidden="1" outlineLevel="2" x14ac:dyDescent="0.2">
      <c r="A2891" s="110" t="s">
        <v>111</v>
      </c>
      <c r="B2891" s="131" t="s">
        <v>1411</v>
      </c>
      <c r="C2891" s="152"/>
    </row>
    <row r="2892" spans="1:8" hidden="1" outlineLevel="2" x14ac:dyDescent="0.2">
      <c r="A2892" s="110"/>
      <c r="B2892" s="122"/>
      <c r="C2892" s="152"/>
    </row>
    <row r="2893" spans="1:8" hidden="1" outlineLevel="2" x14ac:dyDescent="0.2">
      <c r="A2893" s="110"/>
      <c r="B2893" s="123"/>
      <c r="C2893" s="123"/>
      <c r="D2893" s="123"/>
      <c r="E2893" s="124"/>
      <c r="F2893" s="123"/>
      <c r="G2893" s="123"/>
    </row>
    <row r="2894" spans="1:8" hidden="1" outlineLevel="2" x14ac:dyDescent="0.2">
      <c r="A2894" s="110" t="s">
        <v>32</v>
      </c>
      <c r="B2894" s="125" t="s">
        <v>227</v>
      </c>
      <c r="C2894" s="125"/>
      <c r="D2894" s="125"/>
      <c r="E2894" s="125"/>
      <c r="F2894" s="125"/>
      <c r="G2894" s="125"/>
    </row>
    <row r="2895" spans="1:8" hidden="1" outlineLevel="2" x14ac:dyDescent="0.2">
      <c r="A2895" s="110"/>
      <c r="B2895" s="122"/>
      <c r="C2895" s="152"/>
    </row>
    <row r="2896" spans="1:8" hidden="1" outlineLevel="2" x14ac:dyDescent="0.2">
      <c r="A2896" s="111" t="s">
        <v>33</v>
      </c>
      <c r="B2896" s="122" t="s">
        <v>194</v>
      </c>
      <c r="C2896" s="152"/>
    </row>
    <row r="2897" spans="1:8" hidden="1" outlineLevel="2" x14ac:dyDescent="0.2">
      <c r="A2897" s="110"/>
      <c r="B2897" s="122"/>
      <c r="C2897" s="152"/>
    </row>
    <row r="2898" spans="1:8" hidden="1" outlineLevel="2" x14ac:dyDescent="0.2">
      <c r="A2898" s="110" t="s">
        <v>138</v>
      </c>
      <c r="B2898" s="131" t="s">
        <v>405</v>
      </c>
      <c r="C2898" s="152"/>
    </row>
    <row r="2899" spans="1:8" s="123" customFormat="1" hidden="1" outlineLevel="2" x14ac:dyDescent="0.2">
      <c r="A2899" s="126"/>
    </row>
    <row r="2900" spans="1:8" hidden="1" outlineLevel="2" x14ac:dyDescent="0.2">
      <c r="A2900" s="110" t="s">
        <v>40</v>
      </c>
      <c r="B2900" s="131" t="s">
        <v>1010</v>
      </c>
      <c r="C2900" s="152"/>
    </row>
    <row r="2901" spans="1:8" s="123" customFormat="1" hidden="1" outlineLevel="2" x14ac:dyDescent="0.2">
      <c r="A2901" s="126"/>
    </row>
    <row r="2902" spans="1:8" s="88" customFormat="1" outlineLevel="1" collapsed="1" x14ac:dyDescent="0.2">
      <c r="A2902" s="181" t="s">
        <v>159</v>
      </c>
      <c r="B2902" s="181" t="str">
        <f ca="1">CONCATENATE(VLOOKUP("*ID",C:D,2,FALSE),"C",COUNTIF(OFFSET(A$1,0,0,ROW(),1), "*conditie")*10)&amp; "T" &amp;(COUNTIF(OFFSET(B$1,0,0,ROW()-1,1),CONCATENATE(VLOOKUP("*ID",C:D,2,FALSE),"C",COUNTIF(OFFSET(A$1,0,0,ROW(),1), "*conditie")*10)&amp; "T*") +1) * 10</f>
        <v>NPRE05C1010T20</v>
      </c>
      <c r="C2902" s="295" t="s">
        <v>407</v>
      </c>
      <c r="D2902" s="295"/>
      <c r="E2902" s="295"/>
      <c r="F2902" s="181" t="s">
        <v>141</v>
      </c>
      <c r="G2902" s="181" t="s">
        <v>19</v>
      </c>
      <c r="H2902" s="181" t="s">
        <v>197</v>
      </c>
    </row>
    <row r="2903" spans="1:8" hidden="1" outlineLevel="2" x14ac:dyDescent="0.2">
      <c r="A2903" s="110"/>
      <c r="B2903" s="122"/>
      <c r="C2903" s="152"/>
    </row>
    <row r="2904" spans="1:8" hidden="1" outlineLevel="2" x14ac:dyDescent="0.2">
      <c r="A2904" s="110" t="s">
        <v>109</v>
      </c>
      <c r="B2904" s="131" t="s">
        <v>1526</v>
      </c>
      <c r="C2904" s="152"/>
    </row>
    <row r="2905" spans="1:8" hidden="1" outlineLevel="2" x14ac:dyDescent="0.2">
      <c r="A2905" s="110"/>
      <c r="B2905" s="122"/>
      <c r="C2905" s="152"/>
    </row>
    <row r="2906" spans="1:8" hidden="1" outlineLevel="2" x14ac:dyDescent="0.2">
      <c r="A2906" s="110" t="s">
        <v>111</v>
      </c>
      <c r="B2906" s="131" t="s">
        <v>1411</v>
      </c>
      <c r="C2906" s="152"/>
    </row>
    <row r="2907" spans="1:8" hidden="1" outlineLevel="2" x14ac:dyDescent="0.2">
      <c r="A2907" s="110"/>
      <c r="B2907" s="122"/>
      <c r="C2907" s="152"/>
    </row>
    <row r="2908" spans="1:8" hidden="1" outlineLevel="2" x14ac:dyDescent="0.2">
      <c r="A2908" s="110"/>
      <c r="B2908" s="123"/>
      <c r="C2908" s="123"/>
      <c r="D2908" s="123"/>
      <c r="E2908" s="124"/>
      <c r="F2908" s="123"/>
      <c r="G2908" s="123"/>
    </row>
    <row r="2909" spans="1:8" hidden="1" outlineLevel="2" x14ac:dyDescent="0.2">
      <c r="A2909" s="110" t="s">
        <v>32</v>
      </c>
      <c r="B2909" s="125" t="s">
        <v>227</v>
      </c>
      <c r="C2909" s="125"/>
      <c r="D2909" s="125"/>
      <c r="E2909" s="125"/>
      <c r="F2909" s="125"/>
      <c r="G2909" s="125"/>
    </row>
    <row r="2910" spans="1:8" hidden="1" outlineLevel="2" x14ac:dyDescent="0.2">
      <c r="A2910" s="110"/>
      <c r="B2910" s="122"/>
      <c r="C2910" s="152"/>
    </row>
    <row r="2911" spans="1:8" hidden="1" outlineLevel="2" x14ac:dyDescent="0.2">
      <c r="A2911" s="111" t="s">
        <v>33</v>
      </c>
      <c r="B2911" s="122" t="s">
        <v>194</v>
      </c>
      <c r="C2911" s="152"/>
    </row>
    <row r="2912" spans="1:8" hidden="1" outlineLevel="2" x14ac:dyDescent="0.2">
      <c r="A2912" s="110"/>
      <c r="B2912" s="122"/>
      <c r="C2912" s="152"/>
    </row>
    <row r="2913" spans="1:8" hidden="1" outlineLevel="2" x14ac:dyDescent="0.2">
      <c r="A2913" s="110" t="s">
        <v>138</v>
      </c>
      <c r="B2913" s="131" t="s">
        <v>234</v>
      </c>
      <c r="C2913" s="152"/>
    </row>
    <row r="2914" spans="1:8" s="123" customFormat="1" hidden="1" outlineLevel="2" x14ac:dyDescent="0.2">
      <c r="A2914" s="126"/>
    </row>
    <row r="2915" spans="1:8" hidden="1" outlineLevel="2" x14ac:dyDescent="0.2">
      <c r="A2915" s="110" t="s">
        <v>40</v>
      </c>
      <c r="B2915" s="131" t="s">
        <v>1011</v>
      </c>
      <c r="C2915" s="152"/>
    </row>
    <row r="2916" spans="1:8" s="123" customFormat="1" hidden="1" outlineLevel="2" x14ac:dyDescent="0.2">
      <c r="A2916" s="126"/>
    </row>
    <row r="2917" spans="1:8" s="99" customFormat="1" x14ac:dyDescent="0.2">
      <c r="A2917" s="183" t="s">
        <v>158</v>
      </c>
      <c r="B2917" s="182" t="str">
        <f ca="1">CONCATENATE(VLOOKUP("*ID",C:D,2,FALSE),"C",COUNTIF(OFFSET(A$1,0,0,ROW(),1), "*conditie")*10)</f>
        <v>NPRE05C1020</v>
      </c>
      <c r="C2917" s="296" t="s">
        <v>410</v>
      </c>
      <c r="D2917" s="297"/>
      <c r="E2917" s="297"/>
      <c r="F2917" s="183" t="s">
        <v>141</v>
      </c>
      <c r="G2917" s="183" t="s">
        <v>19</v>
      </c>
      <c r="H2917" s="183" t="s">
        <v>197</v>
      </c>
    </row>
    <row r="2918" spans="1:8" s="99" customFormat="1" outlineLevel="1" x14ac:dyDescent="0.2">
      <c r="A2918" s="110"/>
      <c r="B2918" s="118"/>
      <c r="C2918" s="102"/>
    </row>
    <row r="2919" spans="1:8" s="99" customFormat="1" outlineLevel="1" x14ac:dyDescent="0.2">
      <c r="A2919" s="110" t="s">
        <v>55</v>
      </c>
      <c r="B2919" s="129"/>
      <c r="C2919" s="132"/>
    </row>
    <row r="2920" spans="1:8" s="99" customFormat="1" outlineLevel="1" x14ac:dyDescent="0.2">
      <c r="A2920" s="110"/>
      <c r="B2920" s="118"/>
      <c r="C2920" s="102"/>
    </row>
    <row r="2921" spans="1:8" s="88" customFormat="1" outlineLevel="1" collapsed="1" x14ac:dyDescent="0.2">
      <c r="A2921" s="181" t="s">
        <v>159</v>
      </c>
      <c r="B2921" s="181" t="str">
        <f ca="1">CONCATENATE(VLOOKUP("*ID",C:D,2,FALSE),"C",COUNTIF(OFFSET(A$1,0,0,ROW(),1), "*conditie")*10)&amp; "T" &amp;(COUNTIF(OFFSET(B$1,0,0,ROW()-1,1),CONCATENATE(VLOOKUP("*ID",C:D,2,FALSE),"C",COUNTIF(OFFSET(A$1,0,0,ROW(),1), "*conditie")*10)&amp; "T*") +1) * 10</f>
        <v>NPRE05C1020T10</v>
      </c>
      <c r="C2921" s="295" t="s">
        <v>411</v>
      </c>
      <c r="D2921" s="295"/>
      <c r="E2921" s="295"/>
      <c r="F2921" s="181" t="s">
        <v>141</v>
      </c>
      <c r="G2921" s="181" t="s">
        <v>19</v>
      </c>
      <c r="H2921" s="181" t="s">
        <v>197</v>
      </c>
    </row>
    <row r="2922" spans="1:8" hidden="1" outlineLevel="2" x14ac:dyDescent="0.2">
      <c r="A2922" s="110"/>
      <c r="B2922" s="122"/>
      <c r="C2922" s="152"/>
    </row>
    <row r="2923" spans="1:8" hidden="1" outlineLevel="2" x14ac:dyDescent="0.2">
      <c r="A2923" s="110" t="s">
        <v>109</v>
      </c>
      <c r="B2923" s="131" t="s">
        <v>1527</v>
      </c>
      <c r="C2923" s="152"/>
    </row>
    <row r="2924" spans="1:8" hidden="1" outlineLevel="2" x14ac:dyDescent="0.2">
      <c r="A2924" s="110"/>
      <c r="B2924" s="122"/>
      <c r="C2924" s="152"/>
    </row>
    <row r="2925" spans="1:8" hidden="1" outlineLevel="2" x14ac:dyDescent="0.2">
      <c r="A2925" s="110" t="s">
        <v>111</v>
      </c>
      <c r="B2925" s="131" t="s">
        <v>1411</v>
      </c>
      <c r="C2925" s="152"/>
    </row>
    <row r="2926" spans="1:8" hidden="1" outlineLevel="2" x14ac:dyDescent="0.2">
      <c r="A2926" s="110"/>
      <c r="B2926" s="122"/>
      <c r="C2926" s="152"/>
    </row>
    <row r="2927" spans="1:8" hidden="1" outlineLevel="2" x14ac:dyDescent="0.2">
      <c r="A2927" s="110"/>
      <c r="B2927" s="123"/>
      <c r="C2927" s="123"/>
      <c r="D2927" s="123"/>
      <c r="E2927" s="124"/>
      <c r="F2927" s="123"/>
      <c r="G2927" s="123"/>
    </row>
    <row r="2928" spans="1:8" hidden="1" outlineLevel="2" x14ac:dyDescent="0.2">
      <c r="A2928" s="110" t="s">
        <v>32</v>
      </c>
      <c r="B2928" s="125" t="s">
        <v>227</v>
      </c>
      <c r="C2928" s="125"/>
      <c r="D2928" s="125"/>
      <c r="E2928" s="125"/>
      <c r="F2928" s="125"/>
      <c r="G2928" s="125"/>
    </row>
    <row r="2929" spans="1:8" hidden="1" outlineLevel="2" x14ac:dyDescent="0.2">
      <c r="A2929" s="110"/>
      <c r="B2929" s="122"/>
      <c r="C2929" s="152"/>
    </row>
    <row r="2930" spans="1:8" hidden="1" outlineLevel="2" x14ac:dyDescent="0.2">
      <c r="A2930" s="111" t="s">
        <v>33</v>
      </c>
      <c r="B2930" s="122" t="s">
        <v>194</v>
      </c>
      <c r="C2930" s="152"/>
    </row>
    <row r="2931" spans="1:8" hidden="1" outlineLevel="2" x14ac:dyDescent="0.2">
      <c r="A2931" s="110"/>
      <c r="B2931" s="122"/>
      <c r="C2931" s="152"/>
    </row>
    <row r="2932" spans="1:8" hidden="1" outlineLevel="2" x14ac:dyDescent="0.2">
      <c r="A2932" s="110" t="s">
        <v>138</v>
      </c>
      <c r="B2932" s="131" t="s">
        <v>413</v>
      </c>
      <c r="C2932" s="152"/>
    </row>
    <row r="2933" spans="1:8" s="123" customFormat="1" hidden="1" outlineLevel="2" x14ac:dyDescent="0.2">
      <c r="A2933" s="126"/>
    </row>
    <row r="2934" spans="1:8" hidden="1" outlineLevel="2" x14ac:dyDescent="0.2">
      <c r="A2934" s="110" t="s">
        <v>40</v>
      </c>
      <c r="B2934" s="131" t="s">
        <v>1012</v>
      </c>
      <c r="C2934" s="152"/>
    </row>
    <row r="2935" spans="1:8" s="123" customFormat="1" hidden="1" outlineLevel="2" x14ac:dyDescent="0.2">
      <c r="A2935" s="126"/>
    </row>
    <row r="2936" spans="1:8" s="88" customFormat="1" outlineLevel="1" collapsed="1" x14ac:dyDescent="0.2">
      <c r="A2936" s="181" t="s">
        <v>159</v>
      </c>
      <c r="B2936" s="181" t="str">
        <f ca="1">CONCATENATE(VLOOKUP("*ID",C:D,2,FALSE),"C",COUNTIF(OFFSET(A$1,0,0,ROW(),1), "*conditie")*10)&amp; "T" &amp;(COUNTIF(OFFSET(B$1,0,0,ROW()-1,1),CONCATENATE(VLOOKUP("*ID",C:D,2,FALSE),"C",COUNTIF(OFFSET(A$1,0,0,ROW(),1), "*conditie")*10)&amp; "T*") +1) * 10</f>
        <v>NPRE05C1020T20</v>
      </c>
      <c r="C2936" s="295" t="s">
        <v>414</v>
      </c>
      <c r="D2936" s="295"/>
      <c r="E2936" s="295"/>
      <c r="F2936" s="181" t="s">
        <v>141</v>
      </c>
      <c r="G2936" s="181" t="s">
        <v>19</v>
      </c>
      <c r="H2936" s="181" t="s">
        <v>197</v>
      </c>
    </row>
    <row r="2937" spans="1:8" hidden="1" outlineLevel="2" x14ac:dyDescent="0.2">
      <c r="A2937" s="110"/>
      <c r="B2937" s="122"/>
      <c r="C2937" s="152"/>
    </row>
    <row r="2938" spans="1:8" hidden="1" outlineLevel="2" x14ac:dyDescent="0.2">
      <c r="A2938" s="110" t="s">
        <v>109</v>
      </c>
      <c r="B2938" s="131" t="s">
        <v>1528</v>
      </c>
      <c r="C2938" s="152"/>
    </row>
    <row r="2939" spans="1:8" hidden="1" outlineLevel="2" x14ac:dyDescent="0.2">
      <c r="A2939" s="110"/>
      <c r="B2939" s="122"/>
      <c r="C2939" s="152"/>
    </row>
    <row r="2940" spans="1:8" hidden="1" outlineLevel="2" x14ac:dyDescent="0.2">
      <c r="A2940" s="110" t="s">
        <v>111</v>
      </c>
      <c r="B2940" s="131" t="s">
        <v>1411</v>
      </c>
      <c r="C2940" s="152"/>
    </row>
    <row r="2941" spans="1:8" hidden="1" outlineLevel="2" x14ac:dyDescent="0.2">
      <c r="A2941" s="110"/>
      <c r="B2941" s="122"/>
      <c r="C2941" s="152"/>
    </row>
    <row r="2942" spans="1:8" hidden="1" outlineLevel="2" x14ac:dyDescent="0.2">
      <c r="A2942" s="110"/>
      <c r="B2942" s="123"/>
      <c r="C2942" s="123"/>
      <c r="D2942" s="123"/>
      <c r="E2942" s="124"/>
      <c r="F2942" s="123"/>
      <c r="G2942" s="123"/>
    </row>
    <row r="2943" spans="1:8" hidden="1" outlineLevel="2" x14ac:dyDescent="0.2">
      <c r="A2943" s="110" t="s">
        <v>32</v>
      </c>
      <c r="B2943" s="125" t="s">
        <v>227</v>
      </c>
      <c r="C2943" s="125"/>
      <c r="D2943" s="125"/>
      <c r="E2943" s="125"/>
      <c r="F2943" s="125"/>
      <c r="G2943" s="125"/>
    </row>
    <row r="2944" spans="1:8" hidden="1" outlineLevel="2" x14ac:dyDescent="0.2">
      <c r="A2944" s="110"/>
      <c r="B2944" s="122"/>
      <c r="C2944" s="152"/>
    </row>
    <row r="2945" spans="1:8" hidden="1" outlineLevel="2" x14ac:dyDescent="0.2">
      <c r="A2945" s="111" t="s">
        <v>33</v>
      </c>
      <c r="B2945" s="122" t="s">
        <v>194</v>
      </c>
      <c r="C2945" s="152"/>
    </row>
    <row r="2946" spans="1:8" hidden="1" outlineLevel="2" x14ac:dyDescent="0.2">
      <c r="A2946" s="110"/>
      <c r="B2946" s="122"/>
      <c r="C2946" s="152"/>
    </row>
    <row r="2947" spans="1:8" hidden="1" outlineLevel="2" x14ac:dyDescent="0.2">
      <c r="A2947" s="110" t="s">
        <v>138</v>
      </c>
      <c r="B2947" s="131" t="s">
        <v>234</v>
      </c>
      <c r="C2947" s="152"/>
    </row>
    <row r="2948" spans="1:8" s="123" customFormat="1" hidden="1" outlineLevel="2" x14ac:dyDescent="0.2">
      <c r="A2948" s="126"/>
    </row>
    <row r="2949" spans="1:8" hidden="1" outlineLevel="2" x14ac:dyDescent="0.2">
      <c r="A2949" s="110" t="s">
        <v>40</v>
      </c>
      <c r="B2949" s="131" t="s">
        <v>1013</v>
      </c>
      <c r="C2949" s="152"/>
    </row>
    <row r="2950" spans="1:8" s="123" customFormat="1" hidden="1" outlineLevel="2" x14ac:dyDescent="0.2">
      <c r="A2950" s="126"/>
    </row>
    <row r="2951" spans="1:8" s="88" customFormat="1" outlineLevel="1" collapsed="1" x14ac:dyDescent="0.2">
      <c r="A2951" s="181" t="s">
        <v>159</v>
      </c>
      <c r="B2951" s="181" t="str">
        <f ca="1">CONCATENATE(VLOOKUP("*ID",C:D,2,FALSE),"C",COUNTIF(OFFSET(A$1,0,0,ROW(),1), "*conditie")*10)&amp; "T" &amp;(COUNTIF(OFFSET(B$1,0,0,ROW()-1,1),CONCATENATE(VLOOKUP("*ID",C:D,2,FALSE),"C",COUNTIF(OFFSET(A$1,0,0,ROW(),1), "*conditie")*10)&amp; "T*") +1) * 10</f>
        <v>NPRE05C1020T30</v>
      </c>
      <c r="C2951" s="295" t="s">
        <v>416</v>
      </c>
      <c r="D2951" s="295"/>
      <c r="E2951" s="295"/>
      <c r="F2951" s="181" t="s">
        <v>141</v>
      </c>
      <c r="G2951" s="181" t="s">
        <v>19</v>
      </c>
      <c r="H2951" s="181" t="s">
        <v>197</v>
      </c>
    </row>
    <row r="2952" spans="1:8" hidden="1" outlineLevel="2" x14ac:dyDescent="0.2">
      <c r="A2952" s="110"/>
      <c r="B2952" s="122"/>
      <c r="C2952" s="152"/>
    </row>
    <row r="2953" spans="1:8" hidden="1" outlineLevel="2" x14ac:dyDescent="0.2">
      <c r="A2953" s="110" t="s">
        <v>109</v>
      </c>
      <c r="B2953" s="131" t="s">
        <v>1529</v>
      </c>
      <c r="C2953" s="152"/>
    </row>
    <row r="2954" spans="1:8" hidden="1" outlineLevel="2" x14ac:dyDescent="0.2">
      <c r="A2954" s="110"/>
      <c r="B2954" s="122"/>
      <c r="C2954" s="152"/>
    </row>
    <row r="2955" spans="1:8" hidden="1" outlineLevel="2" x14ac:dyDescent="0.2">
      <c r="A2955" s="110" t="s">
        <v>111</v>
      </c>
      <c r="B2955" s="131" t="s">
        <v>1411</v>
      </c>
      <c r="C2955" s="152"/>
    </row>
    <row r="2956" spans="1:8" hidden="1" outlineLevel="2" x14ac:dyDescent="0.2">
      <c r="A2956" s="110"/>
      <c r="B2956" s="122"/>
      <c r="C2956" s="152"/>
    </row>
    <row r="2957" spans="1:8" hidden="1" outlineLevel="2" x14ac:dyDescent="0.2">
      <c r="A2957" s="110"/>
      <c r="B2957" s="123"/>
      <c r="C2957" s="123"/>
      <c r="D2957" s="123"/>
      <c r="E2957" s="124"/>
      <c r="F2957" s="123"/>
      <c r="G2957" s="123"/>
    </row>
    <row r="2958" spans="1:8" hidden="1" outlineLevel="2" x14ac:dyDescent="0.2">
      <c r="A2958" s="110" t="s">
        <v>32</v>
      </c>
      <c r="B2958" s="125" t="s">
        <v>227</v>
      </c>
      <c r="C2958" s="125"/>
      <c r="D2958" s="125"/>
      <c r="E2958" s="125"/>
      <c r="F2958" s="125"/>
      <c r="G2958" s="125"/>
    </row>
    <row r="2959" spans="1:8" hidden="1" outlineLevel="2" x14ac:dyDescent="0.2">
      <c r="A2959" s="110"/>
      <c r="B2959" s="122"/>
      <c r="C2959" s="152"/>
    </row>
    <row r="2960" spans="1:8" hidden="1" outlineLevel="2" x14ac:dyDescent="0.2">
      <c r="A2960" s="111" t="s">
        <v>33</v>
      </c>
      <c r="B2960" s="122" t="s">
        <v>194</v>
      </c>
      <c r="C2960" s="152"/>
    </row>
    <row r="2961" spans="1:8" hidden="1" outlineLevel="2" x14ac:dyDescent="0.2">
      <c r="A2961" s="110"/>
      <c r="B2961" s="122"/>
      <c r="C2961" s="152"/>
    </row>
    <row r="2962" spans="1:8" hidden="1" outlineLevel="2" x14ac:dyDescent="0.2">
      <c r="A2962" s="110" t="s">
        <v>138</v>
      </c>
      <c r="B2962" s="131" t="s">
        <v>234</v>
      </c>
      <c r="C2962" s="152"/>
    </row>
    <row r="2963" spans="1:8" s="123" customFormat="1" hidden="1" outlineLevel="2" x14ac:dyDescent="0.2">
      <c r="A2963" s="126"/>
    </row>
    <row r="2964" spans="1:8" hidden="1" outlineLevel="2" x14ac:dyDescent="0.2">
      <c r="A2964" s="110" t="s">
        <v>40</v>
      </c>
      <c r="B2964" s="131" t="s">
        <v>1014</v>
      </c>
      <c r="C2964" s="152"/>
    </row>
    <row r="2965" spans="1:8" s="123" customFormat="1" hidden="1" outlineLevel="2" x14ac:dyDescent="0.2">
      <c r="A2965" s="126"/>
    </row>
    <row r="2966" spans="1:8" s="88" customFormat="1" outlineLevel="1" collapsed="1" x14ac:dyDescent="0.2">
      <c r="A2966" s="181" t="s">
        <v>159</v>
      </c>
      <c r="B2966" s="181" t="str">
        <f ca="1">CONCATENATE(VLOOKUP("*ID",C:D,2,FALSE),"C",COUNTIF(OFFSET(A$1,0,0,ROW(),1), "*conditie")*10)&amp; "T" &amp;(COUNTIF(OFFSET(B$1,0,0,ROW()-1,1),CONCATENATE(VLOOKUP("*ID",C:D,2,FALSE),"C",COUNTIF(OFFSET(A$1,0,0,ROW(),1), "*conditie")*10)&amp; "T*") +1) * 10</f>
        <v>NPRE05C1020T40</v>
      </c>
      <c r="C2966" s="295" t="s">
        <v>418</v>
      </c>
      <c r="D2966" s="295"/>
      <c r="E2966" s="295"/>
      <c r="F2966" s="181" t="s">
        <v>141</v>
      </c>
      <c r="G2966" s="181" t="s">
        <v>19</v>
      </c>
      <c r="H2966" s="181" t="s">
        <v>197</v>
      </c>
    </row>
    <row r="2967" spans="1:8" hidden="1" outlineLevel="2" x14ac:dyDescent="0.2">
      <c r="A2967" s="110"/>
      <c r="B2967" s="122"/>
      <c r="C2967" s="152"/>
    </row>
    <row r="2968" spans="1:8" hidden="1" outlineLevel="2" x14ac:dyDescent="0.2">
      <c r="A2968" s="110" t="s">
        <v>109</v>
      </c>
      <c r="B2968" s="131" t="s">
        <v>1530</v>
      </c>
      <c r="C2968" s="152"/>
    </row>
    <row r="2969" spans="1:8" hidden="1" outlineLevel="2" x14ac:dyDescent="0.2">
      <c r="A2969" s="110"/>
      <c r="B2969" s="122"/>
      <c r="C2969" s="152"/>
    </row>
    <row r="2970" spans="1:8" hidden="1" outlineLevel="2" x14ac:dyDescent="0.2">
      <c r="A2970" s="110" t="s">
        <v>111</v>
      </c>
      <c r="B2970" s="131" t="s">
        <v>1411</v>
      </c>
      <c r="C2970" s="152"/>
    </row>
    <row r="2971" spans="1:8" hidden="1" outlineLevel="2" x14ac:dyDescent="0.2">
      <c r="A2971" s="110"/>
      <c r="B2971" s="122"/>
      <c r="C2971" s="152"/>
    </row>
    <row r="2972" spans="1:8" hidden="1" outlineLevel="2" x14ac:dyDescent="0.2">
      <c r="A2972" s="110"/>
      <c r="B2972" s="123"/>
      <c r="C2972" s="123"/>
      <c r="D2972" s="123"/>
      <c r="E2972" s="124"/>
      <c r="F2972" s="123"/>
      <c r="G2972" s="123"/>
    </row>
    <row r="2973" spans="1:8" hidden="1" outlineLevel="2" x14ac:dyDescent="0.2">
      <c r="A2973" s="110" t="s">
        <v>32</v>
      </c>
      <c r="B2973" s="125" t="s">
        <v>227</v>
      </c>
      <c r="C2973" s="125"/>
      <c r="D2973" s="125"/>
      <c r="E2973" s="125"/>
      <c r="F2973" s="125"/>
      <c r="G2973" s="125"/>
    </row>
    <row r="2974" spans="1:8" hidden="1" outlineLevel="2" x14ac:dyDescent="0.2">
      <c r="A2974" s="110"/>
      <c r="B2974" s="122"/>
      <c r="C2974" s="152"/>
    </row>
    <row r="2975" spans="1:8" hidden="1" outlineLevel="2" x14ac:dyDescent="0.2">
      <c r="A2975" s="111" t="s">
        <v>33</v>
      </c>
      <c r="B2975" s="122" t="s">
        <v>194</v>
      </c>
      <c r="C2975" s="152"/>
    </row>
    <row r="2976" spans="1:8" hidden="1" outlineLevel="2" x14ac:dyDescent="0.2">
      <c r="A2976" s="110"/>
      <c r="B2976" s="122"/>
      <c r="C2976" s="152"/>
    </row>
    <row r="2977" spans="1:8" hidden="1" outlineLevel="2" x14ac:dyDescent="0.2">
      <c r="A2977" s="110" t="s">
        <v>138</v>
      </c>
      <c r="B2977" s="131" t="s">
        <v>234</v>
      </c>
      <c r="C2977" s="152"/>
    </row>
    <row r="2978" spans="1:8" s="123" customFormat="1" hidden="1" outlineLevel="2" x14ac:dyDescent="0.2">
      <c r="A2978" s="126"/>
    </row>
    <row r="2979" spans="1:8" hidden="1" outlineLevel="2" x14ac:dyDescent="0.2">
      <c r="A2979" s="110" t="s">
        <v>40</v>
      </c>
      <c r="B2979" s="131" t="s">
        <v>1015</v>
      </c>
      <c r="C2979" s="152"/>
    </row>
    <row r="2980" spans="1:8" s="123" customFormat="1" hidden="1" outlineLevel="2" x14ac:dyDescent="0.2">
      <c r="A2980" s="126"/>
    </row>
    <row r="2981" spans="1:8" s="99" customFormat="1" x14ac:dyDescent="0.2">
      <c r="A2981" s="183" t="s">
        <v>158</v>
      </c>
      <c r="B2981" s="182" t="str">
        <f ca="1">CONCATENATE(VLOOKUP("*ID",C:D,2,FALSE),"C",COUNTIF(OFFSET(A$1,0,0,ROW(),1), "*conditie")*10)</f>
        <v>NPRE05C1030</v>
      </c>
      <c r="C2981" s="296" t="s">
        <v>1532</v>
      </c>
      <c r="D2981" s="297"/>
      <c r="E2981" s="297"/>
      <c r="F2981" s="183" t="s">
        <v>141</v>
      </c>
      <c r="G2981" s="183" t="s">
        <v>19</v>
      </c>
      <c r="H2981" s="183" t="s">
        <v>197</v>
      </c>
    </row>
    <row r="2982" spans="1:8" s="99" customFormat="1" outlineLevel="1" x14ac:dyDescent="0.2">
      <c r="A2982" s="110"/>
      <c r="B2982" s="118"/>
      <c r="C2982" s="102"/>
    </row>
    <row r="2983" spans="1:8" s="99" customFormat="1" outlineLevel="1" x14ac:dyDescent="0.2">
      <c r="A2983" s="110" t="s">
        <v>55</v>
      </c>
      <c r="B2983" s="129"/>
      <c r="C2983" s="132"/>
    </row>
    <row r="2984" spans="1:8" s="99" customFormat="1" outlineLevel="1" x14ac:dyDescent="0.2">
      <c r="A2984" s="110"/>
      <c r="B2984" s="118"/>
      <c r="C2984" s="102"/>
    </row>
    <row r="2985" spans="1:8" s="88" customFormat="1" outlineLevel="1" x14ac:dyDescent="0.2">
      <c r="A2985" s="181" t="s">
        <v>159</v>
      </c>
      <c r="B2985" s="181" t="str">
        <f ca="1">CONCATENATE(VLOOKUP("*ID",C:D,2,FALSE),"C",COUNTIF(OFFSET(A$1,0,0,ROW(),1), "*conditie")*10)&amp; "T" &amp;(COUNTIF(OFFSET(B$1,0,0,ROW()-1,1),CONCATENATE(VLOOKUP("*ID",C:D,2,FALSE),"C",COUNTIF(OFFSET(A$1,0,0,ROW(),1), "*conditie")*10)&amp; "T*") +1) * 10</f>
        <v>NPRE05C1030T10</v>
      </c>
      <c r="C2985" s="295" t="s">
        <v>1533</v>
      </c>
      <c r="D2985" s="295"/>
      <c r="E2985" s="295"/>
      <c r="F2985" s="181" t="s">
        <v>141</v>
      </c>
      <c r="G2985" s="181" t="s">
        <v>19</v>
      </c>
      <c r="H2985" s="181" t="s">
        <v>197</v>
      </c>
    </row>
    <row r="2986" spans="1:8" outlineLevel="2" x14ac:dyDescent="0.2">
      <c r="A2986" s="110"/>
      <c r="B2986" s="122"/>
      <c r="C2986" s="152"/>
    </row>
    <row r="2987" spans="1:8" outlineLevel="2" x14ac:dyDescent="0.2">
      <c r="A2987" s="110" t="s">
        <v>109</v>
      </c>
      <c r="B2987" s="131"/>
      <c r="C2987" s="152"/>
    </row>
    <row r="2988" spans="1:8" outlineLevel="2" x14ac:dyDescent="0.2">
      <c r="A2988" s="110"/>
      <c r="B2988" s="122"/>
      <c r="C2988" s="152"/>
    </row>
    <row r="2989" spans="1:8" outlineLevel="2" x14ac:dyDescent="0.2">
      <c r="A2989" s="110" t="s">
        <v>111</v>
      </c>
      <c r="B2989" s="131" t="s">
        <v>1411</v>
      </c>
      <c r="C2989" s="152"/>
    </row>
    <row r="2990" spans="1:8" outlineLevel="2" x14ac:dyDescent="0.2">
      <c r="A2990" s="110"/>
      <c r="B2990" s="122"/>
      <c r="C2990" s="152"/>
    </row>
    <row r="2991" spans="1:8" outlineLevel="2" x14ac:dyDescent="0.2">
      <c r="A2991" s="110"/>
      <c r="B2991" s="123"/>
      <c r="C2991" s="123"/>
      <c r="D2991" s="123"/>
      <c r="E2991" s="124"/>
      <c r="F2991" s="123"/>
      <c r="G2991" s="123"/>
    </row>
    <row r="2992" spans="1:8" outlineLevel="2" x14ac:dyDescent="0.2">
      <c r="A2992" s="110" t="s">
        <v>32</v>
      </c>
      <c r="B2992" s="125" t="s">
        <v>227</v>
      </c>
      <c r="C2992" s="125"/>
      <c r="D2992" s="125"/>
      <c r="E2992" s="125"/>
      <c r="F2992" s="125"/>
      <c r="G2992" s="125"/>
    </row>
    <row r="2993" spans="1:8" outlineLevel="2" x14ac:dyDescent="0.2">
      <c r="A2993" s="110"/>
      <c r="B2993" s="122"/>
      <c r="C2993" s="152"/>
    </row>
    <row r="2994" spans="1:8" outlineLevel="2" x14ac:dyDescent="0.2">
      <c r="A2994" s="111" t="s">
        <v>33</v>
      </c>
      <c r="B2994" s="122" t="s">
        <v>194</v>
      </c>
      <c r="C2994" s="152"/>
    </row>
    <row r="2995" spans="1:8" outlineLevel="2" x14ac:dyDescent="0.2">
      <c r="A2995" s="110"/>
      <c r="B2995" s="122"/>
      <c r="C2995" s="152"/>
    </row>
    <row r="2996" spans="1:8" outlineLevel="2" x14ac:dyDescent="0.2">
      <c r="A2996" s="110" t="s">
        <v>138</v>
      </c>
      <c r="B2996" s="131" t="s">
        <v>1531</v>
      </c>
      <c r="C2996" s="152"/>
    </row>
    <row r="2997" spans="1:8" s="123" customFormat="1" outlineLevel="2" x14ac:dyDescent="0.2">
      <c r="A2997" s="126"/>
    </row>
    <row r="2998" spans="1:8" ht="15" outlineLevel="2" x14ac:dyDescent="0.25">
      <c r="A2998" s="110" t="s">
        <v>40</v>
      </c>
      <c r="B2998" s="240" t="s">
        <v>2777</v>
      </c>
      <c r="C2998" s="152"/>
    </row>
    <row r="2999" spans="1:8" s="123" customFormat="1" outlineLevel="2" x14ac:dyDescent="0.2">
      <c r="A2999" s="126"/>
    </row>
    <row r="3000" spans="1:8" s="88" customFormat="1" outlineLevel="1" collapsed="1" x14ac:dyDescent="0.2">
      <c r="A3000" s="181" t="s">
        <v>159</v>
      </c>
      <c r="B3000" s="181" t="str">
        <f ca="1">CONCATENATE(VLOOKUP("*ID",C:D,2,FALSE),"C",COUNTIF(OFFSET(A$1,0,0,ROW(),1), "*conditie")*10)&amp; "T" &amp;(COUNTIF(OFFSET(B$1,0,0,ROW()-1,1),CONCATENATE(VLOOKUP("*ID",C:D,2,FALSE),"C",COUNTIF(OFFSET(A$1,0,0,ROW(),1), "*conditie")*10)&amp; "T*") +1) * 10</f>
        <v>NPRE05C1030T20</v>
      </c>
      <c r="C3000" s="295" t="s">
        <v>1534</v>
      </c>
      <c r="D3000" s="295"/>
      <c r="E3000" s="295"/>
      <c r="F3000" s="181" t="s">
        <v>141</v>
      </c>
      <c r="G3000" s="181" t="s">
        <v>19</v>
      </c>
      <c r="H3000" s="181" t="s">
        <v>197</v>
      </c>
    </row>
    <row r="3001" spans="1:8" hidden="1" outlineLevel="2" x14ac:dyDescent="0.2">
      <c r="A3001" s="110"/>
      <c r="B3001" s="122"/>
      <c r="C3001" s="152"/>
    </row>
    <row r="3002" spans="1:8" hidden="1" outlineLevel="2" x14ac:dyDescent="0.2">
      <c r="A3002" s="110" t="s">
        <v>109</v>
      </c>
      <c r="B3002" s="131"/>
      <c r="C3002" s="152"/>
    </row>
    <row r="3003" spans="1:8" hidden="1" outlineLevel="2" x14ac:dyDescent="0.2">
      <c r="A3003" s="110"/>
      <c r="B3003" s="122"/>
      <c r="C3003" s="152"/>
    </row>
    <row r="3004" spans="1:8" hidden="1" outlineLevel="2" x14ac:dyDescent="0.2">
      <c r="A3004" s="110" t="s">
        <v>111</v>
      </c>
      <c r="B3004" s="131" t="s">
        <v>1411</v>
      </c>
      <c r="C3004" s="152"/>
    </row>
    <row r="3005" spans="1:8" hidden="1" outlineLevel="2" x14ac:dyDescent="0.2">
      <c r="A3005" s="110"/>
      <c r="B3005" s="122"/>
      <c r="C3005" s="152"/>
    </row>
    <row r="3006" spans="1:8" hidden="1" outlineLevel="2" x14ac:dyDescent="0.2">
      <c r="A3006" s="110"/>
      <c r="B3006" s="123"/>
      <c r="C3006" s="123"/>
      <c r="D3006" s="123"/>
      <c r="E3006" s="124"/>
      <c r="F3006" s="123"/>
      <c r="G3006" s="123"/>
    </row>
    <row r="3007" spans="1:8" hidden="1" outlineLevel="2" x14ac:dyDescent="0.2">
      <c r="A3007" s="110" t="s">
        <v>32</v>
      </c>
      <c r="B3007" s="125" t="s">
        <v>227</v>
      </c>
      <c r="C3007" s="125"/>
      <c r="D3007" s="125"/>
      <c r="E3007" s="125"/>
      <c r="F3007" s="125"/>
      <c r="G3007" s="125"/>
    </row>
    <row r="3008" spans="1:8" hidden="1" outlineLevel="2" x14ac:dyDescent="0.2">
      <c r="A3008" s="110"/>
      <c r="B3008" s="122"/>
      <c r="C3008" s="152"/>
    </row>
    <row r="3009" spans="1:8" hidden="1" outlineLevel="2" x14ac:dyDescent="0.2">
      <c r="A3009" s="111" t="s">
        <v>33</v>
      </c>
      <c r="B3009" s="122" t="s">
        <v>194</v>
      </c>
      <c r="C3009" s="152"/>
    </row>
    <row r="3010" spans="1:8" hidden="1" outlineLevel="2" x14ac:dyDescent="0.2">
      <c r="A3010" s="110"/>
      <c r="B3010" s="122"/>
      <c r="C3010" s="152"/>
    </row>
    <row r="3011" spans="1:8" hidden="1" outlineLevel="2" x14ac:dyDescent="0.2">
      <c r="A3011" s="110" t="s">
        <v>138</v>
      </c>
      <c r="B3011" s="131" t="s">
        <v>234</v>
      </c>
      <c r="C3011" s="152"/>
    </row>
    <row r="3012" spans="1:8" s="123" customFormat="1" hidden="1" outlineLevel="2" x14ac:dyDescent="0.2">
      <c r="A3012" s="126"/>
    </row>
    <row r="3013" spans="1:8" hidden="1" outlineLevel="2" x14ac:dyDescent="0.2">
      <c r="A3013" s="110" t="s">
        <v>40</v>
      </c>
      <c r="B3013" s="129" t="s">
        <v>234</v>
      </c>
      <c r="C3013" s="152"/>
    </row>
    <row r="3014" spans="1:8" s="123" customFormat="1" hidden="1" outlineLevel="2" x14ac:dyDescent="0.2">
      <c r="A3014" s="126"/>
    </row>
    <row r="3015" spans="1:8" s="88" customFormat="1" outlineLevel="1" collapsed="1" x14ac:dyDescent="0.2">
      <c r="A3015" s="181" t="s">
        <v>159</v>
      </c>
      <c r="B3015" s="181" t="str">
        <f ca="1">CONCATENATE(VLOOKUP("*ID",C:D,2,FALSE),"C",COUNTIF(OFFSET(A$1,0,0,ROW(),1), "*conditie")*10)&amp; "T" &amp;(COUNTIF(OFFSET(B$1,0,0,ROW()-1,1),CONCATENATE(VLOOKUP("*ID",C:D,2,FALSE),"C",COUNTIF(OFFSET(A$1,0,0,ROW(),1), "*conditie")*10)&amp; "T*") +1) * 10</f>
        <v>NPRE05C1030T30</v>
      </c>
      <c r="C3015" s="295" t="s">
        <v>1535</v>
      </c>
      <c r="D3015" s="295"/>
      <c r="E3015" s="295"/>
      <c r="F3015" s="181" t="s">
        <v>141</v>
      </c>
      <c r="G3015" s="181" t="s">
        <v>19</v>
      </c>
      <c r="H3015" s="181" t="s">
        <v>197</v>
      </c>
    </row>
    <row r="3016" spans="1:8" hidden="1" outlineLevel="2" x14ac:dyDescent="0.2">
      <c r="A3016" s="110"/>
      <c r="B3016" s="122"/>
      <c r="C3016" s="152"/>
    </row>
    <row r="3017" spans="1:8" hidden="1" outlineLevel="2" x14ac:dyDescent="0.2">
      <c r="A3017" s="110" t="s">
        <v>109</v>
      </c>
      <c r="B3017" s="131"/>
      <c r="C3017" s="152"/>
    </row>
    <row r="3018" spans="1:8" hidden="1" outlineLevel="2" x14ac:dyDescent="0.2">
      <c r="A3018" s="110"/>
      <c r="B3018" s="122"/>
      <c r="C3018" s="152"/>
    </row>
    <row r="3019" spans="1:8" hidden="1" outlineLevel="2" x14ac:dyDescent="0.2">
      <c r="A3019" s="110" t="s">
        <v>111</v>
      </c>
      <c r="B3019" s="131" t="s">
        <v>1411</v>
      </c>
      <c r="C3019" s="152"/>
    </row>
    <row r="3020" spans="1:8" hidden="1" outlineLevel="2" x14ac:dyDescent="0.2">
      <c r="A3020" s="110"/>
      <c r="B3020" s="122"/>
      <c r="C3020" s="152"/>
    </row>
    <row r="3021" spans="1:8" hidden="1" outlineLevel="2" x14ac:dyDescent="0.2">
      <c r="A3021" s="110"/>
      <c r="B3021" s="123"/>
      <c r="C3021" s="123"/>
      <c r="D3021" s="123"/>
      <c r="E3021" s="124"/>
      <c r="F3021" s="123"/>
      <c r="G3021" s="123"/>
    </row>
    <row r="3022" spans="1:8" hidden="1" outlineLevel="2" x14ac:dyDescent="0.2">
      <c r="A3022" s="110" t="s">
        <v>32</v>
      </c>
      <c r="B3022" s="125" t="s">
        <v>227</v>
      </c>
      <c r="C3022" s="125"/>
      <c r="D3022" s="125"/>
      <c r="E3022" s="125"/>
      <c r="F3022" s="125"/>
      <c r="G3022" s="125"/>
    </row>
    <row r="3023" spans="1:8" hidden="1" outlineLevel="2" x14ac:dyDescent="0.2">
      <c r="A3023" s="110"/>
      <c r="B3023" s="122"/>
      <c r="C3023" s="152"/>
    </row>
    <row r="3024" spans="1:8" hidden="1" outlineLevel="2" x14ac:dyDescent="0.2">
      <c r="A3024" s="111" t="s">
        <v>33</v>
      </c>
      <c r="B3024" s="122" t="s">
        <v>194</v>
      </c>
      <c r="C3024" s="152"/>
    </row>
    <row r="3025" spans="1:8" hidden="1" outlineLevel="2" x14ac:dyDescent="0.2">
      <c r="A3025" s="110"/>
      <c r="B3025" s="122"/>
      <c r="C3025" s="152"/>
    </row>
    <row r="3026" spans="1:8" hidden="1" outlineLevel="2" x14ac:dyDescent="0.2">
      <c r="A3026" s="110" t="s">
        <v>138</v>
      </c>
      <c r="B3026" s="131" t="s">
        <v>234</v>
      </c>
      <c r="C3026" s="152"/>
    </row>
    <row r="3027" spans="1:8" s="123" customFormat="1" hidden="1" outlineLevel="2" x14ac:dyDescent="0.2">
      <c r="A3027" s="126"/>
    </row>
    <row r="3028" spans="1:8" hidden="1" outlineLevel="2" x14ac:dyDescent="0.2">
      <c r="A3028" s="110" t="s">
        <v>40</v>
      </c>
      <c r="B3028" s="129" t="s">
        <v>234</v>
      </c>
      <c r="C3028" s="152"/>
    </row>
    <row r="3029" spans="1:8" s="123" customFormat="1" hidden="1" outlineLevel="2" x14ac:dyDescent="0.2">
      <c r="A3029" s="126"/>
    </row>
    <row r="3030" spans="1:8" s="99" customFormat="1" x14ac:dyDescent="0.2">
      <c r="A3030" s="183" t="s">
        <v>158</v>
      </c>
      <c r="B3030" s="182" t="str">
        <f ca="1">CONCATENATE(VLOOKUP("*ID",C:D,2,FALSE),"C",COUNTIF(OFFSET(A$1,0,0,ROW(),1), "*conditie")*10)</f>
        <v>NPRE05C1040</v>
      </c>
      <c r="C3030" s="296" t="s">
        <v>1536</v>
      </c>
      <c r="D3030" s="297"/>
      <c r="E3030" s="297"/>
      <c r="F3030" s="183" t="s">
        <v>141</v>
      </c>
      <c r="G3030" s="183" t="s">
        <v>19</v>
      </c>
      <c r="H3030" s="183" t="s">
        <v>197</v>
      </c>
    </row>
    <row r="3031" spans="1:8" s="99" customFormat="1" outlineLevel="1" x14ac:dyDescent="0.2">
      <c r="A3031" s="110"/>
      <c r="B3031" s="118"/>
      <c r="C3031" s="102"/>
    </row>
    <row r="3032" spans="1:8" s="99" customFormat="1" outlineLevel="1" x14ac:dyDescent="0.2">
      <c r="A3032" s="110" t="s">
        <v>55</v>
      </c>
      <c r="B3032" s="129"/>
      <c r="C3032" s="132"/>
    </row>
    <row r="3033" spans="1:8" s="99" customFormat="1" outlineLevel="1" x14ac:dyDescent="0.2">
      <c r="A3033" s="110"/>
      <c r="B3033" s="118"/>
      <c r="C3033" s="102"/>
    </row>
    <row r="3034" spans="1:8" s="88" customFormat="1" outlineLevel="1" collapsed="1" x14ac:dyDescent="0.2">
      <c r="A3034" s="181" t="s">
        <v>159</v>
      </c>
      <c r="B3034" s="181" t="str">
        <f ca="1">CONCATENATE(VLOOKUP("*ID",C:D,2,FALSE),"C",COUNTIF(OFFSET(A$1,0,0,ROW(),1), "*conditie")*10)&amp; "T" &amp;(COUNTIF(OFFSET(B$1,0,0,ROW()-1,1),CONCATENATE(VLOOKUP("*ID",C:D,2,FALSE),"C",COUNTIF(OFFSET(A$1,0,0,ROW(),1), "*conditie")*10)&amp; "T*") +1) * 10</f>
        <v>NPRE05C1040T10</v>
      </c>
      <c r="C3034" s="295" t="s">
        <v>1537</v>
      </c>
      <c r="D3034" s="295"/>
      <c r="E3034" s="295"/>
      <c r="F3034" s="181" t="s">
        <v>141</v>
      </c>
      <c r="G3034" s="181" t="s">
        <v>19</v>
      </c>
      <c r="H3034" s="181" t="s">
        <v>197</v>
      </c>
    </row>
    <row r="3035" spans="1:8" hidden="1" outlineLevel="2" x14ac:dyDescent="0.2">
      <c r="A3035" s="110"/>
      <c r="B3035" s="122"/>
      <c r="C3035" s="152"/>
    </row>
    <row r="3036" spans="1:8" hidden="1" outlineLevel="2" x14ac:dyDescent="0.2">
      <c r="A3036" s="110" t="s">
        <v>109</v>
      </c>
      <c r="B3036" s="131"/>
      <c r="C3036" s="152"/>
    </row>
    <row r="3037" spans="1:8" hidden="1" outlineLevel="2" x14ac:dyDescent="0.2">
      <c r="A3037" s="110"/>
      <c r="B3037" s="122"/>
      <c r="C3037" s="152"/>
    </row>
    <row r="3038" spans="1:8" hidden="1" outlineLevel="2" x14ac:dyDescent="0.2">
      <c r="A3038" s="110" t="s">
        <v>111</v>
      </c>
      <c r="B3038" s="131"/>
      <c r="C3038" s="152"/>
    </row>
    <row r="3039" spans="1:8" hidden="1" outlineLevel="2" x14ac:dyDescent="0.2">
      <c r="A3039" s="110"/>
      <c r="B3039" s="122"/>
      <c r="C3039" s="152"/>
    </row>
    <row r="3040" spans="1:8" hidden="1" outlineLevel="2" x14ac:dyDescent="0.2">
      <c r="A3040" s="110"/>
      <c r="B3040" s="123"/>
      <c r="C3040" s="123"/>
      <c r="D3040" s="123"/>
      <c r="E3040" s="124"/>
      <c r="F3040" s="123"/>
      <c r="G3040" s="123"/>
    </row>
    <row r="3041" spans="1:8" hidden="1" outlineLevel="2" x14ac:dyDescent="0.2">
      <c r="A3041" s="110" t="s">
        <v>32</v>
      </c>
      <c r="B3041" s="125" t="s">
        <v>227</v>
      </c>
      <c r="C3041" s="125"/>
      <c r="D3041" s="125"/>
      <c r="E3041" s="125"/>
      <c r="F3041" s="125"/>
      <c r="G3041" s="125"/>
    </row>
    <row r="3042" spans="1:8" hidden="1" outlineLevel="2" x14ac:dyDescent="0.2">
      <c r="A3042" s="110"/>
      <c r="B3042" s="122"/>
      <c r="C3042" s="152"/>
    </row>
    <row r="3043" spans="1:8" hidden="1" outlineLevel="2" x14ac:dyDescent="0.2">
      <c r="A3043" s="111" t="s">
        <v>33</v>
      </c>
      <c r="B3043" s="122" t="s">
        <v>194</v>
      </c>
      <c r="C3043" s="152"/>
    </row>
    <row r="3044" spans="1:8" hidden="1" outlineLevel="2" x14ac:dyDescent="0.2">
      <c r="A3044" s="110"/>
      <c r="B3044" s="122"/>
      <c r="C3044" s="152"/>
    </row>
    <row r="3045" spans="1:8" hidden="1" outlineLevel="2" x14ac:dyDescent="0.2">
      <c r="A3045" s="110" t="s">
        <v>138</v>
      </c>
      <c r="B3045" s="199" t="s">
        <v>1538</v>
      </c>
      <c r="C3045" s="152"/>
    </row>
    <row r="3046" spans="1:8" s="123" customFormat="1" hidden="1" outlineLevel="2" x14ac:dyDescent="0.2">
      <c r="A3046" s="126"/>
      <c r="B3046" s="167" t="s">
        <v>2518</v>
      </c>
    </row>
    <row r="3047" spans="1:8" ht="15" hidden="1" outlineLevel="2" x14ac:dyDescent="0.25">
      <c r="A3047" s="110" t="s">
        <v>40</v>
      </c>
      <c r="B3047" s="240" t="s">
        <v>2760</v>
      </c>
      <c r="C3047" s="152"/>
    </row>
    <row r="3048" spans="1:8" s="123" customFormat="1" hidden="1" outlineLevel="2" x14ac:dyDescent="0.2">
      <c r="A3048" s="126"/>
    </row>
    <row r="3049" spans="1:8" s="88" customFormat="1" outlineLevel="1" collapsed="1" x14ac:dyDescent="0.2">
      <c r="A3049" s="181" t="s">
        <v>159</v>
      </c>
      <c r="B3049" s="181" t="str">
        <f ca="1">CONCATENATE(VLOOKUP("*ID",C:D,2,FALSE),"C",COUNTIF(OFFSET(A$1,0,0,ROW(),1), "*conditie")*10)&amp; "T" &amp;(COUNTIF(OFFSET(B$1,0,0,ROW()-1,1),CONCATENATE(VLOOKUP("*ID",C:D,2,FALSE),"C",COUNTIF(OFFSET(A$1,0,0,ROW(),1), "*conditie")*10)&amp; "T*") +1) * 10</f>
        <v>NPRE05C1040T20</v>
      </c>
      <c r="C3049" s="295" t="s">
        <v>1539</v>
      </c>
      <c r="D3049" s="295"/>
      <c r="E3049" s="295"/>
      <c r="F3049" s="181" t="s">
        <v>141</v>
      </c>
      <c r="G3049" s="181" t="s">
        <v>19</v>
      </c>
      <c r="H3049" s="181" t="s">
        <v>197</v>
      </c>
    </row>
    <row r="3050" spans="1:8" hidden="1" outlineLevel="2" x14ac:dyDescent="0.2">
      <c r="A3050" s="110"/>
      <c r="B3050" s="122"/>
      <c r="C3050" s="152"/>
    </row>
    <row r="3051" spans="1:8" hidden="1" outlineLevel="2" x14ac:dyDescent="0.2">
      <c r="A3051" s="110" t="s">
        <v>109</v>
      </c>
      <c r="B3051" s="131"/>
      <c r="C3051" s="152"/>
    </row>
    <row r="3052" spans="1:8" hidden="1" outlineLevel="2" x14ac:dyDescent="0.2">
      <c r="A3052" s="110"/>
      <c r="B3052" s="122"/>
      <c r="C3052" s="152"/>
    </row>
    <row r="3053" spans="1:8" hidden="1" outlineLevel="2" x14ac:dyDescent="0.2">
      <c r="A3053" s="110" t="s">
        <v>111</v>
      </c>
      <c r="B3053" s="131"/>
      <c r="C3053" s="152"/>
    </row>
    <row r="3054" spans="1:8" hidden="1" outlineLevel="2" x14ac:dyDescent="0.2">
      <c r="A3054" s="110"/>
      <c r="B3054" s="122"/>
      <c r="C3054" s="152"/>
    </row>
    <row r="3055" spans="1:8" hidden="1" outlineLevel="2" x14ac:dyDescent="0.2">
      <c r="A3055" s="110"/>
      <c r="B3055" s="123"/>
      <c r="C3055" s="123"/>
      <c r="D3055" s="123"/>
      <c r="E3055" s="124"/>
      <c r="F3055" s="123"/>
      <c r="G3055" s="123"/>
    </row>
    <row r="3056" spans="1:8" hidden="1" outlineLevel="2" x14ac:dyDescent="0.2">
      <c r="A3056" s="110" t="s">
        <v>32</v>
      </c>
      <c r="B3056" s="125" t="s">
        <v>227</v>
      </c>
      <c r="C3056" s="125"/>
      <c r="D3056" s="125"/>
      <c r="E3056" s="125"/>
      <c r="F3056" s="125"/>
      <c r="G3056" s="125"/>
    </row>
    <row r="3057" spans="1:8" hidden="1" outlineLevel="2" x14ac:dyDescent="0.2">
      <c r="A3057" s="110"/>
      <c r="B3057" s="122"/>
      <c r="C3057" s="152"/>
    </row>
    <row r="3058" spans="1:8" hidden="1" outlineLevel="2" x14ac:dyDescent="0.2">
      <c r="A3058" s="111" t="s">
        <v>33</v>
      </c>
      <c r="B3058" s="122" t="s">
        <v>194</v>
      </c>
      <c r="C3058" s="152"/>
    </row>
    <row r="3059" spans="1:8" hidden="1" outlineLevel="2" x14ac:dyDescent="0.2">
      <c r="A3059" s="110"/>
      <c r="B3059" s="122"/>
      <c r="C3059" s="152"/>
    </row>
    <row r="3060" spans="1:8" hidden="1" outlineLevel="2" x14ac:dyDescent="0.2">
      <c r="A3060" s="110" t="s">
        <v>138</v>
      </c>
      <c r="B3060" s="131" t="s">
        <v>234</v>
      </c>
      <c r="C3060" s="152"/>
    </row>
    <row r="3061" spans="1:8" s="123" customFormat="1" hidden="1" outlineLevel="2" x14ac:dyDescent="0.2">
      <c r="A3061" s="126"/>
    </row>
    <row r="3062" spans="1:8" hidden="1" outlineLevel="2" x14ac:dyDescent="0.2">
      <c r="A3062" s="110" t="s">
        <v>40</v>
      </c>
      <c r="B3062" s="129" t="s">
        <v>234</v>
      </c>
      <c r="C3062" s="152"/>
    </row>
    <row r="3063" spans="1:8" s="123" customFormat="1" hidden="1" outlineLevel="2" x14ac:dyDescent="0.2">
      <c r="A3063" s="126"/>
    </row>
    <row r="3064" spans="1:8" s="88" customFormat="1" outlineLevel="1" collapsed="1" x14ac:dyDescent="0.2">
      <c r="A3064" s="181" t="s">
        <v>159</v>
      </c>
      <c r="B3064" s="181" t="str">
        <f ca="1">CONCATENATE(VLOOKUP("*ID",C:D,2,FALSE),"C",COUNTIF(OFFSET(A$1,0,0,ROW(),1), "*conditie")*10)&amp; "T" &amp;(COUNTIF(OFFSET(B$1,0,0,ROW()-1,1),CONCATENATE(VLOOKUP("*ID",C:D,2,FALSE),"C",COUNTIF(OFFSET(A$1,0,0,ROW(),1), "*conditie")*10)&amp; "T*") +1) * 10</f>
        <v>NPRE05C1040T30</v>
      </c>
      <c r="C3064" s="295" t="s">
        <v>1540</v>
      </c>
      <c r="D3064" s="295"/>
      <c r="E3064" s="295"/>
      <c r="F3064" s="181" t="s">
        <v>141</v>
      </c>
      <c r="G3064" s="181" t="s">
        <v>19</v>
      </c>
      <c r="H3064" s="181" t="s">
        <v>197</v>
      </c>
    </row>
    <row r="3065" spans="1:8" hidden="1" outlineLevel="2" x14ac:dyDescent="0.2">
      <c r="A3065" s="110"/>
      <c r="B3065" s="122"/>
      <c r="C3065" s="152"/>
    </row>
    <row r="3066" spans="1:8" hidden="1" outlineLevel="2" x14ac:dyDescent="0.2">
      <c r="A3066" s="110" t="s">
        <v>109</v>
      </c>
      <c r="B3066" s="131"/>
      <c r="C3066" s="152"/>
    </row>
    <row r="3067" spans="1:8" hidden="1" outlineLevel="2" x14ac:dyDescent="0.2">
      <c r="A3067" s="110"/>
      <c r="B3067" s="122"/>
      <c r="C3067" s="152"/>
    </row>
    <row r="3068" spans="1:8" hidden="1" outlineLevel="2" x14ac:dyDescent="0.2">
      <c r="A3068" s="110" t="s">
        <v>111</v>
      </c>
      <c r="B3068" s="131"/>
      <c r="C3068" s="152"/>
    </row>
    <row r="3069" spans="1:8" hidden="1" outlineLevel="2" x14ac:dyDescent="0.2">
      <c r="A3069" s="110"/>
      <c r="B3069" s="122"/>
      <c r="C3069" s="152"/>
    </row>
    <row r="3070" spans="1:8" hidden="1" outlineLevel="2" x14ac:dyDescent="0.2">
      <c r="A3070" s="110"/>
      <c r="B3070" s="123"/>
      <c r="C3070" s="123"/>
      <c r="D3070" s="123"/>
      <c r="E3070" s="124"/>
      <c r="F3070" s="123"/>
      <c r="G3070" s="123"/>
    </row>
    <row r="3071" spans="1:8" hidden="1" outlineLevel="2" x14ac:dyDescent="0.2">
      <c r="A3071" s="110" t="s">
        <v>32</v>
      </c>
      <c r="B3071" s="125" t="s">
        <v>227</v>
      </c>
      <c r="C3071" s="125"/>
      <c r="D3071" s="125"/>
      <c r="E3071" s="125"/>
      <c r="F3071" s="125"/>
      <c r="G3071" s="125"/>
    </row>
    <row r="3072" spans="1:8" hidden="1" outlineLevel="2" x14ac:dyDescent="0.2">
      <c r="A3072" s="110"/>
      <c r="B3072" s="122"/>
      <c r="C3072" s="152"/>
    </row>
    <row r="3073" spans="1:8" hidden="1" outlineLevel="2" x14ac:dyDescent="0.2">
      <c r="A3073" s="111" t="s">
        <v>33</v>
      </c>
      <c r="B3073" s="122" t="s">
        <v>194</v>
      </c>
      <c r="C3073" s="152"/>
    </row>
    <row r="3074" spans="1:8" hidden="1" outlineLevel="2" x14ac:dyDescent="0.2">
      <c r="A3074" s="110"/>
      <c r="B3074" s="122"/>
      <c r="C3074" s="152"/>
    </row>
    <row r="3075" spans="1:8" hidden="1" outlineLevel="2" x14ac:dyDescent="0.2">
      <c r="A3075" s="110" t="s">
        <v>138</v>
      </c>
      <c r="B3075" s="199" t="s">
        <v>234</v>
      </c>
      <c r="C3075" s="152"/>
    </row>
    <row r="3076" spans="1:8" s="123" customFormat="1" hidden="1" outlineLevel="2" x14ac:dyDescent="0.2">
      <c r="A3076" s="126"/>
      <c r="B3076" s="167" t="s">
        <v>2519</v>
      </c>
    </row>
    <row r="3077" spans="1:8" ht="15" hidden="1" outlineLevel="2" x14ac:dyDescent="0.25">
      <c r="A3077" s="110" t="s">
        <v>40</v>
      </c>
      <c r="B3077" s="240" t="s">
        <v>2778</v>
      </c>
      <c r="C3077" s="152"/>
    </row>
    <row r="3078" spans="1:8" s="123" customFormat="1" hidden="1" outlineLevel="2" x14ac:dyDescent="0.2">
      <c r="A3078" s="126"/>
    </row>
    <row r="3079" spans="1:8" s="88" customFormat="1" outlineLevel="1" collapsed="1" x14ac:dyDescent="0.2">
      <c r="A3079" s="181" t="s">
        <v>159</v>
      </c>
      <c r="B3079" s="181" t="str">
        <f ca="1">CONCATENATE(VLOOKUP("*ID",C:D,2,FALSE),"C",COUNTIF(OFFSET(A$1,0,0,ROW(),1), "*conditie")*10)&amp; "T" &amp;(COUNTIF(OFFSET(B$1,0,0,ROW()-1,1),CONCATENATE(VLOOKUP("*ID",C:D,2,FALSE),"C",COUNTIF(OFFSET(A$1,0,0,ROW(),1), "*conditie")*10)&amp; "T*") +1) * 10</f>
        <v>NPRE05C1040T40</v>
      </c>
      <c r="C3079" s="295" t="s">
        <v>1541</v>
      </c>
      <c r="D3079" s="295"/>
      <c r="E3079" s="295"/>
      <c r="F3079" s="181" t="s">
        <v>141</v>
      </c>
      <c r="G3079" s="181" t="s">
        <v>19</v>
      </c>
      <c r="H3079" s="181" t="s">
        <v>197</v>
      </c>
    </row>
    <row r="3080" spans="1:8" hidden="1" outlineLevel="2" x14ac:dyDescent="0.2">
      <c r="A3080" s="110"/>
      <c r="B3080" s="122"/>
      <c r="C3080" s="152"/>
    </row>
    <row r="3081" spans="1:8" hidden="1" outlineLevel="2" x14ac:dyDescent="0.2">
      <c r="A3081" s="110" t="s">
        <v>109</v>
      </c>
      <c r="B3081" s="131"/>
      <c r="C3081" s="152"/>
    </row>
    <row r="3082" spans="1:8" hidden="1" outlineLevel="2" x14ac:dyDescent="0.2">
      <c r="A3082" s="110"/>
      <c r="B3082" s="122"/>
      <c r="C3082" s="152"/>
    </row>
    <row r="3083" spans="1:8" hidden="1" outlineLevel="2" x14ac:dyDescent="0.2">
      <c r="A3083" s="110" t="s">
        <v>111</v>
      </c>
      <c r="B3083" s="131"/>
      <c r="C3083" s="152"/>
    </row>
    <row r="3084" spans="1:8" hidden="1" outlineLevel="2" x14ac:dyDescent="0.2">
      <c r="A3084" s="110"/>
      <c r="B3084" s="122"/>
      <c r="C3084" s="152"/>
    </row>
    <row r="3085" spans="1:8" hidden="1" outlineLevel="2" x14ac:dyDescent="0.2">
      <c r="A3085" s="110"/>
      <c r="B3085" s="123"/>
      <c r="C3085" s="123"/>
      <c r="D3085" s="123"/>
      <c r="E3085" s="124"/>
      <c r="F3085" s="123"/>
      <c r="G3085" s="123"/>
    </row>
    <row r="3086" spans="1:8" hidden="1" outlineLevel="2" x14ac:dyDescent="0.2">
      <c r="A3086" s="110" t="s">
        <v>32</v>
      </c>
      <c r="B3086" s="125" t="s">
        <v>227</v>
      </c>
      <c r="C3086" s="125"/>
      <c r="D3086" s="125"/>
      <c r="E3086" s="125"/>
      <c r="F3086" s="125"/>
      <c r="G3086" s="125"/>
    </row>
    <row r="3087" spans="1:8" hidden="1" outlineLevel="2" x14ac:dyDescent="0.2">
      <c r="A3087" s="110"/>
      <c r="B3087" s="122"/>
      <c r="C3087" s="152"/>
    </row>
    <row r="3088" spans="1:8" hidden="1" outlineLevel="2" x14ac:dyDescent="0.2">
      <c r="A3088" s="111" t="s">
        <v>33</v>
      </c>
      <c r="B3088" s="122" t="s">
        <v>194</v>
      </c>
      <c r="C3088" s="152"/>
    </row>
    <row r="3089" spans="1:8" hidden="1" outlineLevel="2" x14ac:dyDescent="0.2">
      <c r="A3089" s="110"/>
      <c r="B3089" s="122"/>
      <c r="C3089" s="152"/>
    </row>
    <row r="3090" spans="1:8" hidden="1" outlineLevel="2" x14ac:dyDescent="0.2">
      <c r="A3090" s="110" t="s">
        <v>138</v>
      </c>
      <c r="B3090" s="201" t="s">
        <v>1997</v>
      </c>
      <c r="C3090" s="152"/>
    </row>
    <row r="3091" spans="1:8" s="123" customFormat="1" hidden="1" outlineLevel="2" x14ac:dyDescent="0.2">
      <c r="A3091" s="126"/>
    </row>
    <row r="3092" spans="1:8" ht="15" hidden="1" outlineLevel="2" x14ac:dyDescent="0.25">
      <c r="A3092" s="110" t="s">
        <v>40</v>
      </c>
      <c r="B3092" s="240" t="s">
        <v>2760</v>
      </c>
      <c r="C3092" s="152"/>
    </row>
    <row r="3093" spans="1:8" s="123" customFormat="1" hidden="1" outlineLevel="2" x14ac:dyDescent="0.2">
      <c r="A3093" s="126"/>
    </row>
    <row r="3094" spans="1:8" s="99" customFormat="1" x14ac:dyDescent="0.2">
      <c r="A3094" s="183" t="s">
        <v>158</v>
      </c>
      <c r="B3094" s="182" t="str">
        <f ca="1">CONCATENATE(VLOOKUP("*ID",C:D,2,FALSE),"C",COUNTIF(OFFSET(A$1,0,0,ROW(),1), "*conditie")*10)</f>
        <v>NPRE05C1050</v>
      </c>
      <c r="C3094" s="296" t="s">
        <v>442</v>
      </c>
      <c r="D3094" s="297"/>
      <c r="E3094" s="297"/>
      <c r="F3094" s="183" t="s">
        <v>141</v>
      </c>
      <c r="G3094" s="183" t="s">
        <v>19</v>
      </c>
      <c r="H3094" s="183" t="s">
        <v>197</v>
      </c>
    </row>
    <row r="3095" spans="1:8" s="99" customFormat="1" outlineLevel="1" x14ac:dyDescent="0.2">
      <c r="A3095" s="110"/>
      <c r="B3095" s="118"/>
      <c r="C3095" s="102"/>
    </row>
    <row r="3096" spans="1:8" s="99" customFormat="1" outlineLevel="1" x14ac:dyDescent="0.2">
      <c r="A3096" s="110" t="s">
        <v>55</v>
      </c>
      <c r="B3096" s="129"/>
      <c r="C3096" s="132"/>
    </row>
    <row r="3097" spans="1:8" s="99" customFormat="1" outlineLevel="1" x14ac:dyDescent="0.2">
      <c r="A3097" s="110"/>
      <c r="B3097" s="118"/>
      <c r="C3097" s="102"/>
    </row>
    <row r="3098" spans="1:8" s="88" customFormat="1" outlineLevel="1" collapsed="1" x14ac:dyDescent="0.2">
      <c r="A3098" s="181" t="s">
        <v>159</v>
      </c>
      <c r="B3098" s="181" t="str">
        <f ca="1">CONCATENATE(VLOOKUP("*ID",C:D,2,FALSE),"C",COUNTIF(OFFSET(A$1,0,0,ROW(),1), "*conditie")*10)&amp; "T" &amp;(COUNTIF(OFFSET(B$1,0,0,ROW()-1,1),CONCATENATE(VLOOKUP("*ID",C:D,2,FALSE),"C",COUNTIF(OFFSET(A$1,0,0,ROW(),1), "*conditie")*10)&amp; "T*") +1) * 10</f>
        <v>NPRE05C1050T10</v>
      </c>
      <c r="C3098" s="295" t="s">
        <v>443</v>
      </c>
      <c r="D3098" s="295"/>
      <c r="E3098" s="295"/>
      <c r="F3098" s="181" t="s">
        <v>141</v>
      </c>
      <c r="G3098" s="181" t="s">
        <v>19</v>
      </c>
      <c r="H3098" s="181" t="s">
        <v>197</v>
      </c>
    </row>
    <row r="3099" spans="1:8" hidden="1" outlineLevel="2" x14ac:dyDescent="0.2">
      <c r="A3099" s="110"/>
      <c r="B3099" s="122"/>
      <c r="C3099" s="152"/>
    </row>
    <row r="3100" spans="1:8" hidden="1" outlineLevel="2" x14ac:dyDescent="0.2">
      <c r="A3100" s="110" t="s">
        <v>109</v>
      </c>
      <c r="B3100" s="131" t="s">
        <v>1542</v>
      </c>
      <c r="C3100" s="152"/>
    </row>
    <row r="3101" spans="1:8" hidden="1" outlineLevel="2" x14ac:dyDescent="0.2">
      <c r="A3101" s="110"/>
      <c r="B3101" s="122"/>
      <c r="C3101" s="152"/>
    </row>
    <row r="3102" spans="1:8" hidden="1" outlineLevel="2" x14ac:dyDescent="0.2">
      <c r="A3102" s="110" t="s">
        <v>111</v>
      </c>
      <c r="B3102" s="131" t="s">
        <v>1543</v>
      </c>
      <c r="C3102" s="152"/>
    </row>
    <row r="3103" spans="1:8" hidden="1" outlineLevel="2" x14ac:dyDescent="0.2">
      <c r="A3103" s="110"/>
      <c r="B3103" s="122"/>
      <c r="C3103" s="152"/>
    </row>
    <row r="3104" spans="1:8" hidden="1" outlineLevel="2" x14ac:dyDescent="0.2">
      <c r="A3104" s="110"/>
      <c r="B3104" s="123"/>
      <c r="C3104" s="123"/>
      <c r="D3104" s="123"/>
      <c r="E3104" s="124"/>
      <c r="F3104" s="123"/>
      <c r="G3104" s="123"/>
    </row>
    <row r="3105" spans="1:8" hidden="1" outlineLevel="2" x14ac:dyDescent="0.2">
      <c r="A3105" s="110" t="s">
        <v>32</v>
      </c>
      <c r="B3105" s="125" t="s">
        <v>227</v>
      </c>
      <c r="C3105" s="125"/>
      <c r="D3105" s="125"/>
      <c r="E3105" s="125"/>
      <c r="F3105" s="125"/>
      <c r="G3105" s="125"/>
    </row>
    <row r="3106" spans="1:8" hidden="1" outlineLevel="2" x14ac:dyDescent="0.2">
      <c r="A3106" s="110"/>
      <c r="B3106" s="122"/>
      <c r="C3106" s="152"/>
    </row>
    <row r="3107" spans="1:8" hidden="1" outlineLevel="2" x14ac:dyDescent="0.2">
      <c r="A3107" s="111" t="s">
        <v>33</v>
      </c>
      <c r="B3107" s="122" t="s">
        <v>194</v>
      </c>
      <c r="C3107" s="152"/>
    </row>
    <row r="3108" spans="1:8" hidden="1" outlineLevel="2" x14ac:dyDescent="0.2">
      <c r="A3108" s="110"/>
      <c r="B3108" s="122"/>
      <c r="C3108" s="152"/>
    </row>
    <row r="3109" spans="1:8" hidden="1" outlineLevel="2" x14ac:dyDescent="0.2">
      <c r="A3109" s="110" t="s">
        <v>138</v>
      </c>
      <c r="B3109" s="131" t="s">
        <v>446</v>
      </c>
      <c r="C3109" s="152"/>
    </row>
    <row r="3110" spans="1:8" s="123" customFormat="1" hidden="1" outlineLevel="2" x14ac:dyDescent="0.2">
      <c r="A3110" s="126"/>
    </row>
    <row r="3111" spans="1:8" hidden="1" outlineLevel="2" x14ac:dyDescent="0.2">
      <c r="A3111" s="110" t="s">
        <v>40</v>
      </c>
      <c r="B3111" s="131" t="s">
        <v>1016</v>
      </c>
      <c r="C3111" s="152"/>
    </row>
    <row r="3112" spans="1:8" s="123" customFormat="1" hidden="1" outlineLevel="2" x14ac:dyDescent="0.2">
      <c r="A3112" s="126"/>
    </row>
    <row r="3113" spans="1:8" s="88" customFormat="1" outlineLevel="1" collapsed="1" x14ac:dyDescent="0.2">
      <c r="A3113" s="181" t="s">
        <v>159</v>
      </c>
      <c r="B3113" s="181" t="str">
        <f ca="1">CONCATENATE(VLOOKUP("*ID",C:D,2,FALSE),"C",COUNTIF(OFFSET(A$1,0,0,ROW(),1), "*conditie")*10)&amp; "T" &amp;(COUNTIF(OFFSET(B$1,0,0,ROW()-1,1),CONCATENATE(VLOOKUP("*ID",C:D,2,FALSE),"C",COUNTIF(OFFSET(A$1,0,0,ROW(),1), "*conditie")*10)&amp; "T*") +1) * 10</f>
        <v>NPRE05C1050T20</v>
      </c>
      <c r="C3113" s="295" t="s">
        <v>447</v>
      </c>
      <c r="D3113" s="295"/>
      <c r="E3113" s="295"/>
      <c r="F3113" s="181" t="s">
        <v>141</v>
      </c>
      <c r="G3113" s="181" t="s">
        <v>19</v>
      </c>
      <c r="H3113" s="181" t="s">
        <v>197</v>
      </c>
    </row>
    <row r="3114" spans="1:8" hidden="1" outlineLevel="2" x14ac:dyDescent="0.2">
      <c r="A3114" s="110"/>
      <c r="B3114" s="122"/>
      <c r="C3114" s="152"/>
    </row>
    <row r="3115" spans="1:8" hidden="1" outlineLevel="2" x14ac:dyDescent="0.2">
      <c r="A3115" s="110" t="s">
        <v>109</v>
      </c>
      <c r="B3115" s="131" t="s">
        <v>1544</v>
      </c>
      <c r="C3115" s="152"/>
    </row>
    <row r="3116" spans="1:8" hidden="1" outlineLevel="2" x14ac:dyDescent="0.2">
      <c r="A3116" s="110"/>
      <c r="B3116" s="122"/>
      <c r="C3116" s="152"/>
    </row>
    <row r="3117" spans="1:8" hidden="1" outlineLevel="2" x14ac:dyDescent="0.2">
      <c r="A3117" s="110" t="s">
        <v>111</v>
      </c>
      <c r="B3117" s="131" t="s">
        <v>1543</v>
      </c>
      <c r="C3117" s="152"/>
    </row>
    <row r="3118" spans="1:8" hidden="1" outlineLevel="2" x14ac:dyDescent="0.2">
      <c r="A3118" s="110"/>
      <c r="B3118" s="122"/>
      <c r="C3118" s="152"/>
    </row>
    <row r="3119" spans="1:8" hidden="1" outlineLevel="2" x14ac:dyDescent="0.2">
      <c r="A3119" s="110"/>
      <c r="B3119" s="123"/>
      <c r="C3119" s="123"/>
      <c r="D3119" s="123"/>
      <c r="E3119" s="124"/>
      <c r="F3119" s="123"/>
      <c r="G3119" s="123"/>
    </row>
    <row r="3120" spans="1:8" hidden="1" outlineLevel="2" x14ac:dyDescent="0.2">
      <c r="A3120" s="110" t="s">
        <v>32</v>
      </c>
      <c r="B3120" s="125" t="s">
        <v>227</v>
      </c>
      <c r="C3120" s="125"/>
      <c r="D3120" s="125"/>
      <c r="E3120" s="125"/>
      <c r="F3120" s="125"/>
      <c r="G3120" s="125"/>
    </row>
    <row r="3121" spans="1:8" hidden="1" outlineLevel="2" x14ac:dyDescent="0.2">
      <c r="A3121" s="110"/>
      <c r="B3121" s="122"/>
      <c r="C3121" s="152"/>
    </row>
    <row r="3122" spans="1:8" hidden="1" outlineLevel="2" x14ac:dyDescent="0.2">
      <c r="A3122" s="111" t="s">
        <v>33</v>
      </c>
      <c r="B3122" s="122" t="s">
        <v>194</v>
      </c>
      <c r="C3122" s="152"/>
    </row>
    <row r="3123" spans="1:8" hidden="1" outlineLevel="2" x14ac:dyDescent="0.2">
      <c r="A3123" s="110"/>
      <c r="B3123" s="122"/>
      <c r="C3123" s="152"/>
    </row>
    <row r="3124" spans="1:8" hidden="1" outlineLevel="2" x14ac:dyDescent="0.2">
      <c r="A3124" s="110" t="s">
        <v>138</v>
      </c>
      <c r="B3124" s="131" t="s">
        <v>234</v>
      </c>
      <c r="C3124" s="152"/>
    </row>
    <row r="3125" spans="1:8" s="123" customFormat="1" hidden="1" outlineLevel="2" x14ac:dyDescent="0.2">
      <c r="A3125" s="126"/>
    </row>
    <row r="3126" spans="1:8" hidden="1" outlineLevel="2" x14ac:dyDescent="0.2">
      <c r="A3126" s="110" t="s">
        <v>40</v>
      </c>
      <c r="B3126" s="131" t="s">
        <v>1017</v>
      </c>
      <c r="C3126" s="152"/>
    </row>
    <row r="3127" spans="1:8" s="123" customFormat="1" hidden="1" outlineLevel="2" x14ac:dyDescent="0.2">
      <c r="A3127" s="126"/>
    </row>
    <row r="3128" spans="1:8" s="88" customFormat="1" outlineLevel="1" collapsed="1" x14ac:dyDescent="0.2">
      <c r="A3128" s="181" t="s">
        <v>159</v>
      </c>
      <c r="B3128" s="181" t="str">
        <f ca="1">CONCATENATE(VLOOKUP("*ID",C:D,2,FALSE),"C",COUNTIF(OFFSET(A$1,0,0,ROW(),1), "*conditie")*10)&amp; "T" &amp;(COUNTIF(OFFSET(B$1,0,0,ROW()-1,1),CONCATENATE(VLOOKUP("*ID",C:D,2,FALSE),"C",COUNTIF(OFFSET(A$1,0,0,ROW(),1), "*conditie")*10)&amp; "T*") +1) * 10</f>
        <v>NPRE05C1050T30</v>
      </c>
      <c r="C3128" s="295" t="s">
        <v>449</v>
      </c>
      <c r="D3128" s="295"/>
      <c r="E3128" s="295"/>
      <c r="F3128" s="181" t="s">
        <v>141</v>
      </c>
      <c r="G3128" s="181" t="s">
        <v>19</v>
      </c>
      <c r="H3128" s="181" t="s">
        <v>197</v>
      </c>
    </row>
    <row r="3129" spans="1:8" hidden="1" outlineLevel="2" x14ac:dyDescent="0.2">
      <c r="A3129" s="110"/>
      <c r="B3129" s="122"/>
      <c r="C3129" s="152"/>
    </row>
    <row r="3130" spans="1:8" hidden="1" outlineLevel="2" x14ac:dyDescent="0.2">
      <c r="A3130" s="110" t="s">
        <v>109</v>
      </c>
      <c r="B3130" s="131" t="s">
        <v>1545</v>
      </c>
      <c r="C3130" s="152"/>
    </row>
    <row r="3131" spans="1:8" hidden="1" outlineLevel="2" x14ac:dyDescent="0.2">
      <c r="A3131" s="110"/>
      <c r="B3131" s="122"/>
      <c r="C3131" s="152"/>
    </row>
    <row r="3132" spans="1:8" hidden="1" outlineLevel="2" x14ac:dyDescent="0.2">
      <c r="A3132" s="110" t="s">
        <v>111</v>
      </c>
      <c r="B3132" s="131" t="s">
        <v>1543</v>
      </c>
      <c r="C3132" s="152"/>
    </row>
    <row r="3133" spans="1:8" hidden="1" outlineLevel="2" x14ac:dyDescent="0.2">
      <c r="A3133" s="110"/>
      <c r="B3133" s="122"/>
      <c r="C3133" s="152"/>
    </row>
    <row r="3134" spans="1:8" hidden="1" outlineLevel="2" x14ac:dyDescent="0.2">
      <c r="A3134" s="110"/>
      <c r="B3134" s="123"/>
      <c r="C3134" s="123"/>
      <c r="D3134" s="123"/>
      <c r="E3134" s="124"/>
      <c r="F3134" s="123"/>
      <c r="G3134" s="123"/>
    </row>
    <row r="3135" spans="1:8" hidden="1" outlineLevel="2" x14ac:dyDescent="0.2">
      <c r="A3135" s="110" t="s">
        <v>32</v>
      </c>
      <c r="B3135" s="125" t="s">
        <v>227</v>
      </c>
      <c r="C3135" s="125"/>
      <c r="D3135" s="125"/>
      <c r="E3135" s="125"/>
      <c r="F3135" s="125"/>
      <c r="G3135" s="125"/>
    </row>
    <row r="3136" spans="1:8" hidden="1" outlineLevel="2" x14ac:dyDescent="0.2">
      <c r="A3136" s="110"/>
      <c r="B3136" s="122"/>
      <c r="C3136" s="152"/>
    </row>
    <row r="3137" spans="1:3" hidden="1" outlineLevel="2" x14ac:dyDescent="0.2">
      <c r="A3137" s="111" t="s">
        <v>33</v>
      </c>
      <c r="B3137" s="122" t="s">
        <v>194</v>
      </c>
      <c r="C3137" s="152"/>
    </row>
    <row r="3138" spans="1:3" hidden="1" outlineLevel="2" x14ac:dyDescent="0.2">
      <c r="A3138" s="110"/>
      <c r="B3138" s="122"/>
      <c r="C3138" s="152"/>
    </row>
    <row r="3139" spans="1:3" hidden="1" outlineLevel="2" x14ac:dyDescent="0.2">
      <c r="A3139" s="110" t="s">
        <v>138</v>
      </c>
      <c r="B3139" s="131" t="s">
        <v>234</v>
      </c>
      <c r="C3139" s="152"/>
    </row>
    <row r="3140" spans="1:3" s="123" customFormat="1" hidden="1" outlineLevel="2" x14ac:dyDescent="0.2">
      <c r="A3140" s="126"/>
    </row>
    <row r="3141" spans="1:3" hidden="1" outlineLevel="2" x14ac:dyDescent="0.2">
      <c r="A3141" s="110" t="s">
        <v>40</v>
      </c>
      <c r="B3141" s="131" t="s">
        <v>1018</v>
      </c>
      <c r="C3141" s="152"/>
    </row>
    <row r="3142" spans="1:3" s="123" customFormat="1" hidden="1" outlineLevel="2" x14ac:dyDescent="0.2">
      <c r="A3142" s="126"/>
    </row>
  </sheetData>
  <mergeCells count="291">
    <mergeCell ref="C3094:E3094"/>
    <mergeCell ref="C3098:E3098"/>
    <mergeCell ref="C3113:E3113"/>
    <mergeCell ref="C3128:E3128"/>
    <mergeCell ref="C2981:E2981"/>
    <mergeCell ref="C2985:E2985"/>
    <mergeCell ref="C3000:E3000"/>
    <mergeCell ref="C3015:E3015"/>
    <mergeCell ref="C3030:E3030"/>
    <mergeCell ref="C3034:E3034"/>
    <mergeCell ref="C3049:E3049"/>
    <mergeCell ref="C3064:E3064"/>
    <mergeCell ref="C3079:E3079"/>
    <mergeCell ref="C2868:E2868"/>
    <mergeCell ref="C2883:E2883"/>
    <mergeCell ref="C2887:E2887"/>
    <mergeCell ref="C2902:E2902"/>
    <mergeCell ref="C2917:E2917"/>
    <mergeCell ref="C2921:E2921"/>
    <mergeCell ref="C2936:E2936"/>
    <mergeCell ref="C2951:E2951"/>
    <mergeCell ref="C2966:E2966"/>
    <mergeCell ref="C2755:E2755"/>
    <mergeCell ref="C2770:E2770"/>
    <mergeCell ref="C2785:E2785"/>
    <mergeCell ref="C2800:E2800"/>
    <mergeCell ref="C2804:E2804"/>
    <mergeCell ref="C2819:E2819"/>
    <mergeCell ref="C2834:E2834"/>
    <mergeCell ref="C2849:E2849"/>
    <mergeCell ref="C2853:E2853"/>
    <mergeCell ref="C2675:E2675"/>
    <mergeCell ref="C2679:E2679"/>
    <mergeCell ref="C2694:E2694"/>
    <mergeCell ref="C2698:E2698"/>
    <mergeCell ref="C2713:E2713"/>
    <mergeCell ref="C2717:E2717"/>
    <mergeCell ref="C2732:E2732"/>
    <mergeCell ref="C2736:E2736"/>
    <mergeCell ref="C2751:E2751"/>
    <mergeCell ref="C2562:E2562"/>
    <mergeCell ref="C2566:E2566"/>
    <mergeCell ref="C2581:E2581"/>
    <mergeCell ref="C2596:E2596"/>
    <mergeCell ref="C2611:E2611"/>
    <mergeCell ref="C2626:E2626"/>
    <mergeCell ref="C2630:E2630"/>
    <mergeCell ref="C2645:E2645"/>
    <mergeCell ref="C2660:E2660"/>
    <mergeCell ref="C2438:E2438"/>
    <mergeCell ref="C2453:E2453"/>
    <mergeCell ref="C2468:E2468"/>
    <mergeCell ref="C2483:E2483"/>
    <mergeCell ref="C2498:E2498"/>
    <mergeCell ref="C2502:E2502"/>
    <mergeCell ref="C2517:E2517"/>
    <mergeCell ref="C2532:E2532"/>
    <mergeCell ref="C2547:E2547"/>
    <mergeCell ref="C2336:E2336"/>
    <mergeCell ref="C2351:E2351"/>
    <mergeCell ref="C2366:E2366"/>
    <mergeCell ref="C2370:E2370"/>
    <mergeCell ref="C2385:E2385"/>
    <mergeCell ref="C2400:E2400"/>
    <mergeCell ref="C2404:E2404"/>
    <mergeCell ref="C2419:E2419"/>
    <mergeCell ref="C2434:E2434"/>
    <mergeCell ref="C2245:E2245"/>
    <mergeCell ref="C2249:E2249"/>
    <mergeCell ref="C2264:E2264"/>
    <mergeCell ref="C2268:E2268"/>
    <mergeCell ref="C2283:E2283"/>
    <mergeCell ref="C2298:E2298"/>
    <mergeCell ref="C2302:E2302"/>
    <mergeCell ref="C2317:E2317"/>
    <mergeCell ref="C2332:E2332"/>
    <mergeCell ref="C2156:E2156"/>
    <mergeCell ref="C2160:E2160"/>
    <mergeCell ref="C2174:E2174"/>
    <mergeCell ref="C2178:E2178"/>
    <mergeCell ref="C2192:E2192"/>
    <mergeCell ref="C2196:E2196"/>
    <mergeCell ref="C2211:E2211"/>
    <mergeCell ref="C2226:E2226"/>
    <mergeCell ref="C2230:E2230"/>
    <mergeCell ref="C2119:E2119"/>
    <mergeCell ref="C2123:E2123"/>
    <mergeCell ref="C2137:E2137"/>
    <mergeCell ref="C2141:E2141"/>
    <mergeCell ref="C972:E972"/>
    <mergeCell ref="C986:E986"/>
    <mergeCell ref="C1000:E1000"/>
    <mergeCell ref="C1014:E1014"/>
    <mergeCell ref="C1018:E1018"/>
    <mergeCell ref="C1092:E1092"/>
    <mergeCell ref="C1106:E1106"/>
    <mergeCell ref="C1120:E1120"/>
    <mergeCell ref="C1124:E1124"/>
    <mergeCell ref="C1138:E1138"/>
    <mergeCell ref="C1152:E1152"/>
    <mergeCell ref="C1166:E1166"/>
    <mergeCell ref="C1180:E1180"/>
    <mergeCell ref="C1184:E1184"/>
    <mergeCell ref="C1198:E1198"/>
    <mergeCell ref="C1315:E1315"/>
    <mergeCell ref="C1330:E1330"/>
    <mergeCell ref="C1345:E1345"/>
    <mergeCell ref="C1360:E1360"/>
    <mergeCell ref="C1364:E1364"/>
    <mergeCell ref="C862:E862"/>
    <mergeCell ref="C866:E866"/>
    <mergeCell ref="C880:E880"/>
    <mergeCell ref="C894:E894"/>
    <mergeCell ref="C898:E898"/>
    <mergeCell ref="C2081:E2081"/>
    <mergeCell ref="C2085:E2085"/>
    <mergeCell ref="C2100:E2100"/>
    <mergeCell ref="C2104:E2104"/>
    <mergeCell ref="C912:E912"/>
    <mergeCell ref="C926:E926"/>
    <mergeCell ref="C930:E930"/>
    <mergeCell ref="C944:E944"/>
    <mergeCell ref="C958:E958"/>
    <mergeCell ref="C1032:E1032"/>
    <mergeCell ref="C1046:E1046"/>
    <mergeCell ref="C1060:E1060"/>
    <mergeCell ref="C1064:E1064"/>
    <mergeCell ref="C1078:E1078"/>
    <mergeCell ref="C1212:E1212"/>
    <mergeCell ref="C1216:E1216"/>
    <mergeCell ref="C1230:E1230"/>
    <mergeCell ref="C1234:E1234"/>
    <mergeCell ref="C1248:E1248"/>
    <mergeCell ref="C766:E766"/>
    <mergeCell ref="C770:E770"/>
    <mergeCell ref="C784:E784"/>
    <mergeCell ref="C788:E788"/>
    <mergeCell ref="C802:E802"/>
    <mergeCell ref="C806:E806"/>
    <mergeCell ref="C820:E820"/>
    <mergeCell ref="C834:E834"/>
    <mergeCell ref="C848:E848"/>
    <mergeCell ref="C680:E680"/>
    <mergeCell ref="C694:E694"/>
    <mergeCell ref="C698:E698"/>
    <mergeCell ref="C712:E712"/>
    <mergeCell ref="C716:E716"/>
    <mergeCell ref="C730:E730"/>
    <mergeCell ref="C734:E734"/>
    <mergeCell ref="C748:E748"/>
    <mergeCell ref="C752:E752"/>
    <mergeCell ref="C604:E604"/>
    <mergeCell ref="C608:E608"/>
    <mergeCell ref="C622:E622"/>
    <mergeCell ref="C626:E626"/>
    <mergeCell ref="C640:E640"/>
    <mergeCell ref="C644:E644"/>
    <mergeCell ref="C658:E658"/>
    <mergeCell ref="C662:E662"/>
    <mergeCell ref="C676:E676"/>
    <mergeCell ref="C518:E518"/>
    <mergeCell ref="C532:E532"/>
    <mergeCell ref="C536:E536"/>
    <mergeCell ref="C550:E550"/>
    <mergeCell ref="C554:E554"/>
    <mergeCell ref="C568:E568"/>
    <mergeCell ref="C572:E572"/>
    <mergeCell ref="C586:E586"/>
    <mergeCell ref="C590:E590"/>
    <mergeCell ref="C442:E442"/>
    <mergeCell ref="C446:E446"/>
    <mergeCell ref="C460:E460"/>
    <mergeCell ref="C464:E464"/>
    <mergeCell ref="C478:E478"/>
    <mergeCell ref="C482:E482"/>
    <mergeCell ref="C496:E496"/>
    <mergeCell ref="C500:E500"/>
    <mergeCell ref="C514:E514"/>
    <mergeCell ref="C208:E208"/>
    <mergeCell ref="C212:E212"/>
    <mergeCell ref="C280:E280"/>
    <mergeCell ref="C284:E284"/>
    <mergeCell ref="C392:E392"/>
    <mergeCell ref="C406:E406"/>
    <mergeCell ref="C410:E410"/>
    <mergeCell ref="C424:E424"/>
    <mergeCell ref="C428:E428"/>
    <mergeCell ref="C244:E244"/>
    <mergeCell ref="C248:E248"/>
    <mergeCell ref="C262:E262"/>
    <mergeCell ref="C266:E266"/>
    <mergeCell ref="C388:E388"/>
    <mergeCell ref="C334:E334"/>
    <mergeCell ref="C338:E338"/>
    <mergeCell ref="C352:E352"/>
    <mergeCell ref="C356:E356"/>
    <mergeCell ref="C370:E370"/>
    <mergeCell ref="C374:E374"/>
    <mergeCell ref="C298:E298"/>
    <mergeCell ref="C302:E302"/>
    <mergeCell ref="C316:E316"/>
    <mergeCell ref="C320:E320"/>
    <mergeCell ref="C226:E226"/>
    <mergeCell ref="C230:E230"/>
    <mergeCell ref="C10:E10"/>
    <mergeCell ref="C14:E14"/>
    <mergeCell ref="C28:E28"/>
    <mergeCell ref="C32:E32"/>
    <mergeCell ref="C46:E46"/>
    <mergeCell ref="C50:E50"/>
    <mergeCell ref="C172:E172"/>
    <mergeCell ref="C176:E176"/>
    <mergeCell ref="C190:E190"/>
    <mergeCell ref="C194:E194"/>
    <mergeCell ref="C118:E118"/>
    <mergeCell ref="C122:E122"/>
    <mergeCell ref="C136:E136"/>
    <mergeCell ref="C140:E140"/>
    <mergeCell ref="C154:E154"/>
    <mergeCell ref="C158:E158"/>
    <mergeCell ref="C64:E64"/>
    <mergeCell ref="C68:E68"/>
    <mergeCell ref="C82:E82"/>
    <mergeCell ref="C86:E86"/>
    <mergeCell ref="C100:E100"/>
    <mergeCell ref="C104:E104"/>
    <mergeCell ref="C1262:E1262"/>
    <mergeCell ref="C1266:E1266"/>
    <mergeCell ref="C1281:E1281"/>
    <mergeCell ref="C1296:E1296"/>
    <mergeCell ref="C1311:E1311"/>
    <mergeCell ref="C1432:E1432"/>
    <mergeCell ref="C1447:E1447"/>
    <mergeCell ref="C1462:E1462"/>
    <mergeCell ref="C1477:E1477"/>
    <mergeCell ref="C1492:E1492"/>
    <mergeCell ref="C1379:E1379"/>
    <mergeCell ref="C1394:E1394"/>
    <mergeCell ref="C1409:E1409"/>
    <mergeCell ref="C1413:E1413"/>
    <mergeCell ref="C1428:E1428"/>
    <mergeCell ref="C1560:E1560"/>
    <mergeCell ref="C1575:E1575"/>
    <mergeCell ref="C1590:E1590"/>
    <mergeCell ref="C1605:E1605"/>
    <mergeCell ref="C1620:E1620"/>
    <mergeCell ref="C1496:E1496"/>
    <mergeCell ref="C1511:E1511"/>
    <mergeCell ref="C1526:E1526"/>
    <mergeCell ref="C1541:E1541"/>
    <mergeCell ref="C1556:E1556"/>
    <mergeCell ref="C1688:E1688"/>
    <mergeCell ref="C1692:E1692"/>
    <mergeCell ref="C1707:E1707"/>
    <mergeCell ref="C1722:E1722"/>
    <mergeCell ref="C1737:E1737"/>
    <mergeCell ref="C1624:E1624"/>
    <mergeCell ref="C1639:E1639"/>
    <mergeCell ref="C1643:E1643"/>
    <mergeCell ref="C1658:E1658"/>
    <mergeCell ref="C1673:E1673"/>
    <mergeCell ref="C1805:E1805"/>
    <mergeCell ref="C1820:E1820"/>
    <mergeCell ref="C1835:E1835"/>
    <mergeCell ref="C1850:E1850"/>
    <mergeCell ref="C1854:E1854"/>
    <mergeCell ref="C1752:E1752"/>
    <mergeCell ref="C1756:E1756"/>
    <mergeCell ref="C1771:E1771"/>
    <mergeCell ref="C1786:E1786"/>
    <mergeCell ref="C1801:E1801"/>
    <mergeCell ref="C1933:E1933"/>
    <mergeCell ref="C1948:E1948"/>
    <mergeCell ref="C1952:E1952"/>
    <mergeCell ref="C1967:E1967"/>
    <mergeCell ref="C1971:E1971"/>
    <mergeCell ref="C1869:E1869"/>
    <mergeCell ref="C1884:E1884"/>
    <mergeCell ref="C1899:E1899"/>
    <mergeCell ref="C1903:E1903"/>
    <mergeCell ref="C1918:E1918"/>
    <mergeCell ref="C2028:E2028"/>
    <mergeCell ref="C2043:E2043"/>
    <mergeCell ref="C2047:E2047"/>
    <mergeCell ref="C2062:E2062"/>
    <mergeCell ref="C2066:E2066"/>
    <mergeCell ref="C1986:E1986"/>
    <mergeCell ref="C1990:E1990"/>
    <mergeCell ref="C2005:E2005"/>
    <mergeCell ref="C2009:E2009"/>
    <mergeCell ref="C2024:E2024"/>
  </mergeCells>
  <dataValidations disablePrompts="1" count="4">
    <dataValidation type="list" allowBlank="1" showInputMessage="1" showErrorMessage="1" errorTitle="Not a valid value" error="The value you have entered is not valid_x000a__x000a_A user has restricted values that can be entered into this cell_x000a_" sqref="H10 H14 H28 H32 H46 H50 H64 H68 H82 H86 H100 H104 H118 H122 H136 H140 H154 H158 H172 H176 H190 H194 H208 H212 H226 H230 H244 H248 H262 H266 H280 H284 H298 H302 H316 H320 H334 H338 H352 H356 H370 H374 H388 H392 H406 H410 H424 H428 H442 H446 H460 H464 H478 H482 H496 H500 H514 H518 H532 H536 H550 H554 H568 H572 H586 H590 H604 H608 H622 H626 H640 H644 H658 H662 H676 H680 H694 H698 H712 H716 H730 H734 H748 H752 H766 H770 H784 H788 H802 H806 H834 H848 H820 H862 H866 H880 H894 H898 H912 H926 H930 H944 H958 H972 H986 H1000 H1014 H1018 H1032 H1046 H1060 H1064 H1078 H1092 H1106 H1120 H1124 H1138 H1152 H1166 H1180 H1184 H1198 H1212 H1216 H1230 H1234 H1248 H1262 H1266 H1281 H1296 H1311 H1315 H1330 H1345 H1360 H1364 H1379 H1394 H1409 H1413 H1428 H1432 H1447 H1462 H1477 H1492 H1496 H1511 H1526 H1541 H1556 H1560 H1575 H1590 H1605 H1620 H1624 H1639 H1643 H1658 H1673 H1688 H1692 H1707 H1722 H1737 H1752 H1756 H1771 H1786 H1801 H1805 H1820 H1835 H1850 H1854 H1869 H1884 H1899 H1903 H1918 H1933 H1948 H1952 H1967 H1971 H1986 H1990 H2005 H2009 H2024 H2028 H2043 H2047 H2062 H2066 H2081 H2085 H2100 H2104 H2119 H2123 H2137 H2141 H2156 H2160 H2174 H2178 H2192 H2196 H2211 H2226 H2230 H2245 H2249 H2264 H2268 H2298 H2302 H2317 H2332 H2336 H2351 H2366 H2370 H2400 H2404 H2283 H2385 H2419 H2434 H2438 H2453 H2468 H2483 H2498 H2502 H2517 H2532 H2547 H2562 H2566 H2581 H2596 H2611 H2626 H2630 H2645 H2660 H2675 H2679 H2694 H2698 H2713 H2717 H2732 H2736 H2751 H2755 H2770 H2785 H2800 H2804 H2819 H2834 H2849 H2853 H2868 H2883 H2887 H2902 H2917 H2921 H2936 H2951 H2966 H2981 H2985 H3000 H3015 H3030 H3034 H3049 H3064 H3079 H3094 H3098 H3113 H3128" xr:uid="{00000000-0002-0000-06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8 G32 G46 G50 G64 G68 G82 G86 G100 G104 G118 G122 G136 G140 G154 G158 G172 G176 G190 G194 G208 G212 G226 G230 G244 G248 G262 G266 G280 G284 G298 G302 G316 G320 G334 G338 G352 G356 G370 G374 G388 G392 G406 G410 G424 G428 G442 G446 G460 G464 G478 G482 G496 G500 G514 G518 G532 G536 G550 G554 G568 G572 G586 G590 G604 G608 G622 G626 G640 G644 G658 G662 G676 G680 G694 G698 G712 G716 G730 G734 G748 G752 G766 G770 G784 G788 G802 G806 G834 G848 G820 G862 G866 G880 G894 G898 G912 G926 G930 G944 G958 G972 G986 G1000 G1014 G1018 G1032 G1046 G1060 G1064 G1078 G1092 G1106 G1120 G1124 G1138 G1152 G1166 G1180 G1184 G1198 G1212 G1216 G1230 G1234 G1248 G1262 G1266 G1281 G1296 G1311 G1315 G1330 G1345 G1360 G1364 G1379 G1394 G1409 G1413 G1428 G1432 G1447 G1462 G1477 G1492 G1496 G1511 G1526 G1541 G1556 G1560 G1575 G1590 G1605 G1620 G1624 G1639 G1643 G1658 G1673 G1688 G1692 G1707 G1722 G1737 G1752 G1756 G1771 G1786 G1801 G1805 G1820 G1835 G1850 G1854 G1869 G1884 G1899 G1903 G1918 G1933 G1948 G1952 G1967 G1971 G1986 G1990 G2005 G2009 G2024 G2028 G2043 G2047 G2062 G2066 G2081 G2085 G2100 G2104 G2119 G2123 G2137 G2141 G2156 G2160 G2174 G2178 G2192 G2196 G2211 G2226 G2230 G2245 G2249 G2264 G2268 G2298 G2302 G2317 G2332 G2336 G2351 G2366 G2370 G2400 G2404 G2283 G2385 G2419 G2434 G2438 G2453 G2468 G2483 G2498 G2502 G2517 G2532 G2547 G2562 G2566 G2581 G2596 G2611 G2626 G2630 G2645 G2660 G2675 G2679 G2694 G2698 G2713 G2717 G2732 G2736 G2751 G2755 G2770 G2785 G2800 G2804 G2819 G2834 G2849 G2853 G2868 G2883 G2887 G2902 G2917 G2921 G2936 G2951 G2966 G2981 G2985 G3000 G3015 G3030 G3034 G3049 G3064 G3079 G3094 G3098 G3113 G3128" xr:uid="{00000000-0002-0000-06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8 F32 F46 F50 F64 F68 F82 F86 F100 F104 F118 F122 F136 F140 F154 F158 F172 F176 F190 F194 F208 F212 F226 F230 F244 F248 F262 F266 F280 F284 F298 F302 F316 F320 F334 F338 F352 F356 F370 F374 F388 F392 F406 F410 F424 F428 F442 F446 F460 F464 F478 F482 F496 F500 F514 F518 F532 F536 F550 F554 F568 F572 F586 F590 F604 F608 F622 F626 F640 F644 F658 F662 F676 F680 F694 F698 F712 F716 F730 F734 F748 F752 F766 F770 F784 F788 F802 F806 F834 F848 F820 F862 F866 F880 F894 F898 F912 F926 F930 F944 F958 F972 F986 F1000 F1014 F1018 F1032 F1046 F1060 F1064 F1078 F1092 F1106 F1120 F1124 F1138 F1152 F1166 F1180 F1184 F1198 F1212 F1216 F1230 F1234 F1248 F1262 F1266 F1281 F1296 F1311 F1315 F1330 F1345 F1360 F1364 F1379 F1394 F1409 F1413 F1428 F1432 F1447 F1462 F1477 F1492 F1496 F1511 F1526 F1541 F1556 F1560 F1575 F1590 F1605 F1620 F1624 F1639 F1643 F1658 F1673 F1688 F1692 F1707 F1722 F1737 F1752 F1756 F1771 F1786 F1801 F1805 F1820 F1835 F1850 F1854 F1869 F1884 F1899 F1903 F1918 F1933 F1948 F1952 F1967 F1971 F1986 F1990 F2005 F2009 F2024 F2028 F2043 F2047 F2062 F2066 F2081 F2085 F2100 F2104 F2119 F2123 F2137 F2141 F2156 F2160 F2174 F2178 F2192 F2196 F2211 F2226 F2230 F2245 F2249 F2264 F2268 F2298 F2302 F2317 F2332 F2336 F2351 F2366 F2370 F2400 F2404 F2283 F2385 F2419 F2434 F2438 F2453 F2468 F2483 F2498 F2502 F2517 F2532 F2547 F2562 F2566 F2581 F2596 F2611 F2626 F2630 F2645 F2660 F2675 F2679 F2694 F2698 F2713 F2717 F2732 F2736 F2751 F2755 F2770 F2785 F2800 F2804 F2819 F2834 F2849 F2853 F2868 F2883 F2887 F2902 F2917 F2921 F2936 F2951 F2966 F2981 F2985 F3000 F3015 F3030 F3034 F3049 F3064 F3079 F3094 F3098 F3113 F3128" xr:uid="{00000000-0002-0000-0600-000002000000}">
      <formula1>$F$2:$F$6</formula1>
    </dataValidation>
    <dataValidation type="list" allowBlank="1" showInputMessage="1" showErrorMessage="1" sqref="D5" xr:uid="{00000000-0002-0000-0600-000003000000}">
      <formula1>$H$2:$H$6</formula1>
    </dataValidation>
  </dataValidations>
  <printOptions headings="1" gridLines="1"/>
  <pageMargins left="0.76" right="0.78740157480314965" top="0.72" bottom="0.7" header="0.51181102362204722" footer="0.51181102362204722"/>
  <pageSetup paperSize="9" scale="57"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outlinePr summaryBelow="0"/>
    <pageSetUpPr fitToPage="1"/>
  </sheetPr>
  <dimension ref="A1:H1503"/>
  <sheetViews>
    <sheetView workbookViewId="0">
      <pane ySplit="7" topLeftCell="A482" activePane="bottomLeft" state="frozen"/>
      <selection pane="bottomLeft" activeCell="B586" sqref="B586"/>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5" width="27.710937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1547</v>
      </c>
      <c r="E1" s="83"/>
      <c r="F1" s="83" t="s">
        <v>49</v>
      </c>
      <c r="G1" s="83" t="s">
        <v>195</v>
      </c>
      <c r="H1" s="83" t="s">
        <v>196</v>
      </c>
    </row>
    <row r="2" spans="1:8" s="99" customFormat="1" x14ac:dyDescent="0.2">
      <c r="A2" s="83" t="s">
        <v>43</v>
      </c>
      <c r="B2" s="83" t="str">
        <f>Clusterkaart!B3</f>
        <v>2.11</v>
      </c>
      <c r="C2" s="83" t="s">
        <v>149</v>
      </c>
      <c r="D2" s="83" t="s">
        <v>1548</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58</v>
      </c>
      <c r="C6" s="83"/>
      <c r="D6" s="83"/>
      <c r="E6" s="83"/>
      <c r="F6" s="100" t="s">
        <v>144</v>
      </c>
      <c r="G6" s="101" t="s">
        <v>20</v>
      </c>
      <c r="H6" s="100" t="s">
        <v>51</v>
      </c>
    </row>
    <row r="7" spans="1:8" s="99" customFormat="1" x14ac:dyDescent="0.2">
      <c r="A7" s="83" t="s">
        <v>146</v>
      </c>
      <c r="B7" s="83">
        <f>COUNTIF(A:A,"testgeval")+COUNTIF(A:A,"test geval")</f>
        <v>87</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186" t="s">
        <v>158</v>
      </c>
      <c r="B10" s="185" t="str">
        <f ca="1">CONCATENATE(VLOOKUP("*ID",C:D,2,FALSE),"C",COUNTIF(OFFSET(A$1,0,0,ROW(),1), "*conditie")*10)</f>
        <v>NPRE06C10</v>
      </c>
      <c r="C10" s="296" t="s">
        <v>1549</v>
      </c>
      <c r="D10" s="297"/>
      <c r="E10" s="297"/>
      <c r="F10" s="186" t="s">
        <v>141</v>
      </c>
      <c r="G10" s="186" t="s">
        <v>19</v>
      </c>
      <c r="H10" s="186" t="s">
        <v>197</v>
      </c>
    </row>
    <row r="11" spans="1:8" s="99" customFormat="1" outlineLevel="1" x14ac:dyDescent="0.2">
      <c r="A11" s="110"/>
      <c r="B11" s="118"/>
      <c r="C11" s="102"/>
    </row>
    <row r="12" spans="1:8" s="99" customFormat="1" outlineLevel="1" x14ac:dyDescent="0.2">
      <c r="A12" s="110" t="s">
        <v>55</v>
      </c>
      <c r="B12" s="122"/>
      <c r="C12" s="102"/>
    </row>
    <row r="13" spans="1:8" s="99" customFormat="1" outlineLevel="1" x14ac:dyDescent="0.2">
      <c r="A13" s="110"/>
      <c r="B13" s="118"/>
      <c r="C13" s="102"/>
    </row>
    <row r="14" spans="1:8" s="88" customFormat="1" outlineLevel="1" collapsed="1" x14ac:dyDescent="0.2">
      <c r="A14" s="184" t="s">
        <v>159</v>
      </c>
      <c r="B14" s="184" t="str">
        <f ca="1">CONCATENATE(VLOOKUP("*ID",C:D,2,FALSE),"C",COUNTIF(OFFSET(A$1,0,0,ROW(),1), "*conditie")*10)&amp; "T" &amp;(COUNTIF(OFFSET(B$1,0,0,ROW()-1,1),CONCATENATE(VLOOKUP("*ID",C:D,2,FALSE),"C",COUNTIF(OFFSET(A$1,0,0,ROW(),1), "*conditie")*10)&amp; "T*") +1) * 10</f>
        <v>NPRE06C10T10</v>
      </c>
      <c r="C14" s="295" t="s">
        <v>1550</v>
      </c>
      <c r="D14" s="295"/>
      <c r="E14" s="295"/>
      <c r="F14" s="184" t="s">
        <v>141</v>
      </c>
      <c r="G14" s="184" t="s">
        <v>19</v>
      </c>
      <c r="H14" s="184" t="s">
        <v>197</v>
      </c>
    </row>
    <row r="15" spans="1:8" hidden="1" outlineLevel="2" x14ac:dyDescent="0.2">
      <c r="A15" s="110"/>
      <c r="B15" s="122"/>
      <c r="C15" s="152"/>
    </row>
    <row r="16" spans="1:8" hidden="1" outlineLevel="2" x14ac:dyDescent="0.2">
      <c r="A16" s="110" t="s">
        <v>109</v>
      </c>
      <c r="B16" s="131" t="s">
        <v>1551</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1553</v>
      </c>
      <c r="C24" s="152"/>
    </row>
    <row r="25" spans="1:8" s="123" customFormat="1" hidden="1" outlineLevel="2" x14ac:dyDescent="0.2">
      <c r="A25" s="126"/>
      <c r="B25" s="200" t="s">
        <v>2531</v>
      </c>
    </row>
    <row r="26" spans="1:8" s="123" customFormat="1" ht="15" hidden="1" outlineLevel="2" x14ac:dyDescent="0.25">
      <c r="A26" s="110" t="s">
        <v>40</v>
      </c>
      <c r="B26" s="240" t="s">
        <v>2779</v>
      </c>
    </row>
    <row r="27" spans="1:8" s="123" customFormat="1" hidden="1" outlineLevel="2" x14ac:dyDescent="0.2">
      <c r="A27" s="126"/>
    </row>
    <row r="28" spans="1:8" s="99" customFormat="1" x14ac:dyDescent="0.2">
      <c r="A28" s="186" t="s">
        <v>158</v>
      </c>
      <c r="B28" s="185" t="str">
        <f ca="1">CONCATENATE(VLOOKUP("*ID",C:D,2,FALSE),"C",COUNTIF(OFFSET(A$1,0,0,ROW(),1), "*conditie")*10)</f>
        <v>NPRE06C20</v>
      </c>
      <c r="C28" s="296" t="s">
        <v>1552</v>
      </c>
      <c r="D28" s="297"/>
      <c r="E28" s="297"/>
      <c r="F28" s="186" t="s">
        <v>141</v>
      </c>
      <c r="G28" s="186" t="s">
        <v>19</v>
      </c>
      <c r="H28" s="186" t="s">
        <v>197</v>
      </c>
    </row>
    <row r="29" spans="1:8" s="99" customFormat="1" outlineLevel="1" x14ac:dyDescent="0.2">
      <c r="A29" s="110"/>
      <c r="B29" s="118"/>
      <c r="C29" s="102"/>
    </row>
    <row r="30" spans="1:8" s="99" customFormat="1" outlineLevel="1" x14ac:dyDescent="0.2">
      <c r="A30" s="110" t="s">
        <v>55</v>
      </c>
      <c r="B30" s="122"/>
      <c r="C30" s="102"/>
    </row>
    <row r="31" spans="1:8" s="99" customFormat="1" outlineLevel="1" x14ac:dyDescent="0.2">
      <c r="A31" s="110"/>
      <c r="B31" s="118"/>
      <c r="C31" s="102"/>
    </row>
    <row r="32" spans="1:8" s="88" customFormat="1" outlineLevel="1" collapsed="1" x14ac:dyDescent="0.2">
      <c r="A32" s="184" t="s">
        <v>159</v>
      </c>
      <c r="B32" s="184" t="str">
        <f ca="1">CONCATENATE(VLOOKUP("*ID",C:D,2,FALSE),"C",COUNTIF(OFFSET(A$1,0,0,ROW(),1), "*conditie")*10)&amp; "T" &amp;(COUNTIF(OFFSET(B$1,0,0,ROW()-1,1),CONCATENATE(VLOOKUP("*ID",C:D,2,FALSE),"C",COUNTIF(OFFSET(A$1,0,0,ROW(),1), "*conditie")*10)&amp; "T*") +1) * 10</f>
        <v>NPRE06C20T10</v>
      </c>
      <c r="C32" s="295" t="s">
        <v>1554</v>
      </c>
      <c r="D32" s="295"/>
      <c r="E32" s="295"/>
      <c r="F32" s="184" t="s">
        <v>141</v>
      </c>
      <c r="G32" s="184" t="s">
        <v>19</v>
      </c>
      <c r="H32" s="184" t="s">
        <v>197</v>
      </c>
    </row>
    <row r="33" spans="1:8" hidden="1" outlineLevel="2" x14ac:dyDescent="0.2">
      <c r="A33" s="110"/>
      <c r="B33" s="122"/>
      <c r="C33" s="152"/>
    </row>
    <row r="34" spans="1:8" hidden="1" outlineLevel="2" x14ac:dyDescent="0.2">
      <c r="A34" s="110" t="s">
        <v>109</v>
      </c>
      <c r="B34" s="131"/>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1555</v>
      </c>
      <c r="C42" s="152"/>
    </row>
    <row r="43" spans="1:8" s="123" customFormat="1" hidden="1" outlineLevel="2" x14ac:dyDescent="0.2">
      <c r="A43" s="126"/>
      <c r="B43" s="200" t="s">
        <v>2532</v>
      </c>
    </row>
    <row r="44" spans="1:8" s="123" customFormat="1" ht="15" hidden="1" outlineLevel="2" x14ac:dyDescent="0.25">
      <c r="A44" s="110" t="s">
        <v>40</v>
      </c>
      <c r="B44" s="240" t="s">
        <v>2780</v>
      </c>
    </row>
    <row r="45" spans="1:8" s="123" customFormat="1" hidden="1" outlineLevel="2" x14ac:dyDescent="0.2">
      <c r="A45" s="126"/>
    </row>
    <row r="46" spans="1:8" s="99" customFormat="1" x14ac:dyDescent="0.2">
      <c r="A46" s="186" t="s">
        <v>158</v>
      </c>
      <c r="B46" s="185" t="str">
        <f ca="1">CONCATENATE(VLOOKUP("*ID",C:D,2,FALSE),"C",COUNTIF(OFFSET(A$1,0,0,ROW(),1), "*conditie")*10)</f>
        <v>NPRE06C30</v>
      </c>
      <c r="C46" s="296" t="s">
        <v>1556</v>
      </c>
      <c r="D46" s="297"/>
      <c r="E46" s="297"/>
      <c r="F46" s="186" t="s">
        <v>141</v>
      </c>
      <c r="G46" s="186" t="s">
        <v>19</v>
      </c>
      <c r="H46" s="186" t="s">
        <v>197</v>
      </c>
    </row>
    <row r="47" spans="1:8" s="99" customFormat="1" outlineLevel="1" x14ac:dyDescent="0.2">
      <c r="A47" s="110"/>
      <c r="B47" s="118"/>
      <c r="C47" s="102"/>
    </row>
    <row r="48" spans="1:8" s="99" customFormat="1" outlineLevel="1" x14ac:dyDescent="0.2">
      <c r="A48" s="110" t="s">
        <v>55</v>
      </c>
      <c r="B48" s="122"/>
      <c r="C48" s="102"/>
    </row>
    <row r="49" spans="1:8" s="99" customFormat="1" outlineLevel="1" x14ac:dyDescent="0.2">
      <c r="A49" s="110"/>
      <c r="B49" s="118"/>
      <c r="C49" s="102"/>
    </row>
    <row r="50" spans="1:8" s="88" customFormat="1" outlineLevel="1" collapsed="1" x14ac:dyDescent="0.2">
      <c r="A50" s="184" t="s">
        <v>159</v>
      </c>
      <c r="B50" s="184" t="str">
        <f ca="1">CONCATENATE(VLOOKUP("*ID",C:D,2,FALSE),"C",COUNTIF(OFFSET(A$1,0,0,ROW(),1), "*conditie")*10)&amp; "T" &amp;(COUNTIF(OFFSET(B$1,0,0,ROW()-1,1),CONCATENATE(VLOOKUP("*ID",C:D,2,FALSE),"C",COUNTIF(OFFSET(A$1,0,0,ROW(),1), "*conditie")*10)&amp; "T*") +1) * 10</f>
        <v>NPRE06C30T10</v>
      </c>
      <c r="C50" s="295" t="s">
        <v>1557</v>
      </c>
      <c r="D50" s="295"/>
      <c r="E50" s="295"/>
      <c r="F50" s="184" t="s">
        <v>141</v>
      </c>
      <c r="G50" s="184" t="s">
        <v>19</v>
      </c>
      <c r="H50" s="184" t="s">
        <v>197</v>
      </c>
    </row>
    <row r="51" spans="1:8" hidden="1" outlineLevel="2" x14ac:dyDescent="0.2">
      <c r="A51" s="110"/>
      <c r="B51" s="122"/>
      <c r="C51" s="152"/>
    </row>
    <row r="52" spans="1:8" hidden="1" outlineLevel="2" x14ac:dyDescent="0.2">
      <c r="A52" s="110" t="s">
        <v>109</v>
      </c>
      <c r="B52" s="131"/>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1558</v>
      </c>
      <c r="C60" s="152"/>
    </row>
    <row r="61" spans="1:8" s="123" customFormat="1" hidden="1" outlineLevel="2" x14ac:dyDescent="0.2">
      <c r="A61" s="126"/>
    </row>
    <row r="62" spans="1:8" s="123" customFormat="1" ht="15" hidden="1" outlineLevel="2" x14ac:dyDescent="0.25">
      <c r="A62" s="110" t="s">
        <v>40</v>
      </c>
      <c r="B62" s="240" t="s">
        <v>2781</v>
      </c>
    </row>
    <row r="63" spans="1:8" s="123" customFormat="1" hidden="1" outlineLevel="2" x14ac:dyDescent="0.2">
      <c r="A63" s="126"/>
    </row>
    <row r="64" spans="1:8" s="99" customFormat="1" x14ac:dyDescent="0.2">
      <c r="A64" s="186" t="s">
        <v>158</v>
      </c>
      <c r="B64" s="185" t="str">
        <f ca="1">CONCATENATE(VLOOKUP("*ID",C:D,2,FALSE),"C",COUNTIF(OFFSET(A$1,0,0,ROW(),1), "*conditie")*10)</f>
        <v>NPRE06C40</v>
      </c>
      <c r="C64" s="296" t="s">
        <v>676</v>
      </c>
      <c r="D64" s="297"/>
      <c r="E64" s="297"/>
      <c r="F64" s="186" t="s">
        <v>141</v>
      </c>
      <c r="G64" s="186" t="s">
        <v>19</v>
      </c>
      <c r="H64" s="186" t="s">
        <v>197</v>
      </c>
    </row>
    <row r="65" spans="1:8" s="99" customFormat="1" outlineLevel="1" x14ac:dyDescent="0.2">
      <c r="A65" s="110"/>
      <c r="B65" s="118"/>
      <c r="C65" s="102"/>
    </row>
    <row r="66" spans="1:8" s="99" customFormat="1" outlineLevel="1" x14ac:dyDescent="0.2">
      <c r="A66" s="110" t="s">
        <v>55</v>
      </c>
      <c r="B66" s="122"/>
      <c r="C66" s="102"/>
    </row>
    <row r="67" spans="1:8" s="99" customFormat="1" outlineLevel="1" x14ac:dyDescent="0.2">
      <c r="A67" s="110"/>
      <c r="B67" s="118"/>
      <c r="C67" s="102"/>
    </row>
    <row r="68" spans="1:8" s="88" customFormat="1" outlineLevel="1" collapsed="1" x14ac:dyDescent="0.2">
      <c r="A68" s="184" t="s">
        <v>159</v>
      </c>
      <c r="B68" s="184" t="str">
        <f ca="1">CONCATENATE(VLOOKUP("*ID",C:D,2,FALSE),"C",COUNTIF(OFFSET(A$1,0,0,ROW(),1), "*conditie")*10)&amp; "T" &amp;(COUNTIF(OFFSET(B$1,0,0,ROW()-1,1),CONCATENATE(VLOOKUP("*ID",C:D,2,FALSE),"C",COUNTIF(OFFSET(A$1,0,0,ROW(),1), "*conditie")*10)&amp; "T*") +1) * 10</f>
        <v>NPRE06C40T10</v>
      </c>
      <c r="C68" s="295" t="s">
        <v>677</v>
      </c>
      <c r="D68" s="295"/>
      <c r="E68" s="295"/>
      <c r="F68" s="184" t="s">
        <v>141</v>
      </c>
      <c r="G68" s="184" t="s">
        <v>19</v>
      </c>
      <c r="H68" s="184" t="s">
        <v>197</v>
      </c>
    </row>
    <row r="69" spans="1:8" hidden="1" outlineLevel="2" x14ac:dyDescent="0.2">
      <c r="A69" s="110"/>
      <c r="B69" s="122"/>
      <c r="C69" s="152"/>
    </row>
    <row r="70" spans="1:8" hidden="1" outlineLevel="2" x14ac:dyDescent="0.2">
      <c r="A70" s="110" t="s">
        <v>109</v>
      </c>
      <c r="B70" s="131" t="s">
        <v>1559</v>
      </c>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679</v>
      </c>
      <c r="C78" s="152"/>
    </row>
    <row r="79" spans="1:8" s="123" customFormat="1" hidden="1" outlineLevel="2" x14ac:dyDescent="0.2">
      <c r="A79" s="126"/>
    </row>
    <row r="80" spans="1:8" s="123" customFormat="1" hidden="1" outlineLevel="2" x14ac:dyDescent="0.2">
      <c r="A80" s="110" t="s">
        <v>40</v>
      </c>
      <c r="B80" s="131" t="s">
        <v>1249</v>
      </c>
    </row>
    <row r="81" spans="1:8" s="123" customFormat="1" hidden="1" outlineLevel="2" x14ac:dyDescent="0.2">
      <c r="A81" s="126"/>
    </row>
    <row r="82" spans="1:8" s="99" customFormat="1" x14ac:dyDescent="0.2">
      <c r="A82" s="186" t="s">
        <v>158</v>
      </c>
      <c r="B82" s="185" t="str">
        <f ca="1">CONCATENATE(VLOOKUP("*ID",C:D,2,FALSE),"C",COUNTIF(OFFSET(A$1,0,0,ROW(),1), "*conditie")*10)</f>
        <v>NPRE06C50</v>
      </c>
      <c r="C82" s="296" t="s">
        <v>1043</v>
      </c>
      <c r="D82" s="297"/>
      <c r="E82" s="297"/>
      <c r="F82" s="186" t="s">
        <v>141</v>
      </c>
      <c r="G82" s="186" t="s">
        <v>19</v>
      </c>
      <c r="H82" s="186" t="s">
        <v>197</v>
      </c>
    </row>
    <row r="83" spans="1:8" s="99" customFormat="1" outlineLevel="1" x14ac:dyDescent="0.2">
      <c r="A83" s="110"/>
      <c r="B83" s="118"/>
      <c r="C83" s="102"/>
    </row>
    <row r="84" spans="1:8" s="99" customFormat="1" outlineLevel="1" x14ac:dyDescent="0.2">
      <c r="A84" s="110" t="s">
        <v>55</v>
      </c>
      <c r="B84" s="122"/>
      <c r="C84" s="102"/>
    </row>
    <row r="85" spans="1:8" s="99" customFormat="1" outlineLevel="1" x14ac:dyDescent="0.2">
      <c r="A85" s="110"/>
      <c r="B85" s="118"/>
      <c r="C85" s="102"/>
    </row>
    <row r="86" spans="1:8" s="88" customFormat="1" outlineLevel="1" collapsed="1" x14ac:dyDescent="0.2">
      <c r="A86" s="184" t="s">
        <v>159</v>
      </c>
      <c r="B86" s="184" t="str">
        <f ca="1">CONCATENATE(VLOOKUP("*ID",C:D,2,FALSE),"C",COUNTIF(OFFSET(A$1,0,0,ROW(),1), "*conditie")*10)&amp; "T" &amp;(COUNTIF(OFFSET(B$1,0,0,ROW()-1,1),CONCATENATE(VLOOKUP("*ID",C:D,2,FALSE),"C",COUNTIF(OFFSET(A$1,0,0,ROW(),1), "*conditie")*10)&amp; "T*") +1) * 10</f>
        <v>NPRE06C50T10</v>
      </c>
      <c r="C86" s="295" t="s">
        <v>681</v>
      </c>
      <c r="D86" s="295"/>
      <c r="E86" s="295"/>
      <c r="F86" s="184" t="s">
        <v>141</v>
      </c>
      <c r="G86" s="184" t="s">
        <v>19</v>
      </c>
      <c r="H86" s="184" t="s">
        <v>197</v>
      </c>
    </row>
    <row r="87" spans="1:8" hidden="1" outlineLevel="2" x14ac:dyDescent="0.2">
      <c r="A87" s="110"/>
      <c r="B87" s="122"/>
      <c r="C87" s="152"/>
    </row>
    <row r="88" spans="1:8" hidden="1" outlineLevel="2" x14ac:dyDescent="0.2">
      <c r="A88" s="110" t="s">
        <v>109</v>
      </c>
      <c r="B88" s="131" t="s">
        <v>1560</v>
      </c>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227</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683</v>
      </c>
      <c r="C96" s="152"/>
    </row>
    <row r="97" spans="1:8" s="123" customFormat="1" hidden="1" outlineLevel="2" x14ac:dyDescent="0.2">
      <c r="A97" s="126"/>
    </row>
    <row r="98" spans="1:8" s="123" customFormat="1" hidden="1" outlineLevel="2" x14ac:dyDescent="0.2">
      <c r="A98" s="110" t="s">
        <v>40</v>
      </c>
      <c r="B98" s="131" t="s">
        <v>1201</v>
      </c>
    </row>
    <row r="99" spans="1:8" s="123" customFormat="1" hidden="1" outlineLevel="2" x14ac:dyDescent="0.2">
      <c r="A99" s="126"/>
    </row>
    <row r="100" spans="1:8" s="99" customFormat="1" x14ac:dyDescent="0.2">
      <c r="A100" s="186" t="s">
        <v>158</v>
      </c>
      <c r="B100" s="185" t="str">
        <f ca="1">CONCATENATE(VLOOKUP("*ID",C:D,2,FALSE),"C",COUNTIF(OFFSET(A$1,0,0,ROW(),1), "*conditie")*10)</f>
        <v>NPRE06C60</v>
      </c>
      <c r="C100" s="296" t="s">
        <v>1044</v>
      </c>
      <c r="D100" s="297"/>
      <c r="E100" s="297"/>
      <c r="F100" s="186" t="s">
        <v>141</v>
      </c>
      <c r="G100" s="186" t="s">
        <v>19</v>
      </c>
      <c r="H100" s="186"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collapsed="1" x14ac:dyDescent="0.2">
      <c r="A104" s="184" t="s">
        <v>159</v>
      </c>
      <c r="B104" s="184" t="str">
        <f ca="1">CONCATENATE(VLOOKUP("*ID",C:D,2,FALSE),"C",COUNTIF(OFFSET(A$1,0,0,ROW(),1), "*conditie")*10)&amp; "T" &amp;(COUNTIF(OFFSET(B$1,0,0,ROW()-1,1),CONCATENATE(VLOOKUP("*ID",C:D,2,FALSE),"C",COUNTIF(OFFSET(A$1,0,0,ROW(),1), "*conditie")*10)&amp; "T*") +1) * 10</f>
        <v>NPRE06C60T10</v>
      </c>
      <c r="C104" s="295" t="s">
        <v>685</v>
      </c>
      <c r="D104" s="295"/>
      <c r="E104" s="295"/>
      <c r="F104" s="184" t="s">
        <v>141</v>
      </c>
      <c r="G104" s="184" t="s">
        <v>19</v>
      </c>
      <c r="H104" s="184" t="s">
        <v>197</v>
      </c>
    </row>
    <row r="105" spans="1:8" hidden="1" outlineLevel="2" x14ac:dyDescent="0.2">
      <c r="A105" s="110"/>
      <c r="B105" s="122"/>
      <c r="C105" s="152"/>
    </row>
    <row r="106" spans="1:8" hidden="1" outlineLevel="2" x14ac:dyDescent="0.2">
      <c r="A106" s="110" t="s">
        <v>109</v>
      </c>
      <c r="B106" s="131" t="s">
        <v>1561</v>
      </c>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227</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687</v>
      </c>
      <c r="C114" s="152"/>
    </row>
    <row r="115" spans="1:8" s="123" customFormat="1" hidden="1" outlineLevel="2" x14ac:dyDescent="0.2">
      <c r="A115" s="126"/>
    </row>
    <row r="116" spans="1:8" s="123" customFormat="1" hidden="1" outlineLevel="2" x14ac:dyDescent="0.2">
      <c r="A116" s="110" t="s">
        <v>40</v>
      </c>
      <c r="B116" s="131" t="s">
        <v>1202</v>
      </c>
    </row>
    <row r="117" spans="1:8" s="123" customFormat="1" hidden="1" outlineLevel="2" x14ac:dyDescent="0.2">
      <c r="A117" s="126"/>
    </row>
    <row r="118" spans="1:8" s="99" customFormat="1" x14ac:dyDescent="0.2">
      <c r="A118" s="186" t="s">
        <v>158</v>
      </c>
      <c r="B118" s="185" t="str">
        <f ca="1">CONCATENATE(VLOOKUP("*ID",C:D,2,FALSE),"C",COUNTIF(OFFSET(A$1,0,0,ROW(),1), "*conditie")*10)</f>
        <v>NPRE06C70</v>
      </c>
      <c r="C118" s="296" t="s">
        <v>1045</v>
      </c>
      <c r="D118" s="297"/>
      <c r="E118" s="297"/>
      <c r="F118" s="186" t="s">
        <v>141</v>
      </c>
      <c r="G118" s="186" t="s">
        <v>19</v>
      </c>
      <c r="H118" s="186"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88" customFormat="1" outlineLevel="1" collapsed="1" x14ac:dyDescent="0.2">
      <c r="A122" s="184" t="s">
        <v>159</v>
      </c>
      <c r="B122" s="184" t="str">
        <f ca="1">CONCATENATE(VLOOKUP("*ID",C:D,2,FALSE),"C",COUNTIF(OFFSET(A$1,0,0,ROW(),1), "*conditie")*10)&amp; "T" &amp;(COUNTIF(OFFSET(B$1,0,0,ROW()-1,1),CONCATENATE(VLOOKUP("*ID",C:D,2,FALSE),"C",COUNTIF(OFFSET(A$1,0,0,ROW(),1), "*conditie")*10)&amp; "T*") +1) * 10</f>
        <v>NPRE06C70T10</v>
      </c>
      <c r="C122" s="295" t="s">
        <v>689</v>
      </c>
      <c r="D122" s="295"/>
      <c r="E122" s="295"/>
      <c r="F122" s="184" t="s">
        <v>141</v>
      </c>
      <c r="G122" s="184" t="s">
        <v>19</v>
      </c>
      <c r="H122" s="184" t="s">
        <v>197</v>
      </c>
    </row>
    <row r="123" spans="1:8" hidden="1" outlineLevel="2" x14ac:dyDescent="0.2">
      <c r="A123" s="110"/>
      <c r="B123" s="122"/>
      <c r="C123" s="152"/>
    </row>
    <row r="124" spans="1:8" hidden="1" outlineLevel="2" x14ac:dyDescent="0.2">
      <c r="A124" s="110" t="s">
        <v>109</v>
      </c>
      <c r="B124" s="131" t="s">
        <v>1562</v>
      </c>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928</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691</v>
      </c>
      <c r="C132" s="152"/>
    </row>
    <row r="133" spans="1:8" s="123" customFormat="1" hidden="1" outlineLevel="2" x14ac:dyDescent="0.2">
      <c r="A133" s="126"/>
    </row>
    <row r="134" spans="1:8" s="123" customFormat="1" hidden="1" outlineLevel="2" x14ac:dyDescent="0.2">
      <c r="A134" s="110" t="s">
        <v>40</v>
      </c>
      <c r="B134" s="131" t="s">
        <v>1563</v>
      </c>
    </row>
    <row r="135" spans="1:8" s="123" customFormat="1" hidden="1" outlineLevel="2" x14ac:dyDescent="0.2">
      <c r="A135" s="126"/>
    </row>
    <row r="136" spans="1:8" s="99" customFormat="1" x14ac:dyDescent="0.2">
      <c r="A136" s="186" t="s">
        <v>158</v>
      </c>
      <c r="B136" s="185" t="str">
        <f ca="1">CONCATENATE(VLOOKUP("*ID",C:D,2,FALSE),"C",COUNTIF(OFFSET(A$1,0,0,ROW(),1), "*conditie")*10)</f>
        <v>NPRE06C80</v>
      </c>
      <c r="C136" s="296" t="s">
        <v>1046</v>
      </c>
      <c r="D136" s="297"/>
      <c r="E136" s="297"/>
      <c r="F136" s="186" t="s">
        <v>141</v>
      </c>
      <c r="G136" s="186" t="s">
        <v>19</v>
      </c>
      <c r="H136" s="186"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collapsed="1" x14ac:dyDescent="0.2">
      <c r="A140" s="184" t="s">
        <v>159</v>
      </c>
      <c r="B140" s="184" t="str">
        <f ca="1">CONCATENATE(VLOOKUP("*ID",C:D,2,FALSE),"C",COUNTIF(OFFSET(A$1,0,0,ROW(),1), "*conditie")*10)&amp; "T" &amp;(COUNTIF(OFFSET(B$1,0,0,ROW()-1,1),CONCATENATE(VLOOKUP("*ID",C:D,2,FALSE),"C",COUNTIF(OFFSET(A$1,0,0,ROW(),1), "*conditie")*10)&amp; "T*") +1) * 10</f>
        <v>NPRE06C80T10</v>
      </c>
      <c r="C140" s="295" t="s">
        <v>693</v>
      </c>
      <c r="D140" s="295"/>
      <c r="E140" s="295"/>
      <c r="F140" s="184" t="s">
        <v>141</v>
      </c>
      <c r="G140" s="184" t="s">
        <v>19</v>
      </c>
      <c r="H140" s="184" t="s">
        <v>197</v>
      </c>
    </row>
    <row r="141" spans="1:8" hidden="1" outlineLevel="2" x14ac:dyDescent="0.2">
      <c r="A141" s="110"/>
      <c r="B141" s="122"/>
      <c r="C141" s="152"/>
    </row>
    <row r="142" spans="1:8" hidden="1" outlineLevel="2" x14ac:dyDescent="0.2">
      <c r="A142" s="110" t="s">
        <v>109</v>
      </c>
      <c r="B142" s="131" t="s">
        <v>1570</v>
      </c>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928</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695</v>
      </c>
      <c r="C150" s="152"/>
    </row>
    <row r="151" spans="1:8" s="123" customFormat="1" hidden="1" outlineLevel="2" x14ac:dyDescent="0.2">
      <c r="A151" s="126"/>
    </row>
    <row r="152" spans="1:8" s="123" customFormat="1" hidden="1" outlineLevel="2" x14ac:dyDescent="0.2">
      <c r="A152" s="110" t="s">
        <v>40</v>
      </c>
      <c r="B152" s="131" t="s">
        <v>1564</v>
      </c>
    </row>
    <row r="153" spans="1:8" s="123" customFormat="1" hidden="1" outlineLevel="2" x14ac:dyDescent="0.2">
      <c r="A153" s="126"/>
    </row>
    <row r="154" spans="1:8" s="99" customFormat="1" x14ac:dyDescent="0.2">
      <c r="A154" s="186" t="s">
        <v>158</v>
      </c>
      <c r="B154" s="185" t="str">
        <f ca="1">CONCATENATE(VLOOKUP("*ID",C:D,2,FALSE),"C",COUNTIF(OFFSET(A$1,0,0,ROW(),1), "*conditie")*10)</f>
        <v>NPRE06C90</v>
      </c>
      <c r="C154" s="296" t="s">
        <v>1047</v>
      </c>
      <c r="D154" s="297"/>
      <c r="E154" s="297"/>
      <c r="F154" s="186" t="s">
        <v>141</v>
      </c>
      <c r="G154" s="186" t="s">
        <v>19</v>
      </c>
      <c r="H154" s="186"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collapsed="1" x14ac:dyDescent="0.2">
      <c r="A158" s="184" t="s">
        <v>159</v>
      </c>
      <c r="B158" s="184" t="str">
        <f ca="1">CONCATENATE(VLOOKUP("*ID",C:D,2,FALSE),"C",COUNTIF(OFFSET(A$1,0,0,ROW(),1), "*conditie")*10)&amp; "T" &amp;(COUNTIF(OFFSET(B$1,0,0,ROW()-1,1),CONCATENATE(VLOOKUP("*ID",C:D,2,FALSE),"C",COUNTIF(OFFSET(A$1,0,0,ROW(),1), "*conditie")*10)&amp; "T*") +1) * 10</f>
        <v>NPRE06C90T10</v>
      </c>
      <c r="C158" s="295" t="s">
        <v>929</v>
      </c>
      <c r="D158" s="295"/>
      <c r="E158" s="295"/>
      <c r="F158" s="184" t="s">
        <v>141</v>
      </c>
      <c r="G158" s="184" t="s">
        <v>19</v>
      </c>
      <c r="H158" s="184" t="s">
        <v>197</v>
      </c>
    </row>
    <row r="159" spans="1:8" hidden="1" outlineLevel="2" x14ac:dyDescent="0.2">
      <c r="A159" s="110"/>
      <c r="B159" s="122"/>
      <c r="C159" s="152"/>
    </row>
    <row r="160" spans="1:8" hidden="1" outlineLevel="2" x14ac:dyDescent="0.2">
      <c r="A160" s="110" t="s">
        <v>109</v>
      </c>
      <c r="B160" s="131" t="s">
        <v>1570</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928</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695</v>
      </c>
      <c r="C168" s="152"/>
    </row>
    <row r="169" spans="1:8" s="123" customFormat="1" hidden="1" outlineLevel="2" x14ac:dyDescent="0.2">
      <c r="A169" s="126"/>
    </row>
    <row r="170" spans="1:8" s="123" customFormat="1" hidden="1" outlineLevel="2" x14ac:dyDescent="0.2">
      <c r="A170" s="110" t="s">
        <v>40</v>
      </c>
      <c r="B170" s="131" t="s">
        <v>1565</v>
      </c>
    </row>
    <row r="171" spans="1:8" s="123" customFormat="1" hidden="1" outlineLevel="2" x14ac:dyDescent="0.2">
      <c r="A171" s="126"/>
    </row>
    <row r="172" spans="1:8" s="99" customFormat="1" x14ac:dyDescent="0.2">
      <c r="A172" s="186" t="s">
        <v>158</v>
      </c>
      <c r="B172" s="185" t="str">
        <f ca="1">CONCATENATE(VLOOKUP("*ID",C:D,2,FALSE),"C",COUNTIF(OFFSET(A$1,0,0,ROW(),1), "*conditie")*10)</f>
        <v>NPRE06C100</v>
      </c>
      <c r="C172" s="296" t="s">
        <v>1048</v>
      </c>
      <c r="D172" s="297"/>
      <c r="E172" s="297"/>
      <c r="F172" s="186" t="s">
        <v>141</v>
      </c>
      <c r="G172" s="186" t="s">
        <v>19</v>
      </c>
      <c r="H172" s="186"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collapsed="1" x14ac:dyDescent="0.2">
      <c r="A176" s="184" t="s">
        <v>159</v>
      </c>
      <c r="B176" s="184" t="str">
        <f ca="1">CONCATENATE(VLOOKUP("*ID",C:D,2,FALSE),"C",COUNTIF(OFFSET(A$1,0,0,ROW(),1), "*conditie")*10)&amp; "T" &amp;(COUNTIF(OFFSET(B$1,0,0,ROW()-1,1),CONCATENATE(VLOOKUP("*ID",C:D,2,FALSE),"C",COUNTIF(OFFSET(A$1,0,0,ROW(),1), "*conditie")*10)&amp; "T*") +1) * 10</f>
        <v>NPRE06C100T10</v>
      </c>
      <c r="C176" s="295" t="s">
        <v>698</v>
      </c>
      <c r="D176" s="295"/>
      <c r="E176" s="295"/>
      <c r="F176" s="184" t="s">
        <v>141</v>
      </c>
      <c r="G176" s="184" t="s">
        <v>19</v>
      </c>
      <c r="H176" s="184" t="s">
        <v>197</v>
      </c>
    </row>
    <row r="177" spans="1:8" hidden="1" outlineLevel="2" x14ac:dyDescent="0.2">
      <c r="A177" s="110"/>
      <c r="B177" s="122"/>
      <c r="C177" s="152"/>
    </row>
    <row r="178" spans="1:8" hidden="1" outlineLevel="2" x14ac:dyDescent="0.2">
      <c r="A178" s="110" t="s">
        <v>109</v>
      </c>
      <c r="B178" s="131" t="s">
        <v>1571</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227</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700</v>
      </c>
      <c r="C186" s="152"/>
    </row>
    <row r="187" spans="1:8" s="123" customFormat="1" hidden="1" outlineLevel="2" x14ac:dyDescent="0.2">
      <c r="A187" s="126"/>
    </row>
    <row r="188" spans="1:8" s="123" customFormat="1" hidden="1" outlineLevel="2" x14ac:dyDescent="0.2">
      <c r="A188" s="110" t="s">
        <v>40</v>
      </c>
      <c r="B188" s="131" t="s">
        <v>1203</v>
      </c>
    </row>
    <row r="189" spans="1:8" s="123" customFormat="1" hidden="1" outlineLevel="2" x14ac:dyDescent="0.2">
      <c r="A189" s="126"/>
    </row>
    <row r="190" spans="1:8" s="99" customFormat="1" x14ac:dyDescent="0.2">
      <c r="A190" s="186" t="s">
        <v>158</v>
      </c>
      <c r="B190" s="185" t="str">
        <f ca="1">CONCATENATE(VLOOKUP("*ID",C:D,2,FALSE),"C",COUNTIF(OFFSET(A$1,0,0,ROW(),1), "*conditie")*10)</f>
        <v>NPRE06C110</v>
      </c>
      <c r="C190" s="296" t="s">
        <v>1049</v>
      </c>
      <c r="D190" s="297"/>
      <c r="E190" s="297"/>
      <c r="F190" s="186" t="s">
        <v>141</v>
      </c>
      <c r="G190" s="186" t="s">
        <v>19</v>
      </c>
      <c r="H190" s="186"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collapsed="1" x14ac:dyDescent="0.2">
      <c r="A194" s="184" t="s">
        <v>159</v>
      </c>
      <c r="B194" s="184" t="str">
        <f ca="1">CONCATENATE(VLOOKUP("*ID",C:D,2,FALSE),"C",COUNTIF(OFFSET(A$1,0,0,ROW(),1), "*conditie")*10)&amp; "T" &amp;(COUNTIF(OFFSET(B$1,0,0,ROW()-1,1),CONCATENATE(VLOOKUP("*ID",C:D,2,FALSE),"C",COUNTIF(OFFSET(A$1,0,0,ROW(),1), "*conditie")*10)&amp; "T*") +1) * 10</f>
        <v>NPRE06C110T10</v>
      </c>
      <c r="C194" s="295" t="s">
        <v>702</v>
      </c>
      <c r="D194" s="295"/>
      <c r="E194" s="295"/>
      <c r="F194" s="184" t="s">
        <v>141</v>
      </c>
      <c r="G194" s="184" t="s">
        <v>19</v>
      </c>
      <c r="H194" s="184" t="s">
        <v>197</v>
      </c>
    </row>
    <row r="195" spans="1:8" hidden="1" outlineLevel="2" x14ac:dyDescent="0.2">
      <c r="A195" s="110"/>
      <c r="B195" s="122"/>
      <c r="C195" s="152"/>
    </row>
    <row r="196" spans="1:8" hidden="1" outlineLevel="2" x14ac:dyDescent="0.2">
      <c r="A196" s="110" t="s">
        <v>109</v>
      </c>
      <c r="B196" s="131" t="s">
        <v>1572</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227</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704</v>
      </c>
      <c r="C204" s="152"/>
    </row>
    <row r="205" spans="1:8" s="123" customFormat="1" hidden="1" outlineLevel="2" x14ac:dyDescent="0.2">
      <c r="A205" s="126"/>
    </row>
    <row r="206" spans="1:8" s="123" customFormat="1" hidden="1" outlineLevel="2" x14ac:dyDescent="0.2">
      <c r="A206" s="110" t="s">
        <v>40</v>
      </c>
      <c r="B206" s="131" t="s">
        <v>1204</v>
      </c>
    </row>
    <row r="207" spans="1:8" s="123" customFormat="1" hidden="1" outlineLevel="2" x14ac:dyDescent="0.2">
      <c r="A207" s="126"/>
    </row>
    <row r="208" spans="1:8" s="99" customFormat="1" x14ac:dyDescent="0.2">
      <c r="A208" s="186" t="s">
        <v>158</v>
      </c>
      <c r="B208" s="185" t="str">
        <f ca="1">CONCATENATE(VLOOKUP("*ID",C:D,2,FALSE),"C",COUNTIF(OFFSET(A$1,0,0,ROW(),1), "*conditie")*10)</f>
        <v>NPRE06C120</v>
      </c>
      <c r="C208" s="296" t="s">
        <v>1566</v>
      </c>
      <c r="D208" s="297"/>
      <c r="E208" s="297"/>
      <c r="F208" s="186" t="s">
        <v>141</v>
      </c>
      <c r="G208" s="186" t="s">
        <v>19</v>
      </c>
      <c r="H208" s="186"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collapsed="1" x14ac:dyDescent="0.2">
      <c r="A212" s="184" t="s">
        <v>159</v>
      </c>
      <c r="B212" s="184" t="str">
        <f ca="1">CONCATENATE(VLOOKUP("*ID",C:D,2,FALSE),"C",COUNTIF(OFFSET(A$1,0,0,ROW(),1), "*conditie")*10)&amp; "T" &amp;(COUNTIF(OFFSET(B$1,0,0,ROW()-1,1),CONCATENATE(VLOOKUP("*ID",C:D,2,FALSE),"C",COUNTIF(OFFSET(A$1,0,0,ROW(),1), "*conditie")*10)&amp; "T*") +1) * 10</f>
        <v>NPRE06C120T10</v>
      </c>
      <c r="C212" s="295" t="s">
        <v>1567</v>
      </c>
      <c r="D212" s="295"/>
      <c r="E212" s="295"/>
      <c r="F212" s="184" t="s">
        <v>141</v>
      </c>
      <c r="G212" s="184" t="s">
        <v>19</v>
      </c>
      <c r="H212" s="184" t="s">
        <v>197</v>
      </c>
    </row>
    <row r="213" spans="1:8" hidden="1" outlineLevel="2" x14ac:dyDescent="0.2">
      <c r="A213" s="110"/>
      <c r="B213" s="122"/>
      <c r="C213" s="152"/>
    </row>
    <row r="214" spans="1:8" hidden="1" outlineLevel="2" x14ac:dyDescent="0.2">
      <c r="A214" s="110" t="s">
        <v>109</v>
      </c>
      <c r="B214" s="131" t="s">
        <v>1568</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227</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1569</v>
      </c>
      <c r="C222" s="152"/>
    </row>
    <row r="223" spans="1:8" s="123" customFormat="1" hidden="1" outlineLevel="2" x14ac:dyDescent="0.2">
      <c r="A223" s="126"/>
    </row>
    <row r="224" spans="1:8" s="123" customFormat="1" ht="15" hidden="1" outlineLevel="2" x14ac:dyDescent="0.25">
      <c r="A224" s="110" t="s">
        <v>40</v>
      </c>
      <c r="B224" s="240" t="s">
        <v>2782</v>
      </c>
    </row>
    <row r="225" spans="1:8" s="123" customFormat="1" hidden="1" outlineLevel="2" x14ac:dyDescent="0.2">
      <c r="A225" s="126"/>
    </row>
    <row r="226" spans="1:8" s="99" customFormat="1" x14ac:dyDescent="0.2">
      <c r="A226" s="186" t="s">
        <v>158</v>
      </c>
      <c r="B226" s="185" t="str">
        <f ca="1">CONCATENATE(VLOOKUP("*ID",C:D,2,FALSE),"C",COUNTIF(OFFSET(A$1,0,0,ROW(),1), "*conditie")*10)</f>
        <v>NPRE06C130</v>
      </c>
      <c r="C226" s="296" t="s">
        <v>1573</v>
      </c>
      <c r="D226" s="297"/>
      <c r="E226" s="297"/>
      <c r="F226" s="186" t="s">
        <v>141</v>
      </c>
      <c r="G226" s="186" t="s">
        <v>19</v>
      </c>
      <c r="H226" s="186"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collapsed="1" x14ac:dyDescent="0.2">
      <c r="A230" s="184" t="s">
        <v>159</v>
      </c>
      <c r="B230" s="184" t="str">
        <f ca="1">CONCATENATE(VLOOKUP("*ID",C:D,2,FALSE),"C",COUNTIF(OFFSET(A$1,0,0,ROW(),1), "*conditie")*10)&amp; "T" &amp;(COUNTIF(OFFSET(B$1,0,0,ROW()-1,1),CONCATENATE(VLOOKUP("*ID",C:D,2,FALSE),"C",COUNTIF(OFFSET(A$1,0,0,ROW(),1), "*conditie")*10)&amp; "T*") +1) * 10</f>
        <v>NPRE06C130T10</v>
      </c>
      <c r="C230" s="295" t="s">
        <v>1574</v>
      </c>
      <c r="D230" s="295"/>
      <c r="E230" s="295"/>
      <c r="F230" s="184" t="s">
        <v>141</v>
      </c>
      <c r="G230" s="184" t="s">
        <v>19</v>
      </c>
      <c r="H230" s="184" t="s">
        <v>197</v>
      </c>
    </row>
    <row r="231" spans="1:8" hidden="1" outlineLevel="2" x14ac:dyDescent="0.2">
      <c r="A231" s="110"/>
      <c r="B231" s="122"/>
      <c r="C231" s="152"/>
    </row>
    <row r="232" spans="1:8" hidden="1" outlineLevel="2" x14ac:dyDescent="0.2">
      <c r="A232" s="110" t="s">
        <v>109</v>
      </c>
      <c r="B232" s="131" t="s">
        <v>1575</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227</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1576</v>
      </c>
      <c r="C240" s="152"/>
    </row>
    <row r="241" spans="1:8" s="123" customFormat="1" hidden="1" outlineLevel="2" x14ac:dyDescent="0.2">
      <c r="A241" s="126"/>
    </row>
    <row r="242" spans="1:8" s="123" customFormat="1" ht="15" hidden="1" outlineLevel="2" x14ac:dyDescent="0.25">
      <c r="A242" s="110" t="s">
        <v>40</v>
      </c>
      <c r="B242" s="240" t="s">
        <v>2783</v>
      </c>
    </row>
    <row r="243" spans="1:8" s="123" customFormat="1" hidden="1" outlineLevel="2" x14ac:dyDescent="0.2">
      <c r="A243" s="126"/>
    </row>
    <row r="244" spans="1:8" s="99" customFormat="1" x14ac:dyDescent="0.2">
      <c r="A244" s="186" t="s">
        <v>158</v>
      </c>
      <c r="B244" s="185" t="str">
        <f ca="1">CONCATENATE(VLOOKUP("*ID",C:D,2,FALSE),"C",COUNTIF(OFFSET(A$1,0,0,ROW(),1), "*conditie")*10)</f>
        <v>NPRE06C140</v>
      </c>
      <c r="C244" s="296" t="s">
        <v>1577</v>
      </c>
      <c r="D244" s="297"/>
      <c r="E244" s="297"/>
      <c r="F244" s="186" t="s">
        <v>141</v>
      </c>
      <c r="G244" s="186" t="s">
        <v>19</v>
      </c>
      <c r="H244" s="186"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collapsed="1" x14ac:dyDescent="0.2">
      <c r="A248" s="184" t="s">
        <v>159</v>
      </c>
      <c r="B248" s="184" t="str">
        <f ca="1">CONCATENATE(VLOOKUP("*ID",C:D,2,FALSE),"C",COUNTIF(OFFSET(A$1,0,0,ROW(),1), "*conditie")*10)&amp; "T" &amp;(COUNTIF(OFFSET(B$1,0,0,ROW()-1,1),CONCATENATE(VLOOKUP("*ID",C:D,2,FALSE),"C",COUNTIF(OFFSET(A$1,0,0,ROW(),1), "*conditie")*10)&amp; "T*") +1) * 10</f>
        <v>NPRE06C140T10</v>
      </c>
      <c r="C248" s="295" t="s">
        <v>1578</v>
      </c>
      <c r="D248" s="295"/>
      <c r="E248" s="295"/>
      <c r="F248" s="184" t="s">
        <v>141</v>
      </c>
      <c r="G248" s="184" t="s">
        <v>19</v>
      </c>
      <c r="H248" s="184" t="s">
        <v>197</v>
      </c>
    </row>
    <row r="249" spans="1:8" hidden="1" outlineLevel="2" x14ac:dyDescent="0.2">
      <c r="A249" s="110"/>
      <c r="B249" s="122"/>
      <c r="C249" s="152"/>
    </row>
    <row r="250" spans="1:8" hidden="1" outlineLevel="2" x14ac:dyDescent="0.2">
      <c r="A250" s="110" t="s">
        <v>109</v>
      </c>
      <c r="B250" s="131" t="s">
        <v>1579</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227</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1580</v>
      </c>
      <c r="C258" s="152"/>
    </row>
    <row r="259" spans="1:8" s="123" customFormat="1" hidden="1" outlineLevel="2" x14ac:dyDescent="0.2">
      <c r="A259" s="126"/>
    </row>
    <row r="260" spans="1:8" s="123" customFormat="1" ht="15" hidden="1" outlineLevel="2" x14ac:dyDescent="0.25">
      <c r="A260" s="110" t="s">
        <v>40</v>
      </c>
      <c r="B260" s="240" t="s">
        <v>2784</v>
      </c>
    </row>
    <row r="261" spans="1:8" s="123" customFormat="1" hidden="1" outlineLevel="2" x14ac:dyDescent="0.2">
      <c r="A261" s="126"/>
    </row>
    <row r="262" spans="1:8" s="99" customFormat="1" x14ac:dyDescent="0.2">
      <c r="A262" s="186" t="s">
        <v>158</v>
      </c>
      <c r="B262" s="185" t="str">
        <f ca="1">CONCATENATE(VLOOKUP("*ID",C:D,2,FALSE),"C",COUNTIF(OFFSET(A$1,0,0,ROW(),1), "*conditie")*10)</f>
        <v>NPRE06C150</v>
      </c>
      <c r="C262" s="296" t="s">
        <v>749</v>
      </c>
      <c r="D262" s="297"/>
      <c r="E262" s="297"/>
      <c r="F262" s="186" t="s">
        <v>141</v>
      </c>
      <c r="G262" s="186" t="s">
        <v>19</v>
      </c>
      <c r="H262" s="186"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collapsed="1" x14ac:dyDescent="0.2">
      <c r="A266" s="184" t="s">
        <v>159</v>
      </c>
      <c r="B266" s="184" t="str">
        <f ca="1">CONCATENATE(VLOOKUP("*ID",C:D,2,FALSE),"C",COUNTIF(OFFSET(A$1,0,0,ROW(),1), "*conditie")*10)&amp; "T" &amp;(COUNTIF(OFFSET(B$1,0,0,ROW()-1,1),CONCATENATE(VLOOKUP("*ID",C:D,2,FALSE),"C",COUNTIF(OFFSET(A$1,0,0,ROW(),1), "*conditie")*10)&amp; "T*") +1) * 10</f>
        <v>NPRE06C150T10</v>
      </c>
      <c r="C266" s="295" t="s">
        <v>750</v>
      </c>
      <c r="D266" s="295"/>
      <c r="E266" s="295"/>
      <c r="F266" s="184" t="s">
        <v>141</v>
      </c>
      <c r="G266" s="184" t="s">
        <v>19</v>
      </c>
      <c r="H266" s="184" t="s">
        <v>197</v>
      </c>
    </row>
    <row r="267" spans="1:8" hidden="1" outlineLevel="2" x14ac:dyDescent="0.2">
      <c r="A267" s="110"/>
      <c r="B267" s="122"/>
      <c r="C267" s="152"/>
    </row>
    <row r="268" spans="1:8" hidden="1" outlineLevel="2" x14ac:dyDescent="0.2">
      <c r="A268" s="110" t="s">
        <v>109</v>
      </c>
      <c r="B268" s="131" t="s">
        <v>1581</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227</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752</v>
      </c>
      <c r="C276" s="152"/>
    </row>
    <row r="277" spans="1:8" s="123" customFormat="1" hidden="1" outlineLevel="2" x14ac:dyDescent="0.2">
      <c r="A277" s="126"/>
    </row>
    <row r="278" spans="1:8" s="123" customFormat="1" hidden="1" outlineLevel="2" x14ac:dyDescent="0.2">
      <c r="A278" s="110" t="s">
        <v>40</v>
      </c>
      <c r="B278" s="131" t="s">
        <v>1294</v>
      </c>
    </row>
    <row r="279" spans="1:8" s="123" customFormat="1" hidden="1" outlineLevel="2" x14ac:dyDescent="0.2">
      <c r="A279" s="126"/>
    </row>
    <row r="280" spans="1:8" s="99" customFormat="1" x14ac:dyDescent="0.2">
      <c r="A280" s="186" t="s">
        <v>158</v>
      </c>
      <c r="B280" s="185" t="str">
        <f ca="1">CONCATENATE(VLOOKUP("*ID",C:D,2,FALSE),"C",COUNTIF(OFFSET(A$1,0,0,ROW(),1), "*conditie")*10)</f>
        <v>NPRE06C160</v>
      </c>
      <c r="C280" s="296" t="s">
        <v>753</v>
      </c>
      <c r="D280" s="297"/>
      <c r="E280" s="297"/>
      <c r="F280" s="186" t="s">
        <v>141</v>
      </c>
      <c r="G280" s="186" t="s">
        <v>19</v>
      </c>
      <c r="H280" s="186"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collapsed="1" x14ac:dyDescent="0.2">
      <c r="A284" s="184" t="s">
        <v>159</v>
      </c>
      <c r="B284" s="184" t="str">
        <f ca="1">CONCATENATE(VLOOKUP("*ID",C:D,2,FALSE),"C",COUNTIF(OFFSET(A$1,0,0,ROW(),1), "*conditie")*10)&amp; "T" &amp;(COUNTIF(OFFSET(B$1,0,0,ROW()-1,1),CONCATENATE(VLOOKUP("*ID",C:D,2,FALSE),"C",COUNTIF(OFFSET(A$1,0,0,ROW(),1), "*conditie")*10)&amp; "T*") +1) * 10</f>
        <v>NPRE06C160T10</v>
      </c>
      <c r="C284" s="295" t="s">
        <v>754</v>
      </c>
      <c r="D284" s="295"/>
      <c r="E284" s="295"/>
      <c r="F284" s="184" t="s">
        <v>141</v>
      </c>
      <c r="G284" s="184" t="s">
        <v>19</v>
      </c>
      <c r="H284" s="184" t="s">
        <v>197</v>
      </c>
    </row>
    <row r="285" spans="1:8" hidden="1" outlineLevel="2" x14ac:dyDescent="0.2">
      <c r="A285" s="110"/>
      <c r="B285" s="122"/>
      <c r="C285" s="152"/>
    </row>
    <row r="286" spans="1:8" hidden="1" outlineLevel="2" x14ac:dyDescent="0.2">
      <c r="A286" s="110" t="s">
        <v>109</v>
      </c>
      <c r="B286" s="131" t="s">
        <v>1582</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756</v>
      </c>
      <c r="C294" s="152"/>
    </row>
    <row r="295" spans="1:8" s="123" customFormat="1" hidden="1" outlineLevel="2" x14ac:dyDescent="0.2">
      <c r="A295" s="126"/>
    </row>
    <row r="296" spans="1:8" s="123" customFormat="1" hidden="1" outlineLevel="2" x14ac:dyDescent="0.2">
      <c r="A296" s="110" t="s">
        <v>40</v>
      </c>
      <c r="B296" s="131" t="s">
        <v>1296</v>
      </c>
    </row>
    <row r="297" spans="1:8" s="123" customFormat="1" hidden="1" outlineLevel="2" x14ac:dyDescent="0.2">
      <c r="A297" s="126"/>
    </row>
    <row r="298" spans="1:8" s="99" customFormat="1" x14ac:dyDescent="0.2">
      <c r="A298" s="186" t="s">
        <v>158</v>
      </c>
      <c r="B298" s="185" t="str">
        <f ca="1">CONCATENATE(VLOOKUP("*ID",C:D,2,FALSE),"C",COUNTIF(OFFSET(A$1,0,0,ROW(),1), "*conditie")*10)</f>
        <v>NPRE06C170</v>
      </c>
      <c r="C298" s="296" t="s">
        <v>757</v>
      </c>
      <c r="D298" s="297"/>
      <c r="E298" s="297"/>
      <c r="F298" s="186" t="s">
        <v>141</v>
      </c>
      <c r="G298" s="186" t="s">
        <v>19</v>
      </c>
      <c r="H298" s="186"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collapsed="1" x14ac:dyDescent="0.2">
      <c r="A302" s="184" t="s">
        <v>159</v>
      </c>
      <c r="B302" s="184" t="str">
        <f ca="1">CONCATENATE(VLOOKUP("*ID",C:D,2,FALSE),"C",COUNTIF(OFFSET(A$1,0,0,ROW(),1), "*conditie")*10)&amp; "T" &amp;(COUNTIF(OFFSET(B$1,0,0,ROW()-1,1),CONCATENATE(VLOOKUP("*ID",C:D,2,FALSE),"C",COUNTIF(OFFSET(A$1,0,0,ROW(),1), "*conditie")*10)&amp; "T*") +1) * 10</f>
        <v>NPRE06C170T10</v>
      </c>
      <c r="C302" s="295" t="s">
        <v>758</v>
      </c>
      <c r="D302" s="295"/>
      <c r="E302" s="295"/>
      <c r="F302" s="184" t="s">
        <v>141</v>
      </c>
      <c r="G302" s="184" t="s">
        <v>19</v>
      </c>
      <c r="H302" s="184" t="s">
        <v>197</v>
      </c>
    </row>
    <row r="303" spans="1:8" hidden="1" outlineLevel="2" x14ac:dyDescent="0.2">
      <c r="A303" s="110"/>
      <c r="B303" s="122"/>
      <c r="C303" s="152"/>
    </row>
    <row r="304" spans="1:8" hidden="1" outlineLevel="2" x14ac:dyDescent="0.2">
      <c r="A304" s="110" t="s">
        <v>109</v>
      </c>
      <c r="B304" s="131" t="s">
        <v>1583</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227</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760</v>
      </c>
      <c r="C312" s="152"/>
    </row>
    <row r="313" spans="1:8" s="123" customFormat="1" hidden="1" outlineLevel="2" x14ac:dyDescent="0.2">
      <c r="A313" s="126"/>
    </row>
    <row r="314" spans="1:8" s="123" customFormat="1" hidden="1" outlineLevel="2" x14ac:dyDescent="0.2">
      <c r="A314" s="110" t="s">
        <v>40</v>
      </c>
      <c r="B314" s="131" t="s">
        <v>1205</v>
      </c>
    </row>
    <row r="315" spans="1:8" s="123" customFormat="1" hidden="1" outlineLevel="2" x14ac:dyDescent="0.2">
      <c r="A315" s="126"/>
    </row>
    <row r="316" spans="1:8" s="99" customFormat="1" x14ac:dyDescent="0.2">
      <c r="A316" s="186" t="s">
        <v>158</v>
      </c>
      <c r="B316" s="185" t="str">
        <f ca="1">CONCATENATE(VLOOKUP("*ID",C:D,2,FALSE),"C",COUNTIF(OFFSET(A$1,0,0,ROW(),1), "*conditie")*10)</f>
        <v>NPRE06C180</v>
      </c>
      <c r="C316" s="296" t="s">
        <v>761</v>
      </c>
      <c r="D316" s="297"/>
      <c r="E316" s="297"/>
      <c r="F316" s="186" t="s">
        <v>141</v>
      </c>
      <c r="G316" s="186" t="s">
        <v>19</v>
      </c>
      <c r="H316" s="186" t="s">
        <v>197</v>
      </c>
    </row>
    <row r="317" spans="1:8" s="99" customFormat="1" outlineLevel="1" x14ac:dyDescent="0.2">
      <c r="A317" s="110"/>
      <c r="B317" s="118"/>
      <c r="C317" s="102"/>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collapsed="1" x14ac:dyDescent="0.2">
      <c r="A320" s="184" t="s">
        <v>159</v>
      </c>
      <c r="B320" s="184" t="str">
        <f ca="1">CONCATENATE(VLOOKUP("*ID",C:D,2,FALSE),"C",COUNTIF(OFFSET(A$1,0,0,ROW(),1), "*conditie")*10)&amp; "T" &amp;(COUNTIF(OFFSET(B$1,0,0,ROW()-1,1),CONCATENATE(VLOOKUP("*ID",C:D,2,FALSE),"C",COUNTIF(OFFSET(A$1,0,0,ROW(),1), "*conditie")*10)&amp; "T*") +1) * 10</f>
        <v>NPRE06C180T10</v>
      </c>
      <c r="C320" s="295" t="s">
        <v>762</v>
      </c>
      <c r="D320" s="295"/>
      <c r="E320" s="295"/>
      <c r="F320" s="184" t="s">
        <v>141</v>
      </c>
      <c r="G320" s="184" t="s">
        <v>19</v>
      </c>
      <c r="H320" s="184" t="s">
        <v>197</v>
      </c>
    </row>
    <row r="321" spans="1:8" hidden="1" outlineLevel="2" x14ac:dyDescent="0.2">
      <c r="A321" s="110"/>
      <c r="B321" s="122"/>
      <c r="C321" s="152"/>
    </row>
    <row r="322" spans="1:8" hidden="1" outlineLevel="2" x14ac:dyDescent="0.2">
      <c r="A322" s="110" t="s">
        <v>109</v>
      </c>
      <c r="B322" s="131" t="s">
        <v>1584</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31" t="s">
        <v>764</v>
      </c>
      <c r="C330" s="152"/>
    </row>
    <row r="331" spans="1:8" s="123" customFormat="1" hidden="1" outlineLevel="2" x14ac:dyDescent="0.2">
      <c r="A331" s="126"/>
    </row>
    <row r="332" spans="1:8" s="123" customFormat="1" hidden="1" outlineLevel="2" x14ac:dyDescent="0.2">
      <c r="A332" s="110" t="s">
        <v>40</v>
      </c>
      <c r="B332" s="131" t="s">
        <v>1206</v>
      </c>
    </row>
    <row r="333" spans="1:8" s="123" customFormat="1" hidden="1" outlineLevel="2" x14ac:dyDescent="0.2">
      <c r="A333" s="126"/>
    </row>
    <row r="334" spans="1:8" s="99" customFormat="1" x14ac:dyDescent="0.2">
      <c r="A334" s="186" t="s">
        <v>158</v>
      </c>
      <c r="B334" s="185" t="str">
        <f ca="1">CONCATENATE(VLOOKUP("*ID",C:D,2,FALSE),"C",COUNTIF(OFFSET(A$1,0,0,ROW(),1), "*conditie")*10)</f>
        <v>NPRE06C190</v>
      </c>
      <c r="C334" s="296" t="s">
        <v>765</v>
      </c>
      <c r="D334" s="297"/>
      <c r="E334" s="297"/>
      <c r="F334" s="186" t="s">
        <v>141</v>
      </c>
      <c r="G334" s="186" t="s">
        <v>19</v>
      </c>
      <c r="H334" s="186" t="s">
        <v>197</v>
      </c>
    </row>
    <row r="335" spans="1:8" s="99" customFormat="1" outlineLevel="1" x14ac:dyDescent="0.2">
      <c r="A335" s="110"/>
      <c r="B335" s="118"/>
      <c r="C335" s="102"/>
    </row>
    <row r="336" spans="1:8" s="99" customFormat="1" outlineLevel="1" x14ac:dyDescent="0.2">
      <c r="A336" s="110" t="s">
        <v>55</v>
      </c>
      <c r="B336" s="122"/>
      <c r="C336" s="102"/>
    </row>
    <row r="337" spans="1:8" s="99" customFormat="1" outlineLevel="1" x14ac:dyDescent="0.2">
      <c r="A337" s="110"/>
      <c r="B337" s="118"/>
      <c r="C337" s="102"/>
    </row>
    <row r="338" spans="1:8" s="88" customFormat="1" outlineLevel="1" collapsed="1" x14ac:dyDescent="0.2">
      <c r="A338" s="184" t="s">
        <v>159</v>
      </c>
      <c r="B338" s="184" t="str">
        <f ca="1">CONCATENATE(VLOOKUP("*ID",C:D,2,FALSE),"C",COUNTIF(OFFSET(A$1,0,0,ROW(),1), "*conditie")*10)&amp; "T" &amp;(COUNTIF(OFFSET(B$1,0,0,ROW()-1,1),CONCATENATE(VLOOKUP("*ID",C:D,2,FALSE),"C",COUNTIF(OFFSET(A$1,0,0,ROW(),1), "*conditie")*10)&amp; "T*") +1) * 10</f>
        <v>NPRE06C190T10</v>
      </c>
      <c r="C338" s="295" t="s">
        <v>766</v>
      </c>
      <c r="D338" s="295"/>
      <c r="E338" s="295"/>
      <c r="F338" s="184" t="s">
        <v>141</v>
      </c>
      <c r="G338" s="184" t="s">
        <v>19</v>
      </c>
      <c r="H338" s="184" t="s">
        <v>197</v>
      </c>
    </row>
    <row r="339" spans="1:8" hidden="1" outlineLevel="2" x14ac:dyDescent="0.2">
      <c r="A339" s="110"/>
      <c r="B339" s="122"/>
      <c r="C339" s="152"/>
    </row>
    <row r="340" spans="1:8" hidden="1" outlineLevel="2" x14ac:dyDescent="0.2">
      <c r="A340" s="110" t="s">
        <v>109</v>
      </c>
      <c r="B340" s="131" t="s">
        <v>1585</v>
      </c>
      <c r="C340" s="152"/>
    </row>
    <row r="341" spans="1:8" hidden="1" outlineLevel="2" x14ac:dyDescent="0.2">
      <c r="A341" s="110"/>
      <c r="B341" s="122"/>
      <c r="C341" s="152"/>
    </row>
    <row r="342" spans="1:8" hidden="1" outlineLevel="2" x14ac:dyDescent="0.2">
      <c r="A342" s="110" t="s">
        <v>111</v>
      </c>
      <c r="B342" s="122" t="s">
        <v>108</v>
      </c>
      <c r="C342" s="152"/>
    </row>
    <row r="343" spans="1:8" hidden="1" outlineLevel="2" x14ac:dyDescent="0.2">
      <c r="A343" s="110"/>
      <c r="B343" s="122"/>
      <c r="C343" s="152"/>
    </row>
    <row r="344" spans="1:8" hidden="1" outlineLevel="2" x14ac:dyDescent="0.2">
      <c r="A344" s="110" t="s">
        <v>32</v>
      </c>
      <c r="B344" s="125" t="s">
        <v>227</v>
      </c>
      <c r="C344" s="125"/>
      <c r="D344" s="125"/>
      <c r="E344" s="125"/>
      <c r="F344" s="125"/>
      <c r="G344" s="125"/>
    </row>
    <row r="345" spans="1:8" hidden="1" outlineLevel="2" x14ac:dyDescent="0.2">
      <c r="A345" s="110"/>
      <c r="B345" s="122"/>
      <c r="C345" s="152"/>
    </row>
    <row r="346" spans="1:8" hidden="1" outlineLevel="2" x14ac:dyDescent="0.2">
      <c r="A346" s="111" t="s">
        <v>33</v>
      </c>
      <c r="B346" s="122" t="s">
        <v>194</v>
      </c>
      <c r="C346" s="152"/>
    </row>
    <row r="347" spans="1:8" hidden="1" outlineLevel="2" x14ac:dyDescent="0.2">
      <c r="A347" s="110"/>
      <c r="B347" s="122"/>
      <c r="C347" s="152"/>
    </row>
    <row r="348" spans="1:8" hidden="1" outlineLevel="2" x14ac:dyDescent="0.2">
      <c r="A348" s="110" t="s">
        <v>138</v>
      </c>
      <c r="B348" s="131" t="s">
        <v>768</v>
      </c>
      <c r="C348" s="152"/>
    </row>
    <row r="349" spans="1:8" s="123" customFormat="1" hidden="1" outlineLevel="2" x14ac:dyDescent="0.2">
      <c r="A349" s="126"/>
    </row>
    <row r="350" spans="1:8" s="123" customFormat="1" hidden="1" outlineLevel="2" x14ac:dyDescent="0.2">
      <c r="A350" s="110" t="s">
        <v>40</v>
      </c>
      <c r="B350" s="131" t="s">
        <v>1207</v>
      </c>
    </row>
    <row r="351" spans="1:8" s="123" customFormat="1" hidden="1" outlineLevel="2" x14ac:dyDescent="0.2">
      <c r="A351" s="126"/>
    </row>
    <row r="352" spans="1:8" s="99" customFormat="1" x14ac:dyDescent="0.2">
      <c r="A352" s="186" t="s">
        <v>158</v>
      </c>
      <c r="B352" s="185" t="str">
        <f ca="1">CONCATENATE(VLOOKUP("*ID",C:D,2,FALSE),"C",COUNTIF(OFFSET(A$1,0,0,ROW(),1), "*conditie")*10)</f>
        <v>NPRE06C200</v>
      </c>
      <c r="C352" s="296" t="s">
        <v>769</v>
      </c>
      <c r="D352" s="297"/>
      <c r="E352" s="297"/>
      <c r="F352" s="186" t="s">
        <v>141</v>
      </c>
      <c r="G352" s="186" t="s">
        <v>19</v>
      </c>
      <c r="H352" s="186" t="s">
        <v>197</v>
      </c>
    </row>
    <row r="353" spans="1:8" s="99" customFormat="1" outlineLevel="1" x14ac:dyDescent="0.2">
      <c r="A353" s="110"/>
      <c r="B353" s="118"/>
      <c r="C353" s="102"/>
    </row>
    <row r="354" spans="1:8" s="99" customFormat="1" outlineLevel="1" x14ac:dyDescent="0.2">
      <c r="A354" s="110" t="s">
        <v>55</v>
      </c>
      <c r="B354" s="122"/>
      <c r="C354" s="102"/>
    </row>
    <row r="355" spans="1:8" s="99" customFormat="1" outlineLevel="1" x14ac:dyDescent="0.2">
      <c r="A355" s="110"/>
      <c r="B355" s="118"/>
      <c r="C355" s="102"/>
    </row>
    <row r="356" spans="1:8" s="88" customFormat="1" outlineLevel="1" collapsed="1" x14ac:dyDescent="0.2">
      <c r="A356" s="184" t="s">
        <v>159</v>
      </c>
      <c r="B356" s="184" t="str">
        <f ca="1">CONCATENATE(VLOOKUP("*ID",C:D,2,FALSE),"C",COUNTIF(OFFSET(A$1,0,0,ROW(),1), "*conditie")*10)&amp; "T" &amp;(COUNTIF(OFFSET(B$1,0,0,ROW()-1,1),CONCATENATE(VLOOKUP("*ID",C:D,2,FALSE),"C",COUNTIF(OFFSET(A$1,0,0,ROW(),1), "*conditie")*10)&amp; "T*") +1) * 10</f>
        <v>NPRE06C200T10</v>
      </c>
      <c r="C356" s="295" t="s">
        <v>770</v>
      </c>
      <c r="D356" s="295"/>
      <c r="E356" s="295"/>
      <c r="F356" s="184" t="s">
        <v>141</v>
      </c>
      <c r="G356" s="184" t="s">
        <v>19</v>
      </c>
      <c r="H356" s="184" t="s">
        <v>197</v>
      </c>
    </row>
    <row r="357" spans="1:8" hidden="1" outlineLevel="2" x14ac:dyDescent="0.2">
      <c r="A357" s="110"/>
      <c r="B357" s="122"/>
      <c r="C357" s="152"/>
    </row>
    <row r="358" spans="1:8" hidden="1" outlineLevel="2" x14ac:dyDescent="0.2">
      <c r="A358" s="110" t="s">
        <v>109</v>
      </c>
      <c r="B358" s="131" t="s">
        <v>1586</v>
      </c>
      <c r="C358" s="152"/>
    </row>
    <row r="359" spans="1:8" hidden="1" outlineLevel="2" x14ac:dyDescent="0.2">
      <c r="A359" s="110"/>
      <c r="B359" s="122"/>
      <c r="C359" s="152"/>
    </row>
    <row r="360" spans="1:8" hidden="1" outlineLevel="2" x14ac:dyDescent="0.2">
      <c r="A360" s="110" t="s">
        <v>111</v>
      </c>
      <c r="B360" s="122" t="s">
        <v>108</v>
      </c>
      <c r="C360" s="152"/>
    </row>
    <row r="361" spans="1:8" hidden="1" outlineLevel="2" x14ac:dyDescent="0.2">
      <c r="A361" s="110"/>
      <c r="B361" s="122"/>
      <c r="C361" s="152"/>
    </row>
    <row r="362" spans="1:8" hidden="1" outlineLevel="2" x14ac:dyDescent="0.2">
      <c r="A362" s="110" t="s">
        <v>32</v>
      </c>
      <c r="B362" s="125" t="s">
        <v>928</v>
      </c>
      <c r="C362" s="125"/>
      <c r="D362" s="125"/>
      <c r="E362" s="125"/>
      <c r="F362" s="125"/>
      <c r="G362" s="125"/>
    </row>
    <row r="363" spans="1:8" hidden="1" outlineLevel="2" x14ac:dyDescent="0.2">
      <c r="A363" s="110"/>
      <c r="B363" s="122"/>
      <c r="C363" s="152"/>
    </row>
    <row r="364" spans="1:8" hidden="1" outlineLevel="2" x14ac:dyDescent="0.2">
      <c r="A364" s="111" t="s">
        <v>33</v>
      </c>
      <c r="B364" s="122" t="s">
        <v>194</v>
      </c>
      <c r="C364" s="152"/>
    </row>
    <row r="365" spans="1:8" hidden="1" outlineLevel="2" x14ac:dyDescent="0.2">
      <c r="A365" s="110"/>
      <c r="B365" s="122"/>
      <c r="C365" s="152"/>
    </row>
    <row r="366" spans="1:8" hidden="1" outlineLevel="2" x14ac:dyDescent="0.2">
      <c r="A366" s="110" t="s">
        <v>138</v>
      </c>
      <c r="B366" s="131" t="s">
        <v>772</v>
      </c>
      <c r="C366" s="152"/>
    </row>
    <row r="367" spans="1:8" s="123" customFormat="1" hidden="1" outlineLevel="2" x14ac:dyDescent="0.2">
      <c r="A367" s="126"/>
    </row>
    <row r="368" spans="1:8" s="123" customFormat="1" hidden="1" outlineLevel="2" x14ac:dyDescent="0.2">
      <c r="A368" s="110" t="s">
        <v>40</v>
      </c>
      <c r="B368" s="131" t="s">
        <v>1301</v>
      </c>
    </row>
    <row r="369" spans="1:8" s="123" customFormat="1" hidden="1" outlineLevel="2" x14ac:dyDescent="0.2">
      <c r="A369" s="126"/>
    </row>
    <row r="370" spans="1:8" s="99" customFormat="1" x14ac:dyDescent="0.2">
      <c r="A370" s="186" t="s">
        <v>158</v>
      </c>
      <c r="B370" s="185" t="str">
        <f ca="1">CONCATENATE(VLOOKUP("*ID",C:D,2,FALSE),"C",COUNTIF(OFFSET(A$1,0,0,ROW(),1), "*conditie")*10)</f>
        <v>NPRE06C210</v>
      </c>
      <c r="C370" s="296" t="s">
        <v>773</v>
      </c>
      <c r="D370" s="297"/>
      <c r="E370" s="297"/>
      <c r="F370" s="186" t="s">
        <v>141</v>
      </c>
      <c r="G370" s="186" t="s">
        <v>19</v>
      </c>
      <c r="H370" s="186" t="s">
        <v>197</v>
      </c>
    </row>
    <row r="371" spans="1:8" s="99" customFormat="1" outlineLevel="1" x14ac:dyDescent="0.2">
      <c r="A371" s="110"/>
      <c r="B371" s="118"/>
      <c r="C371" s="102"/>
    </row>
    <row r="372" spans="1:8" s="99" customFormat="1" outlineLevel="1" x14ac:dyDescent="0.2">
      <c r="A372" s="110" t="s">
        <v>55</v>
      </c>
      <c r="B372" s="122"/>
      <c r="C372" s="102"/>
    </row>
    <row r="373" spans="1:8" s="99" customFormat="1" outlineLevel="1" x14ac:dyDescent="0.2">
      <c r="A373" s="110"/>
      <c r="B373" s="118"/>
      <c r="C373" s="102"/>
    </row>
    <row r="374" spans="1:8" s="88" customFormat="1" outlineLevel="1" collapsed="1" x14ac:dyDescent="0.2">
      <c r="A374" s="184" t="s">
        <v>159</v>
      </c>
      <c r="B374" s="184" t="str">
        <f ca="1">CONCATENATE(VLOOKUP("*ID",C:D,2,FALSE),"C",COUNTIF(OFFSET(A$1,0,0,ROW(),1), "*conditie")*10)&amp; "T" &amp;(COUNTIF(OFFSET(B$1,0,0,ROW()-1,1),CONCATENATE(VLOOKUP("*ID",C:D,2,FALSE),"C",COUNTIF(OFFSET(A$1,0,0,ROW(),1), "*conditie")*10)&amp; "T*") +1) * 10</f>
        <v>NPRE06C210T10</v>
      </c>
      <c r="C374" s="295" t="s">
        <v>774</v>
      </c>
      <c r="D374" s="295"/>
      <c r="E374" s="295"/>
      <c r="F374" s="184" t="s">
        <v>141</v>
      </c>
      <c r="G374" s="184" t="s">
        <v>19</v>
      </c>
      <c r="H374" s="184" t="s">
        <v>197</v>
      </c>
    </row>
    <row r="375" spans="1:8" hidden="1" outlineLevel="2" x14ac:dyDescent="0.2">
      <c r="A375" s="110"/>
      <c r="B375" s="122"/>
      <c r="C375" s="152"/>
    </row>
    <row r="376" spans="1:8" hidden="1" outlineLevel="2" x14ac:dyDescent="0.2">
      <c r="A376" s="110" t="s">
        <v>109</v>
      </c>
      <c r="B376" s="131" t="s">
        <v>1587</v>
      </c>
      <c r="C376" s="152"/>
    </row>
    <row r="377" spans="1:8" hidden="1" outlineLevel="2" x14ac:dyDescent="0.2">
      <c r="A377" s="110"/>
      <c r="B377" s="122"/>
      <c r="C377" s="152"/>
    </row>
    <row r="378" spans="1:8" hidden="1" outlineLevel="2" x14ac:dyDescent="0.2">
      <c r="A378" s="110" t="s">
        <v>111</v>
      </c>
      <c r="B378" s="122" t="s">
        <v>108</v>
      </c>
      <c r="C378" s="152"/>
    </row>
    <row r="379" spans="1:8" hidden="1" outlineLevel="2" x14ac:dyDescent="0.2">
      <c r="A379" s="110"/>
      <c r="B379" s="122"/>
      <c r="C379" s="152"/>
    </row>
    <row r="380" spans="1:8" hidden="1" outlineLevel="2" x14ac:dyDescent="0.2">
      <c r="A380" s="110" t="s">
        <v>32</v>
      </c>
      <c r="B380" s="125" t="s">
        <v>928</v>
      </c>
      <c r="C380" s="125"/>
      <c r="D380" s="125"/>
      <c r="E380" s="125"/>
      <c r="F380" s="125"/>
      <c r="G380" s="125"/>
    </row>
    <row r="381" spans="1:8" hidden="1" outlineLevel="2" x14ac:dyDescent="0.2">
      <c r="A381" s="110"/>
      <c r="B381" s="122"/>
      <c r="C381" s="152"/>
    </row>
    <row r="382" spans="1:8" hidden="1" outlineLevel="2" x14ac:dyDescent="0.2">
      <c r="A382" s="111" t="s">
        <v>33</v>
      </c>
      <c r="B382" s="122" t="s">
        <v>194</v>
      </c>
      <c r="C382" s="152"/>
    </row>
    <row r="383" spans="1:8" hidden="1" outlineLevel="2" x14ac:dyDescent="0.2">
      <c r="A383" s="110"/>
      <c r="B383" s="122"/>
      <c r="C383" s="152"/>
    </row>
    <row r="384" spans="1:8" hidden="1" outlineLevel="2" x14ac:dyDescent="0.2">
      <c r="A384" s="110" t="s">
        <v>138</v>
      </c>
      <c r="B384" s="131" t="s">
        <v>776</v>
      </c>
      <c r="C384" s="152"/>
    </row>
    <row r="385" spans="1:8" s="123" customFormat="1" hidden="1" outlineLevel="2" x14ac:dyDescent="0.2">
      <c r="A385" s="126"/>
    </row>
    <row r="386" spans="1:8" s="123" customFormat="1" hidden="1" outlineLevel="2" x14ac:dyDescent="0.2">
      <c r="A386" s="110" t="s">
        <v>40</v>
      </c>
      <c r="B386" s="131" t="s">
        <v>1303</v>
      </c>
    </row>
    <row r="387" spans="1:8" s="123" customFormat="1" hidden="1" outlineLevel="2" x14ac:dyDescent="0.2">
      <c r="A387" s="126"/>
    </row>
    <row r="388" spans="1:8" s="99" customFormat="1" x14ac:dyDescent="0.2">
      <c r="A388" s="186" t="s">
        <v>158</v>
      </c>
      <c r="B388" s="185" t="str">
        <f ca="1">CONCATENATE(VLOOKUP("*ID",C:D,2,FALSE),"C",COUNTIF(OFFSET(A$1,0,0,ROW(),1), "*conditie")*10)</f>
        <v>NPRE06C220</v>
      </c>
      <c r="C388" s="296" t="s">
        <v>777</v>
      </c>
      <c r="D388" s="297"/>
      <c r="E388" s="297"/>
      <c r="F388" s="186" t="s">
        <v>141</v>
      </c>
      <c r="G388" s="186" t="s">
        <v>19</v>
      </c>
      <c r="H388" s="186" t="s">
        <v>197</v>
      </c>
    </row>
    <row r="389" spans="1:8" s="99" customFormat="1" outlineLevel="1" x14ac:dyDescent="0.2">
      <c r="A389" s="110"/>
      <c r="B389" s="118"/>
      <c r="C389" s="102"/>
    </row>
    <row r="390" spans="1:8" s="99" customFormat="1" outlineLevel="1" x14ac:dyDescent="0.2">
      <c r="A390" s="110" t="s">
        <v>55</v>
      </c>
      <c r="B390" s="122"/>
      <c r="C390" s="102"/>
    </row>
    <row r="391" spans="1:8" s="99" customFormat="1" outlineLevel="1" x14ac:dyDescent="0.2">
      <c r="A391" s="110"/>
      <c r="B391" s="118"/>
      <c r="C391" s="102"/>
    </row>
    <row r="392" spans="1:8" s="88" customFormat="1" outlineLevel="1" collapsed="1" x14ac:dyDescent="0.2">
      <c r="A392" s="184" t="s">
        <v>159</v>
      </c>
      <c r="B392" s="184" t="str">
        <f ca="1">CONCATENATE(VLOOKUP("*ID",C:D,2,FALSE),"C",COUNTIF(OFFSET(A$1,0,0,ROW(),1), "*conditie")*10)&amp; "T" &amp;(COUNTIF(OFFSET(B$1,0,0,ROW()-1,1),CONCATENATE(VLOOKUP("*ID",C:D,2,FALSE),"C",COUNTIF(OFFSET(A$1,0,0,ROW(),1), "*conditie")*10)&amp; "T*") +1) * 10</f>
        <v>NPRE06C220T10</v>
      </c>
      <c r="C392" s="295" t="s">
        <v>778</v>
      </c>
      <c r="D392" s="295"/>
      <c r="E392" s="295"/>
      <c r="F392" s="184" t="s">
        <v>141</v>
      </c>
      <c r="G392" s="184" t="s">
        <v>19</v>
      </c>
      <c r="H392" s="184" t="s">
        <v>197</v>
      </c>
    </row>
    <row r="393" spans="1:8" hidden="1" outlineLevel="2" x14ac:dyDescent="0.2">
      <c r="A393" s="110"/>
      <c r="B393" s="122"/>
      <c r="C393" s="152"/>
    </row>
    <row r="394" spans="1:8" hidden="1" outlineLevel="2" x14ac:dyDescent="0.2">
      <c r="A394" s="110" t="s">
        <v>109</v>
      </c>
      <c r="B394" s="131" t="s">
        <v>1588</v>
      </c>
      <c r="C394" s="152"/>
    </row>
    <row r="395" spans="1:8" hidden="1" outlineLevel="2" x14ac:dyDescent="0.2">
      <c r="A395" s="110"/>
      <c r="B395" s="122"/>
      <c r="C395" s="152"/>
    </row>
    <row r="396" spans="1:8" hidden="1" outlineLevel="2" x14ac:dyDescent="0.2">
      <c r="A396" s="110" t="s">
        <v>111</v>
      </c>
      <c r="B396" s="122" t="s">
        <v>108</v>
      </c>
      <c r="C396" s="152"/>
    </row>
    <row r="397" spans="1:8" hidden="1" outlineLevel="2" x14ac:dyDescent="0.2">
      <c r="A397" s="110"/>
      <c r="B397" s="122"/>
      <c r="C397" s="152"/>
    </row>
    <row r="398" spans="1:8" hidden="1" outlineLevel="2" x14ac:dyDescent="0.2">
      <c r="A398" s="110" t="s">
        <v>32</v>
      </c>
      <c r="B398" s="125" t="s">
        <v>928</v>
      </c>
      <c r="C398" s="125"/>
      <c r="D398" s="125"/>
      <c r="E398" s="125"/>
      <c r="F398" s="125"/>
      <c r="G398" s="125"/>
    </row>
    <row r="399" spans="1:8" hidden="1" outlineLevel="2" x14ac:dyDescent="0.2">
      <c r="A399" s="110"/>
      <c r="B399" s="122"/>
      <c r="C399" s="152"/>
    </row>
    <row r="400" spans="1:8" hidden="1" outlineLevel="2" x14ac:dyDescent="0.2">
      <c r="A400" s="111" t="s">
        <v>33</v>
      </c>
      <c r="B400" s="122" t="s">
        <v>194</v>
      </c>
      <c r="C400" s="152"/>
    </row>
    <row r="401" spans="1:8" hidden="1" outlineLevel="2" x14ac:dyDescent="0.2">
      <c r="A401" s="110"/>
      <c r="B401" s="122"/>
      <c r="C401" s="152"/>
    </row>
    <row r="402" spans="1:8" hidden="1" outlineLevel="2" x14ac:dyDescent="0.2">
      <c r="A402" s="110" t="s">
        <v>138</v>
      </c>
      <c r="B402" s="131" t="s">
        <v>780</v>
      </c>
      <c r="C402" s="152"/>
    </row>
    <row r="403" spans="1:8" s="123" customFormat="1" hidden="1" outlineLevel="2" x14ac:dyDescent="0.2">
      <c r="A403" s="126"/>
    </row>
    <row r="404" spans="1:8" s="123" customFormat="1" hidden="1" outlineLevel="2" x14ac:dyDescent="0.2">
      <c r="A404" s="110" t="s">
        <v>40</v>
      </c>
      <c r="B404" s="131" t="s">
        <v>1304</v>
      </c>
    </row>
    <row r="405" spans="1:8" s="123" customFormat="1" hidden="1" outlineLevel="2" x14ac:dyDescent="0.2">
      <c r="A405" s="126"/>
    </row>
    <row r="406" spans="1:8" s="99" customFormat="1" x14ac:dyDescent="0.2">
      <c r="A406" s="186" t="s">
        <v>158</v>
      </c>
      <c r="B406" s="185" t="str">
        <f ca="1">CONCATENATE(VLOOKUP("*ID",C:D,2,FALSE),"C",COUNTIF(OFFSET(A$1,0,0,ROW(),1), "*conditie")*10)</f>
        <v>NPRE06C230</v>
      </c>
      <c r="C406" s="296" t="s">
        <v>781</v>
      </c>
      <c r="D406" s="297"/>
      <c r="E406" s="297"/>
      <c r="F406" s="186" t="s">
        <v>141</v>
      </c>
      <c r="G406" s="186" t="s">
        <v>19</v>
      </c>
      <c r="H406" s="186" t="s">
        <v>197</v>
      </c>
    </row>
    <row r="407" spans="1:8" s="99" customFormat="1" outlineLevel="1" x14ac:dyDescent="0.2">
      <c r="A407" s="110"/>
      <c r="B407" s="118"/>
      <c r="C407" s="102"/>
    </row>
    <row r="408" spans="1:8" s="99" customFormat="1" outlineLevel="1" x14ac:dyDescent="0.2">
      <c r="A408" s="110" t="s">
        <v>55</v>
      </c>
      <c r="B408" s="122"/>
      <c r="C408" s="102"/>
    </row>
    <row r="409" spans="1:8" s="99" customFormat="1" outlineLevel="1" x14ac:dyDescent="0.2">
      <c r="A409" s="110"/>
      <c r="B409" s="118"/>
      <c r="C409" s="102"/>
    </row>
    <row r="410" spans="1:8" s="88" customFormat="1" outlineLevel="1" collapsed="1" x14ac:dyDescent="0.2">
      <c r="A410" s="184" t="s">
        <v>159</v>
      </c>
      <c r="B410" s="184" t="str">
        <f ca="1">CONCATENATE(VLOOKUP("*ID",C:D,2,FALSE),"C",COUNTIF(OFFSET(A$1,0,0,ROW(),1), "*conditie")*10)&amp; "T" &amp;(COUNTIF(OFFSET(B$1,0,0,ROW()-1,1),CONCATENATE(VLOOKUP("*ID",C:D,2,FALSE),"C",COUNTIF(OFFSET(A$1,0,0,ROW(),1), "*conditie")*10)&amp; "T*") +1) * 10</f>
        <v>NPRE06C230T10</v>
      </c>
      <c r="C410" s="295" t="s">
        <v>782</v>
      </c>
      <c r="D410" s="295"/>
      <c r="E410" s="295"/>
      <c r="F410" s="184" t="s">
        <v>141</v>
      </c>
      <c r="G410" s="184" t="s">
        <v>19</v>
      </c>
      <c r="H410" s="184" t="s">
        <v>197</v>
      </c>
    </row>
    <row r="411" spans="1:8" hidden="1" outlineLevel="2" x14ac:dyDescent="0.2">
      <c r="A411" s="110"/>
      <c r="B411" s="122"/>
      <c r="C411" s="152"/>
    </row>
    <row r="412" spans="1:8" hidden="1" outlineLevel="2" x14ac:dyDescent="0.2">
      <c r="A412" s="110" t="s">
        <v>109</v>
      </c>
      <c r="B412" s="131" t="s">
        <v>1589</v>
      </c>
      <c r="C412" s="152"/>
    </row>
    <row r="413" spans="1:8" hidden="1" outlineLevel="2" x14ac:dyDescent="0.2">
      <c r="A413" s="110"/>
      <c r="B413" s="122"/>
      <c r="C413" s="152"/>
    </row>
    <row r="414" spans="1:8" hidden="1" outlineLevel="2" x14ac:dyDescent="0.2">
      <c r="A414" s="110" t="s">
        <v>111</v>
      </c>
      <c r="B414" s="122" t="s">
        <v>108</v>
      </c>
      <c r="C414" s="152"/>
    </row>
    <row r="415" spans="1:8" hidden="1" outlineLevel="2" x14ac:dyDescent="0.2">
      <c r="A415" s="110"/>
      <c r="B415" s="122"/>
      <c r="C415" s="152"/>
    </row>
    <row r="416" spans="1:8" hidden="1" outlineLevel="2" x14ac:dyDescent="0.2">
      <c r="A416" s="110" t="s">
        <v>32</v>
      </c>
      <c r="B416" s="125" t="s">
        <v>227</v>
      </c>
      <c r="C416" s="125"/>
      <c r="D416" s="125"/>
      <c r="E416" s="125"/>
      <c r="F416" s="125"/>
      <c r="G416" s="125"/>
    </row>
    <row r="417" spans="1:8" hidden="1" outlineLevel="2" x14ac:dyDescent="0.2">
      <c r="A417" s="110"/>
      <c r="B417" s="122"/>
      <c r="C417" s="152"/>
    </row>
    <row r="418" spans="1:8" hidden="1" outlineLevel="2" x14ac:dyDescent="0.2">
      <c r="A418" s="111" t="s">
        <v>33</v>
      </c>
      <c r="B418" s="122" t="s">
        <v>194</v>
      </c>
      <c r="C418" s="152"/>
    </row>
    <row r="419" spans="1:8" hidden="1" outlineLevel="2" x14ac:dyDescent="0.2">
      <c r="A419" s="110"/>
      <c r="B419" s="122"/>
      <c r="C419" s="152"/>
    </row>
    <row r="420" spans="1:8" hidden="1" outlineLevel="2" x14ac:dyDescent="0.2">
      <c r="A420" s="110" t="s">
        <v>138</v>
      </c>
      <c r="B420" s="131" t="s">
        <v>784</v>
      </c>
      <c r="C420" s="152"/>
    </row>
    <row r="421" spans="1:8" s="123" customFormat="1" hidden="1" outlineLevel="2" x14ac:dyDescent="0.2">
      <c r="A421" s="126"/>
    </row>
    <row r="422" spans="1:8" s="123" customFormat="1" hidden="1" outlineLevel="2" x14ac:dyDescent="0.2">
      <c r="A422" s="110" t="s">
        <v>40</v>
      </c>
      <c r="B422" s="131" t="s">
        <v>1208</v>
      </c>
    </row>
    <row r="423" spans="1:8" s="123" customFormat="1" hidden="1" outlineLevel="2" x14ac:dyDescent="0.2">
      <c r="A423" s="126"/>
    </row>
    <row r="424" spans="1:8" s="99" customFormat="1" x14ac:dyDescent="0.2">
      <c r="A424" s="186" t="s">
        <v>158</v>
      </c>
      <c r="B424" s="185" t="str">
        <f ca="1">CONCATENATE(VLOOKUP("*ID",C:D,2,FALSE),"C",COUNTIF(OFFSET(A$1,0,0,ROW(),1), "*conditie")*10)</f>
        <v>NPRE06C240</v>
      </c>
      <c r="C424" s="296" t="s">
        <v>785</v>
      </c>
      <c r="D424" s="297"/>
      <c r="E424" s="297"/>
      <c r="F424" s="186" t="s">
        <v>141</v>
      </c>
      <c r="G424" s="186" t="s">
        <v>19</v>
      </c>
      <c r="H424" s="186" t="s">
        <v>197</v>
      </c>
    </row>
    <row r="425" spans="1:8" s="99" customFormat="1" outlineLevel="1" x14ac:dyDescent="0.2">
      <c r="A425" s="110"/>
      <c r="B425" s="118"/>
      <c r="C425" s="102"/>
    </row>
    <row r="426" spans="1:8" s="99" customFormat="1" outlineLevel="1" x14ac:dyDescent="0.2">
      <c r="A426" s="110" t="s">
        <v>55</v>
      </c>
      <c r="B426" s="122"/>
      <c r="C426" s="102"/>
    </row>
    <row r="427" spans="1:8" s="99" customFormat="1" outlineLevel="1" x14ac:dyDescent="0.2">
      <c r="A427" s="110"/>
      <c r="B427" s="118"/>
      <c r="C427" s="102"/>
    </row>
    <row r="428" spans="1:8" s="88" customFormat="1" outlineLevel="1" collapsed="1" x14ac:dyDescent="0.2">
      <c r="A428" s="184" t="s">
        <v>159</v>
      </c>
      <c r="B428" s="184" t="str">
        <f ca="1">CONCATENATE(VLOOKUP("*ID",C:D,2,FALSE),"C",COUNTIF(OFFSET(A$1,0,0,ROW(),1), "*conditie")*10)&amp; "T" &amp;(COUNTIF(OFFSET(B$1,0,0,ROW()-1,1),CONCATENATE(VLOOKUP("*ID",C:D,2,FALSE),"C",COUNTIF(OFFSET(A$1,0,0,ROW(),1), "*conditie")*10)&amp; "T*") +1) * 10</f>
        <v>NPRE06C240T10</v>
      </c>
      <c r="C428" s="295" t="s">
        <v>786</v>
      </c>
      <c r="D428" s="295"/>
      <c r="E428" s="295"/>
      <c r="F428" s="184" t="s">
        <v>141</v>
      </c>
      <c r="G428" s="184" t="s">
        <v>19</v>
      </c>
      <c r="H428" s="184" t="s">
        <v>197</v>
      </c>
    </row>
    <row r="429" spans="1:8" hidden="1" outlineLevel="2" x14ac:dyDescent="0.2">
      <c r="A429" s="110"/>
      <c r="B429" s="122"/>
      <c r="C429" s="152"/>
    </row>
    <row r="430" spans="1:8" hidden="1" outlineLevel="2" x14ac:dyDescent="0.2">
      <c r="A430" s="110" t="s">
        <v>109</v>
      </c>
      <c r="B430" s="131" t="s">
        <v>1590</v>
      </c>
      <c r="C430" s="152"/>
    </row>
    <row r="431" spans="1:8" hidden="1" outlineLevel="2" x14ac:dyDescent="0.2">
      <c r="A431" s="110"/>
      <c r="B431" s="122"/>
      <c r="C431" s="152"/>
    </row>
    <row r="432" spans="1:8" hidden="1" outlineLevel="2" x14ac:dyDescent="0.2">
      <c r="A432" s="110" t="s">
        <v>111</v>
      </c>
      <c r="B432" s="122" t="s">
        <v>108</v>
      </c>
      <c r="C432" s="152"/>
    </row>
    <row r="433" spans="1:8" hidden="1" outlineLevel="2" x14ac:dyDescent="0.2">
      <c r="A433" s="110"/>
      <c r="B433" s="122"/>
      <c r="C433" s="152"/>
    </row>
    <row r="434" spans="1:8" hidden="1" outlineLevel="2" x14ac:dyDescent="0.2">
      <c r="A434" s="110" t="s">
        <v>32</v>
      </c>
      <c r="B434" s="125" t="s">
        <v>227</v>
      </c>
      <c r="C434" s="125"/>
      <c r="D434" s="125"/>
      <c r="E434" s="125"/>
      <c r="F434" s="125"/>
      <c r="G434" s="125"/>
    </row>
    <row r="435" spans="1:8" hidden="1" outlineLevel="2" x14ac:dyDescent="0.2">
      <c r="A435" s="110"/>
      <c r="B435" s="122"/>
      <c r="C435" s="152"/>
    </row>
    <row r="436" spans="1:8" hidden="1" outlineLevel="2" x14ac:dyDescent="0.2">
      <c r="A436" s="111" t="s">
        <v>33</v>
      </c>
      <c r="B436" s="122" t="s">
        <v>194</v>
      </c>
      <c r="C436" s="152"/>
    </row>
    <row r="437" spans="1:8" hidden="1" outlineLevel="2" x14ac:dyDescent="0.2">
      <c r="A437" s="110"/>
      <c r="B437" s="122"/>
      <c r="C437" s="152"/>
    </row>
    <row r="438" spans="1:8" hidden="1" outlineLevel="2" x14ac:dyDescent="0.2">
      <c r="A438" s="110" t="s">
        <v>138</v>
      </c>
      <c r="B438" s="131" t="s">
        <v>788</v>
      </c>
      <c r="C438" s="152"/>
    </row>
    <row r="439" spans="1:8" s="123" customFormat="1" hidden="1" outlineLevel="2" x14ac:dyDescent="0.2">
      <c r="A439" s="126"/>
    </row>
    <row r="440" spans="1:8" s="123" customFormat="1" hidden="1" outlineLevel="2" x14ac:dyDescent="0.2">
      <c r="A440" s="110" t="s">
        <v>40</v>
      </c>
      <c r="B440" s="131" t="s">
        <v>1209</v>
      </c>
    </row>
    <row r="441" spans="1:8" s="123" customFormat="1" hidden="1" outlineLevel="2" x14ac:dyDescent="0.2">
      <c r="A441" s="126"/>
    </row>
    <row r="442" spans="1:8" s="99" customFormat="1" x14ac:dyDescent="0.2">
      <c r="A442" s="186" t="s">
        <v>158</v>
      </c>
      <c r="B442" s="185" t="str">
        <f ca="1">CONCATENATE(VLOOKUP("*ID",C:D,2,FALSE),"C",COUNTIF(OFFSET(A$1,0,0,ROW(),1), "*conditie")*10)</f>
        <v>NPRE06C250</v>
      </c>
      <c r="C442" s="296" t="s">
        <v>1075</v>
      </c>
      <c r="D442" s="297"/>
      <c r="E442" s="297"/>
      <c r="F442" s="186" t="s">
        <v>141</v>
      </c>
      <c r="G442" s="186" t="s">
        <v>19</v>
      </c>
      <c r="H442" s="186" t="s">
        <v>197</v>
      </c>
    </row>
    <row r="443" spans="1:8" s="99" customFormat="1" outlineLevel="1" x14ac:dyDescent="0.2">
      <c r="A443" s="110"/>
      <c r="B443" s="118"/>
      <c r="C443" s="102"/>
    </row>
    <row r="444" spans="1:8" s="99" customFormat="1" outlineLevel="1" x14ac:dyDescent="0.2">
      <c r="A444" s="110" t="s">
        <v>55</v>
      </c>
      <c r="B444" s="122"/>
      <c r="C444" s="102"/>
    </row>
    <row r="445" spans="1:8" s="99" customFormat="1" outlineLevel="1" x14ac:dyDescent="0.2">
      <c r="A445" s="110"/>
      <c r="B445" s="118"/>
      <c r="C445" s="102"/>
    </row>
    <row r="446" spans="1:8" s="88" customFormat="1" outlineLevel="1" collapsed="1" x14ac:dyDescent="0.2">
      <c r="A446" s="184" t="s">
        <v>159</v>
      </c>
      <c r="B446" s="184" t="str">
        <f ca="1">CONCATENATE(VLOOKUP("*ID",C:D,2,FALSE),"C",COUNTIF(OFFSET(A$1,0,0,ROW(),1), "*conditie")*10)&amp; "T" &amp;(COUNTIF(OFFSET(B$1,0,0,ROW()-1,1),CONCATENATE(VLOOKUP("*ID",C:D,2,FALSE),"C",COUNTIF(OFFSET(A$1,0,0,ROW(),1), "*conditie")*10)&amp; "T*") +1) * 10</f>
        <v>NPRE06C250T10</v>
      </c>
      <c r="C446" s="295" t="s">
        <v>790</v>
      </c>
      <c r="D446" s="295"/>
      <c r="E446" s="295"/>
      <c r="F446" s="184" t="s">
        <v>141</v>
      </c>
      <c r="G446" s="184" t="s">
        <v>19</v>
      </c>
      <c r="H446" s="184" t="s">
        <v>197</v>
      </c>
    </row>
    <row r="447" spans="1:8" hidden="1" outlineLevel="2" x14ac:dyDescent="0.2">
      <c r="A447" s="110"/>
      <c r="B447" s="122"/>
      <c r="C447" s="152"/>
    </row>
    <row r="448" spans="1:8" hidden="1" outlineLevel="2" x14ac:dyDescent="0.2">
      <c r="A448" s="110" t="s">
        <v>109</v>
      </c>
      <c r="B448" s="131" t="s">
        <v>1591</v>
      </c>
      <c r="C448" s="152"/>
    </row>
    <row r="449" spans="1:8" hidden="1" outlineLevel="2" x14ac:dyDescent="0.2">
      <c r="A449" s="110"/>
      <c r="B449" s="122"/>
      <c r="C449" s="152"/>
    </row>
    <row r="450" spans="1:8" hidden="1" outlineLevel="2" x14ac:dyDescent="0.2">
      <c r="A450" s="110" t="s">
        <v>111</v>
      </c>
      <c r="B450" s="122" t="s">
        <v>108</v>
      </c>
      <c r="C450" s="152"/>
    </row>
    <row r="451" spans="1:8" hidden="1" outlineLevel="2" x14ac:dyDescent="0.2">
      <c r="A451" s="110"/>
      <c r="B451" s="122"/>
      <c r="C451" s="152"/>
    </row>
    <row r="452" spans="1:8" hidden="1" outlineLevel="2" x14ac:dyDescent="0.2">
      <c r="A452" s="110" t="s">
        <v>32</v>
      </c>
      <c r="B452" s="125" t="s">
        <v>227</v>
      </c>
      <c r="C452" s="125"/>
      <c r="D452" s="125"/>
      <c r="E452" s="125"/>
      <c r="F452" s="125"/>
      <c r="G452" s="125"/>
    </row>
    <row r="453" spans="1:8" hidden="1" outlineLevel="2" x14ac:dyDescent="0.2">
      <c r="A453" s="110"/>
      <c r="B453" s="122"/>
      <c r="C453" s="152"/>
    </row>
    <row r="454" spans="1:8" hidden="1" outlineLevel="2" x14ac:dyDescent="0.2">
      <c r="A454" s="111" t="s">
        <v>33</v>
      </c>
      <c r="B454" s="122" t="s">
        <v>194</v>
      </c>
      <c r="C454" s="152"/>
    </row>
    <row r="455" spans="1:8" hidden="1" outlineLevel="2" x14ac:dyDescent="0.2">
      <c r="A455" s="110"/>
      <c r="B455" s="122"/>
      <c r="C455" s="152"/>
    </row>
    <row r="456" spans="1:8" hidden="1" outlineLevel="2" x14ac:dyDescent="0.2">
      <c r="A456" s="110" t="s">
        <v>138</v>
      </c>
      <c r="B456" s="131" t="s">
        <v>792</v>
      </c>
      <c r="C456" s="152"/>
    </row>
    <row r="457" spans="1:8" s="123" customFormat="1" hidden="1" outlineLevel="2" x14ac:dyDescent="0.2">
      <c r="A457" s="126"/>
    </row>
    <row r="458" spans="1:8" s="123" customFormat="1" hidden="1" outlineLevel="2" x14ac:dyDescent="0.2">
      <c r="A458" s="110" t="s">
        <v>40</v>
      </c>
      <c r="B458" s="131" t="s">
        <v>1210</v>
      </c>
    </row>
    <row r="459" spans="1:8" s="123" customFormat="1" hidden="1" outlineLevel="2" x14ac:dyDescent="0.2">
      <c r="A459" s="126"/>
    </row>
    <row r="460" spans="1:8" s="99" customFormat="1" x14ac:dyDescent="0.2">
      <c r="A460" s="186" t="s">
        <v>158</v>
      </c>
      <c r="B460" s="185" t="str">
        <f ca="1">CONCATENATE(VLOOKUP("*ID",C:D,2,FALSE),"C",COUNTIF(OFFSET(A$1,0,0,ROW(),1), "*conditie")*10)</f>
        <v>NPRE06C260</v>
      </c>
      <c r="C460" s="296" t="s">
        <v>1076</v>
      </c>
      <c r="D460" s="297"/>
      <c r="E460" s="297"/>
      <c r="F460" s="186" t="s">
        <v>141</v>
      </c>
      <c r="G460" s="186" t="s">
        <v>19</v>
      </c>
      <c r="H460" s="186" t="s">
        <v>197</v>
      </c>
    </row>
    <row r="461" spans="1:8" s="99" customFormat="1" outlineLevel="1" x14ac:dyDescent="0.2">
      <c r="A461" s="110"/>
      <c r="B461" s="118"/>
      <c r="C461" s="102"/>
    </row>
    <row r="462" spans="1:8" s="99" customFormat="1" outlineLevel="1" x14ac:dyDescent="0.2">
      <c r="A462" s="110" t="s">
        <v>55</v>
      </c>
      <c r="B462" s="122"/>
      <c r="C462" s="102"/>
    </row>
    <row r="463" spans="1:8" s="99" customFormat="1" outlineLevel="1" x14ac:dyDescent="0.2">
      <c r="A463" s="110"/>
      <c r="B463" s="118"/>
      <c r="C463" s="102"/>
    </row>
    <row r="464" spans="1:8" s="88" customFormat="1" outlineLevel="1" collapsed="1" x14ac:dyDescent="0.2">
      <c r="A464" s="184" t="s">
        <v>159</v>
      </c>
      <c r="B464" s="184" t="str">
        <f ca="1">CONCATENATE(VLOOKUP("*ID",C:D,2,FALSE),"C",COUNTIF(OFFSET(A$1,0,0,ROW(),1), "*conditie")*10)&amp; "T" &amp;(COUNTIF(OFFSET(B$1,0,0,ROW()-1,1),CONCATENATE(VLOOKUP("*ID",C:D,2,FALSE),"C",COUNTIF(OFFSET(A$1,0,0,ROW(),1), "*conditie")*10)&amp; "T*") +1) * 10</f>
        <v>NPRE06C260T10</v>
      </c>
      <c r="C464" s="295" t="s">
        <v>1077</v>
      </c>
      <c r="D464" s="295"/>
      <c r="E464" s="295"/>
      <c r="F464" s="184" t="s">
        <v>141</v>
      </c>
      <c r="G464" s="184" t="s">
        <v>19</v>
      </c>
      <c r="H464" s="184" t="s">
        <v>197</v>
      </c>
    </row>
    <row r="465" spans="1:8" hidden="1" outlineLevel="2" x14ac:dyDescent="0.2">
      <c r="A465" s="110"/>
      <c r="B465" s="122"/>
      <c r="C465" s="152"/>
    </row>
    <row r="466" spans="1:8" hidden="1" outlineLevel="2" x14ac:dyDescent="0.2">
      <c r="A466" s="110" t="s">
        <v>109</v>
      </c>
      <c r="B466" s="131" t="s">
        <v>1593</v>
      </c>
      <c r="C466" s="152"/>
    </row>
    <row r="467" spans="1:8" hidden="1" outlineLevel="2" x14ac:dyDescent="0.2">
      <c r="A467" s="110"/>
      <c r="B467" s="122"/>
      <c r="C467" s="152"/>
    </row>
    <row r="468" spans="1:8" hidden="1" outlineLevel="2" x14ac:dyDescent="0.2">
      <c r="A468" s="110" t="s">
        <v>111</v>
      </c>
      <c r="B468" s="122" t="s">
        <v>108</v>
      </c>
      <c r="C468" s="152"/>
    </row>
    <row r="469" spans="1:8" hidden="1" outlineLevel="2" x14ac:dyDescent="0.2">
      <c r="A469" s="110"/>
      <c r="B469" s="122"/>
      <c r="C469" s="152"/>
    </row>
    <row r="470" spans="1:8" hidden="1" outlineLevel="2" x14ac:dyDescent="0.2">
      <c r="A470" s="110" t="s">
        <v>32</v>
      </c>
      <c r="B470" s="125" t="s">
        <v>227</v>
      </c>
      <c r="C470" s="125"/>
      <c r="D470" s="125"/>
      <c r="E470" s="125"/>
      <c r="F470" s="125"/>
      <c r="G470" s="125"/>
    </row>
    <row r="471" spans="1:8" hidden="1" outlineLevel="2" x14ac:dyDescent="0.2">
      <c r="A471" s="110"/>
      <c r="B471" s="122"/>
      <c r="C471" s="152"/>
    </row>
    <row r="472" spans="1:8" hidden="1" outlineLevel="2" x14ac:dyDescent="0.2">
      <c r="A472" s="111" t="s">
        <v>33</v>
      </c>
      <c r="B472" s="122" t="s">
        <v>194</v>
      </c>
      <c r="C472" s="152"/>
    </row>
    <row r="473" spans="1:8" hidden="1" outlineLevel="2" x14ac:dyDescent="0.2">
      <c r="A473" s="110"/>
      <c r="B473" s="122"/>
      <c r="C473" s="152"/>
    </row>
    <row r="474" spans="1:8" hidden="1" outlineLevel="2" x14ac:dyDescent="0.2">
      <c r="A474" s="110" t="s">
        <v>138</v>
      </c>
      <c r="B474" s="131" t="s">
        <v>1079</v>
      </c>
      <c r="C474" s="152"/>
    </row>
    <row r="475" spans="1:8" s="123" customFormat="1" hidden="1" outlineLevel="2" x14ac:dyDescent="0.2">
      <c r="A475" s="126"/>
    </row>
    <row r="476" spans="1:8" s="123" customFormat="1" hidden="1" outlineLevel="2" x14ac:dyDescent="0.2">
      <c r="A476" s="110" t="s">
        <v>40</v>
      </c>
      <c r="B476" s="131" t="s">
        <v>1592</v>
      </c>
    </row>
    <row r="477" spans="1:8" s="123" customFormat="1" hidden="1" outlineLevel="2" x14ac:dyDescent="0.2">
      <c r="A477" s="126"/>
    </row>
    <row r="478" spans="1:8" s="99" customFormat="1" x14ac:dyDescent="0.2">
      <c r="A478" s="186" t="s">
        <v>158</v>
      </c>
      <c r="B478" s="185" t="str">
        <f ca="1">CONCATENATE(VLOOKUP("*ID",C:D,2,FALSE),"C",COUNTIF(OFFSET(A$1,0,0,ROW(),1), "*conditie")*10)</f>
        <v>NPRE06C270</v>
      </c>
      <c r="C478" s="296" t="s">
        <v>1080</v>
      </c>
      <c r="D478" s="297"/>
      <c r="E478" s="297"/>
      <c r="F478" s="186" t="s">
        <v>141</v>
      </c>
      <c r="G478" s="186" t="s">
        <v>19</v>
      </c>
      <c r="H478" s="186" t="s">
        <v>197</v>
      </c>
    </row>
    <row r="479" spans="1:8" s="99" customFormat="1" outlineLevel="1" x14ac:dyDescent="0.2">
      <c r="A479" s="110"/>
      <c r="B479" s="118"/>
      <c r="C479" s="102"/>
    </row>
    <row r="480" spans="1:8" s="99" customFormat="1" outlineLevel="1" x14ac:dyDescent="0.2">
      <c r="A480" s="110" t="s">
        <v>55</v>
      </c>
      <c r="B480" s="122"/>
      <c r="C480" s="102"/>
    </row>
    <row r="481" spans="1:8" s="99" customFormat="1" outlineLevel="1" x14ac:dyDescent="0.2">
      <c r="A481" s="110"/>
      <c r="B481" s="118"/>
      <c r="C481" s="102"/>
    </row>
    <row r="482" spans="1:8" s="88" customFormat="1" outlineLevel="1" collapsed="1" x14ac:dyDescent="0.2">
      <c r="A482" s="184" t="s">
        <v>159</v>
      </c>
      <c r="B482" s="184" t="str">
        <f ca="1">CONCATENATE(VLOOKUP("*ID",C:D,2,FALSE),"C",COUNTIF(OFFSET(A$1,0,0,ROW(),1), "*conditie")*10)&amp; "T" &amp;(COUNTIF(OFFSET(B$1,0,0,ROW()-1,1),CONCATENATE(VLOOKUP("*ID",C:D,2,FALSE),"C",COUNTIF(OFFSET(A$1,0,0,ROW(),1), "*conditie")*10)&amp; "T*") +1) * 10</f>
        <v>NPRE06C270T10</v>
      </c>
      <c r="C482" s="295" t="s">
        <v>1081</v>
      </c>
      <c r="D482" s="295"/>
      <c r="E482" s="295"/>
      <c r="F482" s="184" t="s">
        <v>141</v>
      </c>
      <c r="G482" s="184" t="s">
        <v>19</v>
      </c>
      <c r="H482" s="184" t="s">
        <v>197</v>
      </c>
    </row>
    <row r="483" spans="1:8" hidden="1" outlineLevel="2" x14ac:dyDescent="0.2">
      <c r="A483" s="110"/>
      <c r="B483" s="122"/>
      <c r="C483" s="152"/>
    </row>
    <row r="484" spans="1:8" hidden="1" outlineLevel="2" x14ac:dyDescent="0.2">
      <c r="A484" s="110" t="s">
        <v>109</v>
      </c>
      <c r="B484" s="131" t="s">
        <v>1595</v>
      </c>
      <c r="C484" s="152"/>
    </row>
    <row r="485" spans="1:8" hidden="1" outlineLevel="2" x14ac:dyDescent="0.2">
      <c r="A485" s="110"/>
      <c r="B485" s="122"/>
      <c r="C485" s="152"/>
    </row>
    <row r="486" spans="1:8" hidden="1" outlineLevel="2" x14ac:dyDescent="0.2">
      <c r="A486" s="110" t="s">
        <v>111</v>
      </c>
      <c r="B486" s="122" t="s">
        <v>108</v>
      </c>
      <c r="C486" s="152"/>
    </row>
    <row r="487" spans="1:8" hidden="1" outlineLevel="2" x14ac:dyDescent="0.2">
      <c r="A487" s="110"/>
      <c r="B487" s="122"/>
      <c r="C487" s="152"/>
    </row>
    <row r="488" spans="1:8" hidden="1" outlineLevel="2" x14ac:dyDescent="0.2">
      <c r="A488" s="110" t="s">
        <v>32</v>
      </c>
      <c r="B488" s="125" t="s">
        <v>227</v>
      </c>
      <c r="C488" s="125"/>
      <c r="D488" s="125"/>
      <c r="E488" s="125"/>
      <c r="F488" s="125"/>
      <c r="G488" s="125"/>
    </row>
    <row r="489" spans="1:8" hidden="1" outlineLevel="2" x14ac:dyDescent="0.2">
      <c r="A489" s="110"/>
      <c r="B489" s="122"/>
      <c r="C489" s="152"/>
    </row>
    <row r="490" spans="1:8" hidden="1" outlineLevel="2" x14ac:dyDescent="0.2">
      <c r="A490" s="111" t="s">
        <v>33</v>
      </c>
      <c r="B490" s="122" t="s">
        <v>194</v>
      </c>
      <c r="C490" s="152"/>
    </row>
    <row r="491" spans="1:8" hidden="1" outlineLevel="2" x14ac:dyDescent="0.2">
      <c r="A491" s="110"/>
      <c r="B491" s="122"/>
      <c r="C491" s="152"/>
    </row>
    <row r="492" spans="1:8" hidden="1" outlineLevel="2" x14ac:dyDescent="0.2">
      <c r="A492" s="110" t="s">
        <v>138</v>
      </c>
      <c r="B492" s="131" t="s">
        <v>1083</v>
      </c>
      <c r="C492" s="152"/>
    </row>
    <row r="493" spans="1:8" s="123" customFormat="1" hidden="1" outlineLevel="2" x14ac:dyDescent="0.2">
      <c r="A493" s="126"/>
    </row>
    <row r="494" spans="1:8" s="123" customFormat="1" hidden="1" outlineLevel="2" x14ac:dyDescent="0.2">
      <c r="A494" s="110" t="s">
        <v>40</v>
      </c>
      <c r="B494" s="131" t="s">
        <v>1594</v>
      </c>
    </row>
    <row r="495" spans="1:8" s="123" customFormat="1" hidden="1" outlineLevel="2" x14ac:dyDescent="0.2">
      <c r="A495" s="126"/>
    </row>
    <row r="496" spans="1:8" s="99" customFormat="1" x14ac:dyDescent="0.2">
      <c r="A496" s="186" t="s">
        <v>158</v>
      </c>
      <c r="B496" s="185" t="str">
        <f ca="1">CONCATENATE(VLOOKUP("*ID",C:D,2,FALSE),"C",COUNTIF(OFFSET(A$1,0,0,ROW(),1), "*conditie")*10)</f>
        <v>NPRE06C280</v>
      </c>
      <c r="C496" s="296" t="s">
        <v>1084</v>
      </c>
      <c r="D496" s="297"/>
      <c r="E496" s="297"/>
      <c r="F496" s="186" t="s">
        <v>141</v>
      </c>
      <c r="G496" s="186" t="s">
        <v>19</v>
      </c>
      <c r="H496" s="186" t="s">
        <v>197</v>
      </c>
    </row>
    <row r="497" spans="1:8" s="99" customFormat="1" outlineLevel="1" x14ac:dyDescent="0.2">
      <c r="A497" s="110"/>
      <c r="B497" s="118"/>
      <c r="C497" s="102"/>
    </row>
    <row r="498" spans="1:8" s="99" customFormat="1" outlineLevel="1" x14ac:dyDescent="0.2">
      <c r="A498" s="110" t="s">
        <v>55</v>
      </c>
      <c r="B498" s="122"/>
      <c r="C498" s="102"/>
    </row>
    <row r="499" spans="1:8" s="99" customFormat="1" outlineLevel="1" x14ac:dyDescent="0.2">
      <c r="A499" s="110"/>
      <c r="B499" s="118"/>
      <c r="C499" s="102"/>
    </row>
    <row r="500" spans="1:8" s="88" customFormat="1" outlineLevel="1" collapsed="1" x14ac:dyDescent="0.2">
      <c r="A500" s="184" t="s">
        <v>159</v>
      </c>
      <c r="B500" s="184" t="str">
        <f ca="1">CONCATENATE(VLOOKUP("*ID",C:D,2,FALSE),"C",COUNTIF(OFFSET(A$1,0,0,ROW(),1), "*conditie")*10)&amp; "T" &amp;(COUNTIF(OFFSET(B$1,0,0,ROW()-1,1),CONCATENATE(VLOOKUP("*ID",C:D,2,FALSE),"C",COUNTIF(OFFSET(A$1,0,0,ROW(),1), "*conditie")*10)&amp; "T*") +1) * 10</f>
        <v>NPRE06C280T10</v>
      </c>
      <c r="C500" s="295" t="s">
        <v>1596</v>
      </c>
      <c r="D500" s="295"/>
      <c r="E500" s="295"/>
      <c r="F500" s="184" t="s">
        <v>141</v>
      </c>
      <c r="G500" s="184" t="s">
        <v>19</v>
      </c>
      <c r="H500" s="184" t="s">
        <v>197</v>
      </c>
    </row>
    <row r="501" spans="1:8" hidden="1" outlineLevel="2" x14ac:dyDescent="0.2">
      <c r="A501" s="110"/>
      <c r="B501" s="122"/>
      <c r="C501" s="152"/>
    </row>
    <row r="502" spans="1:8" hidden="1" outlineLevel="2" x14ac:dyDescent="0.2">
      <c r="A502" s="110" t="s">
        <v>109</v>
      </c>
      <c r="B502" s="131"/>
      <c r="C502" s="152"/>
    </row>
    <row r="503" spans="1:8" hidden="1" outlineLevel="2" x14ac:dyDescent="0.2">
      <c r="A503" s="110"/>
      <c r="B503" s="122"/>
      <c r="C503" s="152"/>
    </row>
    <row r="504" spans="1:8" hidden="1" outlineLevel="2" x14ac:dyDescent="0.2">
      <c r="A504" s="110" t="s">
        <v>111</v>
      </c>
      <c r="B504" s="122" t="s">
        <v>108</v>
      </c>
      <c r="C504" s="152"/>
    </row>
    <row r="505" spans="1:8" hidden="1" outlineLevel="2" x14ac:dyDescent="0.2">
      <c r="A505" s="110"/>
      <c r="B505" s="122"/>
      <c r="C505" s="152"/>
    </row>
    <row r="506" spans="1:8" hidden="1" outlineLevel="2" x14ac:dyDescent="0.2">
      <c r="A506" s="110" t="s">
        <v>32</v>
      </c>
      <c r="B506" s="125" t="s">
        <v>227</v>
      </c>
      <c r="C506" s="125"/>
      <c r="D506" s="125"/>
      <c r="E506" s="125"/>
      <c r="F506" s="125"/>
      <c r="G506" s="125"/>
    </row>
    <row r="507" spans="1:8" hidden="1" outlineLevel="2" x14ac:dyDescent="0.2">
      <c r="A507" s="110"/>
      <c r="B507" s="122"/>
      <c r="C507" s="152"/>
    </row>
    <row r="508" spans="1:8" hidden="1" outlineLevel="2" x14ac:dyDescent="0.2">
      <c r="A508" s="111" t="s">
        <v>33</v>
      </c>
      <c r="B508" s="122" t="s">
        <v>194</v>
      </c>
      <c r="C508" s="152"/>
    </row>
    <row r="509" spans="1:8" hidden="1" outlineLevel="2" x14ac:dyDescent="0.2">
      <c r="A509" s="110"/>
      <c r="B509" s="122"/>
      <c r="C509" s="152"/>
    </row>
    <row r="510" spans="1:8" hidden="1" outlineLevel="2" x14ac:dyDescent="0.2">
      <c r="A510" s="110" t="s">
        <v>138</v>
      </c>
      <c r="B510" s="131" t="s">
        <v>1189</v>
      </c>
      <c r="C510" s="152"/>
    </row>
    <row r="511" spans="1:8" s="123" customFormat="1" hidden="1" outlineLevel="2" x14ac:dyDescent="0.2">
      <c r="A511" s="126"/>
    </row>
    <row r="512" spans="1:8" s="123" customFormat="1" hidden="1" outlineLevel="2" x14ac:dyDescent="0.2">
      <c r="A512" s="110" t="s">
        <v>40</v>
      </c>
      <c r="B512" s="131" t="s">
        <v>1309</v>
      </c>
    </row>
    <row r="513" spans="1:8" s="123" customFormat="1" hidden="1" outlineLevel="2" x14ac:dyDescent="0.2">
      <c r="A513" s="126"/>
    </row>
    <row r="514" spans="1:8" s="88" customFormat="1" outlineLevel="1" collapsed="1" x14ac:dyDescent="0.2">
      <c r="A514" s="184" t="s">
        <v>159</v>
      </c>
      <c r="B514" s="184" t="str">
        <f ca="1">CONCATENATE(VLOOKUP("*ID",C:D,2,FALSE),"C",COUNTIF(OFFSET(A$1,0,0,ROW(),1), "*conditie")*10)&amp; "T" &amp;(COUNTIF(OFFSET(B$1,0,0,ROW()-1,1),CONCATENATE(VLOOKUP("*ID",C:D,2,FALSE),"C",COUNTIF(OFFSET(A$1,0,0,ROW(),1), "*conditie")*10)&amp; "T*") +1) * 10</f>
        <v>NPRE06C280T20</v>
      </c>
      <c r="C514" s="295" t="s">
        <v>1597</v>
      </c>
      <c r="D514" s="295"/>
      <c r="E514" s="295"/>
      <c r="F514" s="184" t="s">
        <v>141</v>
      </c>
      <c r="G514" s="184" t="s">
        <v>19</v>
      </c>
      <c r="H514" s="184" t="s">
        <v>197</v>
      </c>
    </row>
    <row r="515" spans="1:8" hidden="1" outlineLevel="2" x14ac:dyDescent="0.2">
      <c r="A515" s="110"/>
      <c r="B515" s="122"/>
      <c r="C515" s="152"/>
    </row>
    <row r="516" spans="1:8" hidden="1" outlineLevel="2" x14ac:dyDescent="0.2">
      <c r="A516" s="110" t="s">
        <v>109</v>
      </c>
      <c r="B516" s="131"/>
      <c r="C516" s="152"/>
    </row>
    <row r="517" spans="1:8" hidden="1" outlineLevel="2" x14ac:dyDescent="0.2">
      <c r="A517" s="110"/>
      <c r="B517" s="122"/>
      <c r="C517" s="152"/>
    </row>
    <row r="518" spans="1:8" hidden="1" outlineLevel="2" x14ac:dyDescent="0.2">
      <c r="A518" s="110" t="s">
        <v>111</v>
      </c>
      <c r="B518" s="122" t="s">
        <v>108</v>
      </c>
      <c r="C518" s="152"/>
    </row>
    <row r="519" spans="1:8" hidden="1" outlineLevel="2" x14ac:dyDescent="0.2">
      <c r="A519" s="110"/>
      <c r="B519" s="122"/>
      <c r="C519" s="152"/>
    </row>
    <row r="520" spans="1:8" hidden="1" outlineLevel="2" x14ac:dyDescent="0.2">
      <c r="A520" s="110" t="s">
        <v>32</v>
      </c>
      <c r="B520" s="125" t="s">
        <v>227</v>
      </c>
      <c r="C520" s="125"/>
      <c r="D520" s="125"/>
      <c r="E520" s="125"/>
      <c r="F520" s="125"/>
      <c r="G520" s="125"/>
    </row>
    <row r="521" spans="1:8" hidden="1" outlineLevel="2" x14ac:dyDescent="0.2">
      <c r="A521" s="110"/>
      <c r="B521" s="122"/>
      <c r="C521" s="152"/>
    </row>
    <row r="522" spans="1:8" hidden="1" outlineLevel="2" x14ac:dyDescent="0.2">
      <c r="A522" s="111" t="s">
        <v>33</v>
      </c>
      <c r="B522" s="122" t="s">
        <v>194</v>
      </c>
      <c r="C522" s="152"/>
    </row>
    <row r="523" spans="1:8" hidden="1" outlineLevel="2" x14ac:dyDescent="0.2">
      <c r="A523" s="110"/>
      <c r="B523" s="122"/>
      <c r="C523" s="152"/>
    </row>
    <row r="524" spans="1:8" hidden="1" outlineLevel="2" x14ac:dyDescent="0.2">
      <c r="A524" s="110" t="s">
        <v>138</v>
      </c>
      <c r="B524" s="131" t="s">
        <v>1189</v>
      </c>
      <c r="C524" s="152"/>
    </row>
    <row r="525" spans="1:8" s="123" customFormat="1" hidden="1" outlineLevel="2" x14ac:dyDescent="0.2">
      <c r="A525" s="126"/>
    </row>
    <row r="526" spans="1:8" s="123" customFormat="1" hidden="1" outlineLevel="2" x14ac:dyDescent="0.2">
      <c r="A526" s="110" t="s">
        <v>40</v>
      </c>
      <c r="B526" s="131" t="s">
        <v>1311</v>
      </c>
    </row>
    <row r="527" spans="1:8" s="123" customFormat="1" hidden="1" outlineLevel="2" x14ac:dyDescent="0.2">
      <c r="A527" s="126"/>
    </row>
    <row r="528" spans="1:8" s="88" customFormat="1" outlineLevel="1" collapsed="1" x14ac:dyDescent="0.2">
      <c r="A528" s="184" t="s">
        <v>159</v>
      </c>
      <c r="B528" s="184" t="str">
        <f ca="1">CONCATENATE(VLOOKUP("*ID",C:D,2,FALSE),"C",COUNTIF(OFFSET(A$1,0,0,ROW(),1), "*conditie")*10)&amp; "T" &amp;(COUNTIF(OFFSET(B$1,0,0,ROW()-1,1),CONCATENATE(VLOOKUP("*ID",C:D,2,FALSE),"C",COUNTIF(OFFSET(A$1,0,0,ROW(),1), "*conditie")*10)&amp; "T*") +1) * 10</f>
        <v>NPRE06C280T30</v>
      </c>
      <c r="C528" s="295" t="s">
        <v>1598</v>
      </c>
      <c r="D528" s="295"/>
      <c r="E528" s="295"/>
      <c r="F528" s="184" t="s">
        <v>141</v>
      </c>
      <c r="G528" s="184" t="s">
        <v>19</v>
      </c>
      <c r="H528" s="184" t="s">
        <v>197</v>
      </c>
    </row>
    <row r="529" spans="1:8" hidden="1" outlineLevel="2" x14ac:dyDescent="0.2">
      <c r="A529" s="110"/>
      <c r="B529" s="122"/>
      <c r="C529" s="152"/>
    </row>
    <row r="530" spans="1:8" hidden="1" outlineLevel="2" x14ac:dyDescent="0.2">
      <c r="A530" s="110" t="s">
        <v>109</v>
      </c>
      <c r="B530" s="131"/>
      <c r="C530" s="152"/>
    </row>
    <row r="531" spans="1:8" hidden="1" outlineLevel="2" x14ac:dyDescent="0.2">
      <c r="A531" s="110"/>
      <c r="B531" s="122"/>
      <c r="C531" s="152"/>
    </row>
    <row r="532" spans="1:8" hidden="1" outlineLevel="2" x14ac:dyDescent="0.2">
      <c r="A532" s="110" t="s">
        <v>111</v>
      </c>
      <c r="B532" s="122" t="s">
        <v>108</v>
      </c>
      <c r="C532" s="152"/>
    </row>
    <row r="533" spans="1:8" hidden="1" outlineLevel="2" x14ac:dyDescent="0.2">
      <c r="A533" s="110"/>
      <c r="B533" s="122"/>
      <c r="C533" s="152"/>
    </row>
    <row r="534" spans="1:8" hidden="1" outlineLevel="2" x14ac:dyDescent="0.2">
      <c r="A534" s="110" t="s">
        <v>32</v>
      </c>
      <c r="B534" s="125" t="s">
        <v>227</v>
      </c>
      <c r="C534" s="125"/>
      <c r="D534" s="125"/>
      <c r="E534" s="125"/>
      <c r="F534" s="125"/>
      <c r="G534" s="125"/>
    </row>
    <row r="535" spans="1:8" hidden="1" outlineLevel="2" x14ac:dyDescent="0.2">
      <c r="A535" s="110"/>
      <c r="B535" s="122"/>
      <c r="C535" s="152"/>
    </row>
    <row r="536" spans="1:8" hidden="1" outlineLevel="2" x14ac:dyDescent="0.2">
      <c r="A536" s="111" t="s">
        <v>33</v>
      </c>
      <c r="B536" s="122" t="s">
        <v>194</v>
      </c>
      <c r="C536" s="152"/>
    </row>
    <row r="537" spans="1:8" hidden="1" outlineLevel="2" x14ac:dyDescent="0.2">
      <c r="A537" s="110"/>
      <c r="B537" s="122"/>
      <c r="C537" s="152"/>
    </row>
    <row r="538" spans="1:8" hidden="1" outlineLevel="2" x14ac:dyDescent="0.2">
      <c r="A538" s="110" t="s">
        <v>138</v>
      </c>
      <c r="B538" s="131" t="s">
        <v>234</v>
      </c>
      <c r="C538" s="152"/>
    </row>
    <row r="539" spans="1:8" s="123" customFormat="1" hidden="1" outlineLevel="2" x14ac:dyDescent="0.2">
      <c r="A539" s="126"/>
    </row>
    <row r="540" spans="1:8" s="123" customFormat="1" hidden="1" outlineLevel="2" x14ac:dyDescent="0.2">
      <c r="A540" s="110" t="s">
        <v>40</v>
      </c>
      <c r="B540" s="131" t="s">
        <v>1313</v>
      </c>
    </row>
    <row r="541" spans="1:8" s="123" customFormat="1" hidden="1" outlineLevel="2" x14ac:dyDescent="0.2">
      <c r="A541" s="126"/>
    </row>
    <row r="542" spans="1:8" s="88" customFormat="1" outlineLevel="1" collapsed="1" x14ac:dyDescent="0.2">
      <c r="A542" s="184" t="s">
        <v>159</v>
      </c>
      <c r="B542" s="184" t="str">
        <f ca="1">CONCATENATE(VLOOKUP("*ID",C:D,2,FALSE),"C",COUNTIF(OFFSET(A$1,0,0,ROW(),1), "*conditie")*10)&amp; "T" &amp;(COUNTIF(OFFSET(B$1,0,0,ROW()-1,1),CONCATENATE(VLOOKUP("*ID",C:D,2,FALSE),"C",COUNTIF(OFFSET(A$1,0,0,ROW(),1), "*conditie")*10)&amp; "T*") +1) * 10</f>
        <v>NPRE06C280T40</v>
      </c>
      <c r="C542" s="295" t="s">
        <v>1599</v>
      </c>
      <c r="D542" s="295"/>
      <c r="E542" s="295"/>
      <c r="F542" s="184" t="s">
        <v>141</v>
      </c>
      <c r="G542" s="184" t="s">
        <v>19</v>
      </c>
      <c r="H542" s="184" t="s">
        <v>197</v>
      </c>
    </row>
    <row r="543" spans="1:8" hidden="1" outlineLevel="2" x14ac:dyDescent="0.2">
      <c r="A543" s="110"/>
      <c r="B543" s="122"/>
      <c r="C543" s="152"/>
    </row>
    <row r="544" spans="1:8" hidden="1" outlineLevel="2" x14ac:dyDescent="0.2">
      <c r="A544" s="110" t="s">
        <v>109</v>
      </c>
      <c r="B544" s="131" t="s">
        <v>1600</v>
      </c>
      <c r="C544" s="152"/>
    </row>
    <row r="545" spans="1:8" hidden="1" outlineLevel="2" x14ac:dyDescent="0.2">
      <c r="A545" s="110"/>
      <c r="B545" s="122"/>
      <c r="C545" s="152"/>
    </row>
    <row r="546" spans="1:8" hidden="1" outlineLevel="2" x14ac:dyDescent="0.2">
      <c r="A546" s="110" t="s">
        <v>111</v>
      </c>
      <c r="B546" s="122" t="s">
        <v>108</v>
      </c>
      <c r="C546" s="152"/>
    </row>
    <row r="547" spans="1:8" hidden="1" outlineLevel="2" x14ac:dyDescent="0.2">
      <c r="A547" s="110"/>
      <c r="B547" s="122"/>
      <c r="C547" s="152"/>
    </row>
    <row r="548" spans="1:8" hidden="1" outlineLevel="2" x14ac:dyDescent="0.2">
      <c r="A548" s="110" t="s">
        <v>32</v>
      </c>
      <c r="B548" s="125" t="s">
        <v>227</v>
      </c>
      <c r="C548" s="125"/>
      <c r="D548" s="125"/>
      <c r="E548" s="125"/>
      <c r="F548" s="125"/>
      <c r="G548" s="125"/>
    </row>
    <row r="549" spans="1:8" hidden="1" outlineLevel="2" x14ac:dyDescent="0.2">
      <c r="A549" s="110"/>
      <c r="B549" s="122"/>
      <c r="C549" s="152"/>
    </row>
    <row r="550" spans="1:8" hidden="1" outlineLevel="2" x14ac:dyDescent="0.2">
      <c r="A550" s="111" t="s">
        <v>33</v>
      </c>
      <c r="B550" s="122" t="s">
        <v>194</v>
      </c>
      <c r="C550" s="152"/>
    </row>
    <row r="551" spans="1:8" hidden="1" outlineLevel="2" x14ac:dyDescent="0.2">
      <c r="A551" s="110"/>
      <c r="B551" s="122"/>
      <c r="C551" s="152"/>
    </row>
    <row r="552" spans="1:8" hidden="1" outlineLevel="2" x14ac:dyDescent="0.2">
      <c r="A552" s="110" t="s">
        <v>138</v>
      </c>
      <c r="B552" s="131" t="s">
        <v>234</v>
      </c>
      <c r="C552" s="152"/>
    </row>
    <row r="553" spans="1:8" s="123" customFormat="1" hidden="1" outlineLevel="2" x14ac:dyDescent="0.2">
      <c r="A553" s="126"/>
    </row>
    <row r="554" spans="1:8" s="123" customFormat="1" hidden="1" outlineLevel="2" x14ac:dyDescent="0.2">
      <c r="A554" s="110" t="s">
        <v>40</v>
      </c>
      <c r="B554" s="131" t="s">
        <v>1315</v>
      </c>
    </row>
    <row r="555" spans="1:8" s="123" customFormat="1" hidden="1" outlineLevel="2" x14ac:dyDescent="0.2">
      <c r="A555" s="126"/>
    </row>
    <row r="556" spans="1:8" s="99" customFormat="1" x14ac:dyDescent="0.2">
      <c r="A556" s="186" t="s">
        <v>158</v>
      </c>
      <c r="B556" s="185" t="str">
        <f ca="1">CONCATENATE(VLOOKUP("*ID",C:D,2,FALSE),"C",COUNTIF(OFFSET(A$1,0,0,ROW(),1), "*conditie")*10)</f>
        <v>NPRE06C290</v>
      </c>
      <c r="C556" s="296" t="s">
        <v>476</v>
      </c>
      <c r="D556" s="297"/>
      <c r="E556" s="297"/>
      <c r="F556" s="186" t="s">
        <v>141</v>
      </c>
      <c r="G556" s="186" t="s">
        <v>19</v>
      </c>
      <c r="H556" s="186" t="s">
        <v>197</v>
      </c>
    </row>
    <row r="557" spans="1:8" s="99" customFormat="1" outlineLevel="1" x14ac:dyDescent="0.2">
      <c r="A557" s="110"/>
      <c r="B557" s="118"/>
      <c r="C557" s="102"/>
    </row>
    <row r="558" spans="1:8" s="99" customFormat="1" outlineLevel="1" x14ac:dyDescent="0.2">
      <c r="A558" s="110" t="s">
        <v>55</v>
      </c>
      <c r="B558" s="122"/>
      <c r="C558" s="102"/>
    </row>
    <row r="559" spans="1:8" s="99" customFormat="1" outlineLevel="1" x14ac:dyDescent="0.2">
      <c r="A559" s="110"/>
      <c r="B559" s="118"/>
      <c r="C559" s="102"/>
    </row>
    <row r="560" spans="1:8" s="88" customFormat="1" outlineLevel="1" x14ac:dyDescent="0.2">
      <c r="A560" s="184" t="s">
        <v>159</v>
      </c>
      <c r="B560" s="184" t="str">
        <f ca="1">CONCATENATE(VLOOKUP("*ID",C:D,2,FALSE),"C",COUNTIF(OFFSET(A$1,0,0,ROW(),1), "*conditie")*10)&amp; "T" &amp;(COUNTIF(OFFSET(B$1,0,0,ROW()-1,1),CONCATENATE(VLOOKUP("*ID",C:D,2,FALSE),"C",COUNTIF(OFFSET(A$1,0,0,ROW(),1), "*conditie")*10)&amp; "T*") +1) * 10</f>
        <v>NPRE06C290T10</v>
      </c>
      <c r="C560" s="295" t="s">
        <v>478</v>
      </c>
      <c r="D560" s="295"/>
      <c r="E560" s="295"/>
      <c r="F560" s="184" t="s">
        <v>141</v>
      </c>
      <c r="G560" s="184" t="s">
        <v>19</v>
      </c>
      <c r="H560" s="184" t="s">
        <v>197</v>
      </c>
    </row>
    <row r="561" spans="1:8" outlineLevel="2" x14ac:dyDescent="0.2">
      <c r="A561" s="110"/>
      <c r="B561" s="122"/>
      <c r="C561" s="152"/>
    </row>
    <row r="562" spans="1:8" outlineLevel="2" x14ac:dyDescent="0.2">
      <c r="A562" s="110" t="s">
        <v>109</v>
      </c>
      <c r="B562" s="131" t="s">
        <v>1548</v>
      </c>
      <c r="C562" s="152"/>
    </row>
    <row r="563" spans="1:8" outlineLevel="2" x14ac:dyDescent="0.2">
      <c r="A563" s="110"/>
      <c r="B563" s="122"/>
      <c r="C563" s="152"/>
    </row>
    <row r="564" spans="1:8" outlineLevel="2" x14ac:dyDescent="0.2">
      <c r="A564" s="110" t="s">
        <v>111</v>
      </c>
      <c r="B564" s="122" t="s">
        <v>108</v>
      </c>
      <c r="C564" s="152"/>
    </row>
    <row r="565" spans="1:8" outlineLevel="2" x14ac:dyDescent="0.2">
      <c r="A565" s="110"/>
      <c r="B565" s="122"/>
      <c r="C565" s="152"/>
    </row>
    <row r="566" spans="1:8" outlineLevel="2" x14ac:dyDescent="0.2">
      <c r="A566" s="110" t="s">
        <v>32</v>
      </c>
      <c r="B566" s="125" t="s">
        <v>227</v>
      </c>
      <c r="C566" s="125"/>
      <c r="D566" s="125"/>
      <c r="E566" s="125"/>
      <c r="F566" s="125"/>
      <c r="G566" s="125"/>
    </row>
    <row r="567" spans="1:8" outlineLevel="2" x14ac:dyDescent="0.2">
      <c r="A567" s="110"/>
      <c r="B567" s="122"/>
      <c r="C567" s="152"/>
    </row>
    <row r="568" spans="1:8" outlineLevel="2" x14ac:dyDescent="0.2">
      <c r="A568" s="111" t="s">
        <v>33</v>
      </c>
      <c r="B568" s="122" t="s">
        <v>194</v>
      </c>
      <c r="C568" s="152"/>
    </row>
    <row r="569" spans="1:8" outlineLevel="2" x14ac:dyDescent="0.2">
      <c r="A569" s="110"/>
      <c r="B569" s="122"/>
      <c r="C569" s="152"/>
    </row>
    <row r="570" spans="1:8" outlineLevel="2" x14ac:dyDescent="0.2">
      <c r="A570" s="110" t="s">
        <v>138</v>
      </c>
      <c r="B570" s="199" t="s">
        <v>479</v>
      </c>
      <c r="C570" s="152"/>
    </row>
    <row r="571" spans="1:8" s="123" customFormat="1" outlineLevel="2" x14ac:dyDescent="0.2">
      <c r="A571" s="126"/>
    </row>
    <row r="572" spans="1:8" s="123" customFormat="1" outlineLevel="2" x14ac:dyDescent="0.2">
      <c r="A572" s="110" t="s">
        <v>40</v>
      </c>
      <c r="B572" s="131" t="s">
        <v>1317</v>
      </c>
    </row>
    <row r="573" spans="1:8" s="123" customFormat="1" outlineLevel="2" x14ac:dyDescent="0.2">
      <c r="A573" s="126"/>
    </row>
    <row r="574" spans="1:8" s="88" customFormat="1" outlineLevel="1" x14ac:dyDescent="0.2">
      <c r="A574" s="184" t="s">
        <v>159</v>
      </c>
      <c r="B574" s="184" t="str">
        <f ca="1">CONCATENATE(VLOOKUP("*ID",C:D,2,FALSE),"C",COUNTIF(OFFSET(A$1,0,0,ROW(),1), "*conditie")*10)&amp; "T" &amp;(COUNTIF(OFFSET(B$1,0,0,ROW()-1,1),CONCATENATE(VLOOKUP("*ID",C:D,2,FALSE),"C",COUNTIF(OFFSET(A$1,0,0,ROW(),1), "*conditie")*10)&amp; "T*") +1) * 10</f>
        <v>NPRE06C290T20</v>
      </c>
      <c r="C574" s="295" t="s">
        <v>480</v>
      </c>
      <c r="D574" s="295"/>
      <c r="E574" s="295"/>
      <c r="F574" s="184" t="s">
        <v>141</v>
      </c>
      <c r="G574" s="184" t="s">
        <v>19</v>
      </c>
      <c r="H574" s="184" t="s">
        <v>197</v>
      </c>
    </row>
    <row r="575" spans="1:8" outlineLevel="2" x14ac:dyDescent="0.2">
      <c r="A575" s="110"/>
      <c r="B575" s="122"/>
      <c r="C575" s="152"/>
    </row>
    <row r="576" spans="1:8" outlineLevel="2" x14ac:dyDescent="0.2">
      <c r="A576" s="110" t="s">
        <v>109</v>
      </c>
      <c r="B576" s="131" t="s">
        <v>1548</v>
      </c>
      <c r="C576" s="152"/>
    </row>
    <row r="577" spans="1:8" outlineLevel="2" x14ac:dyDescent="0.2">
      <c r="A577" s="110"/>
      <c r="B577" s="122"/>
      <c r="C577" s="152"/>
    </row>
    <row r="578" spans="1:8" outlineLevel="2" x14ac:dyDescent="0.2">
      <c r="A578" s="110" t="s">
        <v>111</v>
      </c>
      <c r="B578" s="122" t="s">
        <v>108</v>
      </c>
      <c r="C578" s="152"/>
    </row>
    <row r="579" spans="1:8" outlineLevel="2" x14ac:dyDescent="0.2">
      <c r="A579" s="110"/>
      <c r="B579" s="122"/>
      <c r="C579" s="152"/>
    </row>
    <row r="580" spans="1:8" outlineLevel="2" x14ac:dyDescent="0.2">
      <c r="A580" s="110" t="s">
        <v>32</v>
      </c>
      <c r="B580" s="125" t="s">
        <v>227</v>
      </c>
      <c r="C580" s="125"/>
      <c r="D580" s="125"/>
      <c r="E580" s="125"/>
      <c r="F580" s="125"/>
      <c r="G580" s="125"/>
    </row>
    <row r="581" spans="1:8" outlineLevel="2" x14ac:dyDescent="0.2">
      <c r="A581" s="110"/>
      <c r="B581" s="122"/>
      <c r="C581" s="152"/>
    </row>
    <row r="582" spans="1:8" outlineLevel="2" x14ac:dyDescent="0.2">
      <c r="A582" s="111" t="s">
        <v>33</v>
      </c>
      <c r="B582" s="122" t="s">
        <v>194</v>
      </c>
      <c r="C582" s="152"/>
    </row>
    <row r="583" spans="1:8" outlineLevel="2" x14ac:dyDescent="0.2">
      <c r="A583" s="110"/>
      <c r="B583" s="122"/>
      <c r="C583" s="152"/>
    </row>
    <row r="584" spans="1:8" outlineLevel="2" x14ac:dyDescent="0.2">
      <c r="A584" s="110" t="s">
        <v>138</v>
      </c>
      <c r="B584" s="199" t="s">
        <v>479</v>
      </c>
      <c r="C584" s="152"/>
    </row>
    <row r="585" spans="1:8" s="123" customFormat="1" outlineLevel="2" x14ac:dyDescent="0.2">
      <c r="A585" s="126"/>
    </row>
    <row r="586" spans="1:8" s="123" customFormat="1" outlineLevel="2" x14ac:dyDescent="0.2">
      <c r="A586" s="110" t="s">
        <v>40</v>
      </c>
      <c r="B586" s="131" t="s">
        <v>1318</v>
      </c>
    </row>
    <row r="587" spans="1:8" s="123" customFormat="1" outlineLevel="2" x14ac:dyDescent="0.2">
      <c r="A587" s="126"/>
    </row>
    <row r="588" spans="1:8" s="99" customFormat="1" x14ac:dyDescent="0.2">
      <c r="A588" s="186" t="s">
        <v>158</v>
      </c>
      <c r="B588" s="185" t="str">
        <f ca="1">CONCATENATE(VLOOKUP("*ID",C:D,2,FALSE),"C",COUNTIF(OFFSET(A$1,0,0,ROW(),1), "*conditie")*10)</f>
        <v>NPRE06C300</v>
      </c>
      <c r="C588" s="296" t="s">
        <v>1319</v>
      </c>
      <c r="D588" s="297"/>
      <c r="E588" s="297"/>
      <c r="F588" s="186" t="s">
        <v>141</v>
      </c>
      <c r="G588" s="186" t="s">
        <v>19</v>
      </c>
      <c r="H588" s="186" t="s">
        <v>197</v>
      </c>
    </row>
    <row r="589" spans="1:8" s="99" customFormat="1" outlineLevel="1" x14ac:dyDescent="0.2">
      <c r="A589" s="110"/>
      <c r="B589" s="118"/>
      <c r="C589" s="102"/>
    </row>
    <row r="590" spans="1:8" s="99" customFormat="1" outlineLevel="1" x14ac:dyDescent="0.2">
      <c r="A590" s="110" t="s">
        <v>55</v>
      </c>
      <c r="B590" s="122"/>
      <c r="C590" s="102"/>
    </row>
    <row r="591" spans="1:8" s="99" customFormat="1" outlineLevel="1" x14ac:dyDescent="0.2">
      <c r="A591" s="110"/>
      <c r="B591" s="118"/>
      <c r="C591" s="102"/>
    </row>
    <row r="592" spans="1:8" s="88" customFormat="1" outlineLevel="1" collapsed="1" x14ac:dyDescent="0.2">
      <c r="A592" s="184" t="s">
        <v>159</v>
      </c>
      <c r="B592" s="184" t="str">
        <f ca="1">CONCATENATE(VLOOKUP("*ID",C:D,2,FALSE),"C",COUNTIF(OFFSET(A$1,0,0,ROW(),1), "*conditie")*10)&amp; "T" &amp;(COUNTIF(OFFSET(B$1,0,0,ROW()-1,1),CONCATENATE(VLOOKUP("*ID",C:D,2,FALSE),"C",COUNTIF(OFFSET(A$1,0,0,ROW(),1), "*conditie")*10)&amp; "T*") +1) * 10</f>
        <v>NPRE06C300T10</v>
      </c>
      <c r="C592" s="295" t="s">
        <v>1320</v>
      </c>
      <c r="D592" s="295"/>
      <c r="E592" s="295"/>
      <c r="F592" s="184" t="s">
        <v>141</v>
      </c>
      <c r="G592" s="184" t="s">
        <v>19</v>
      </c>
      <c r="H592" s="184" t="s">
        <v>197</v>
      </c>
    </row>
    <row r="593" spans="1:8" hidden="1" outlineLevel="2" x14ac:dyDescent="0.2">
      <c r="A593" s="110"/>
      <c r="B593" s="122"/>
      <c r="C593" s="152"/>
    </row>
    <row r="594" spans="1:8" hidden="1" outlineLevel="2" x14ac:dyDescent="0.2">
      <c r="A594" s="110" t="s">
        <v>109</v>
      </c>
      <c r="B594" s="131" t="s">
        <v>1548</v>
      </c>
      <c r="C594" s="152"/>
    </row>
    <row r="595" spans="1:8" hidden="1" outlineLevel="2" x14ac:dyDescent="0.2">
      <c r="A595" s="110"/>
      <c r="B595" s="122"/>
      <c r="C595" s="152"/>
    </row>
    <row r="596" spans="1:8" hidden="1" outlineLevel="2" x14ac:dyDescent="0.2">
      <c r="A596" s="110" t="s">
        <v>111</v>
      </c>
      <c r="B596" s="122" t="s">
        <v>108</v>
      </c>
      <c r="C596" s="152"/>
    </row>
    <row r="597" spans="1:8" hidden="1" outlineLevel="2" x14ac:dyDescent="0.2">
      <c r="A597" s="110"/>
      <c r="B597" s="122"/>
      <c r="C597" s="152"/>
    </row>
    <row r="598" spans="1:8" hidden="1" outlineLevel="2" x14ac:dyDescent="0.2">
      <c r="A598" s="110" t="s">
        <v>32</v>
      </c>
      <c r="B598" s="125" t="s">
        <v>227</v>
      </c>
      <c r="C598" s="125"/>
      <c r="D598" s="125"/>
      <c r="E598" s="125"/>
      <c r="F598" s="125"/>
      <c r="G598" s="125"/>
    </row>
    <row r="599" spans="1:8" hidden="1" outlineLevel="2" x14ac:dyDescent="0.2">
      <c r="A599" s="110"/>
      <c r="B599" s="122"/>
      <c r="C599" s="152"/>
    </row>
    <row r="600" spans="1:8" hidden="1" outlineLevel="2" x14ac:dyDescent="0.2">
      <c r="A600" s="111" t="s">
        <v>33</v>
      </c>
      <c r="B600" s="122" t="s">
        <v>194</v>
      </c>
      <c r="C600" s="152"/>
    </row>
    <row r="601" spans="1:8" hidden="1" outlineLevel="2" x14ac:dyDescent="0.2">
      <c r="A601" s="110"/>
      <c r="B601" s="122"/>
      <c r="C601" s="152"/>
    </row>
    <row r="602" spans="1:8" hidden="1" outlineLevel="2" x14ac:dyDescent="0.2">
      <c r="A602" s="110" t="s">
        <v>138</v>
      </c>
      <c r="B602" s="131" t="s">
        <v>1321</v>
      </c>
      <c r="C602" s="152"/>
    </row>
    <row r="603" spans="1:8" s="123" customFormat="1" hidden="1" outlineLevel="2" x14ac:dyDescent="0.2">
      <c r="A603" s="126"/>
      <c r="B603" s="167" t="s">
        <v>1322</v>
      </c>
    </row>
    <row r="604" spans="1:8" s="123" customFormat="1" hidden="1" outlineLevel="2" x14ac:dyDescent="0.2">
      <c r="A604" s="126"/>
      <c r="B604" s="167"/>
    </row>
    <row r="605" spans="1:8" s="123" customFormat="1" hidden="1" outlineLevel="2" x14ac:dyDescent="0.2">
      <c r="A605" s="110" t="s">
        <v>40</v>
      </c>
      <c r="B605" s="131" t="s">
        <v>1601</v>
      </c>
    </row>
    <row r="606" spans="1:8" s="123" customFormat="1" hidden="1" outlineLevel="2" x14ac:dyDescent="0.2">
      <c r="A606" s="126"/>
    </row>
    <row r="607" spans="1:8" s="88" customFormat="1" outlineLevel="1" collapsed="1" x14ac:dyDescent="0.2">
      <c r="A607" s="184" t="s">
        <v>159</v>
      </c>
      <c r="B607" s="184" t="str">
        <f ca="1">CONCATENATE(VLOOKUP("*ID",C:D,2,FALSE),"C",COUNTIF(OFFSET(A$1,0,0,ROW(),1), "*conditie")*10)&amp; "T" &amp;(COUNTIF(OFFSET(B$1,0,0,ROW()-1,1),CONCATENATE(VLOOKUP("*ID",C:D,2,FALSE),"C",COUNTIF(OFFSET(A$1,0,0,ROW(),1), "*conditie")*10)&amp; "T*") +1) * 10</f>
        <v>NPRE06C300T20</v>
      </c>
      <c r="C607" s="295" t="s">
        <v>1323</v>
      </c>
      <c r="D607" s="295"/>
      <c r="E607" s="295"/>
      <c r="F607" s="184" t="s">
        <v>141</v>
      </c>
      <c r="G607" s="184" t="s">
        <v>19</v>
      </c>
      <c r="H607" s="184" t="s">
        <v>197</v>
      </c>
    </row>
    <row r="608" spans="1:8" hidden="1" outlineLevel="2" x14ac:dyDescent="0.2">
      <c r="A608" s="110"/>
      <c r="B608" s="122"/>
      <c r="C608" s="152"/>
    </row>
    <row r="609" spans="1:8" hidden="1" outlineLevel="2" x14ac:dyDescent="0.2">
      <c r="A609" s="110" t="s">
        <v>109</v>
      </c>
      <c r="B609" s="131" t="s">
        <v>1548</v>
      </c>
      <c r="C609" s="152"/>
    </row>
    <row r="610" spans="1:8" hidden="1" outlineLevel="2" x14ac:dyDescent="0.2">
      <c r="A610" s="110"/>
      <c r="B610" s="122"/>
      <c r="C610" s="152"/>
    </row>
    <row r="611" spans="1:8" hidden="1" outlineLevel="2" x14ac:dyDescent="0.2">
      <c r="A611" s="110" t="s">
        <v>111</v>
      </c>
      <c r="B611" s="122" t="s">
        <v>108</v>
      </c>
      <c r="C611" s="152"/>
    </row>
    <row r="612" spans="1:8" hidden="1" outlineLevel="2" x14ac:dyDescent="0.2">
      <c r="A612" s="110"/>
      <c r="B612" s="122"/>
      <c r="C612" s="152"/>
    </row>
    <row r="613" spans="1:8" hidden="1" outlineLevel="2" x14ac:dyDescent="0.2">
      <c r="A613" s="110" t="s">
        <v>32</v>
      </c>
      <c r="B613" s="125" t="s">
        <v>227</v>
      </c>
      <c r="C613" s="125"/>
      <c r="D613" s="125"/>
      <c r="E613" s="125"/>
      <c r="F613" s="125"/>
      <c r="G613" s="125"/>
    </row>
    <row r="614" spans="1:8" hidden="1" outlineLevel="2" x14ac:dyDescent="0.2">
      <c r="A614" s="110"/>
      <c r="B614" s="122"/>
      <c r="C614" s="152"/>
    </row>
    <row r="615" spans="1:8" hidden="1" outlineLevel="2" x14ac:dyDescent="0.2">
      <c r="A615" s="111" t="s">
        <v>33</v>
      </c>
      <c r="B615" s="122" t="s">
        <v>194</v>
      </c>
      <c r="C615" s="152"/>
    </row>
    <row r="616" spans="1:8" hidden="1" outlineLevel="2" x14ac:dyDescent="0.2">
      <c r="A616" s="110"/>
      <c r="B616" s="122"/>
      <c r="C616" s="152"/>
    </row>
    <row r="617" spans="1:8" hidden="1" outlineLevel="2" x14ac:dyDescent="0.2">
      <c r="A617" s="110" t="s">
        <v>138</v>
      </c>
      <c r="B617" s="131" t="s">
        <v>1321</v>
      </c>
      <c r="C617" s="152"/>
    </row>
    <row r="618" spans="1:8" s="123" customFormat="1" hidden="1" outlineLevel="2" x14ac:dyDescent="0.2">
      <c r="A618" s="126"/>
      <c r="B618" s="167" t="s">
        <v>1322</v>
      </c>
    </row>
    <row r="619" spans="1:8" s="123" customFormat="1" hidden="1" outlineLevel="2" x14ac:dyDescent="0.2">
      <c r="A619" s="126"/>
      <c r="B619" s="167"/>
    </row>
    <row r="620" spans="1:8" s="123" customFormat="1" hidden="1" outlineLevel="2" x14ac:dyDescent="0.2">
      <c r="A620" s="110" t="s">
        <v>40</v>
      </c>
      <c r="B620" s="131" t="s">
        <v>1602</v>
      </c>
    </row>
    <row r="621" spans="1:8" s="123" customFormat="1" hidden="1" outlineLevel="2" x14ac:dyDescent="0.2">
      <c r="A621" s="126"/>
    </row>
    <row r="622" spans="1:8" s="99" customFormat="1" x14ac:dyDescent="0.2">
      <c r="A622" s="186" t="s">
        <v>158</v>
      </c>
      <c r="B622" s="185" t="str">
        <f ca="1">CONCATENATE(VLOOKUP("*ID",C:D,2,FALSE),"C",COUNTIF(OFFSET(A$1,0,0,ROW(),1), "*conditie")*10)</f>
        <v>NPRE06C310</v>
      </c>
      <c r="C622" s="296" t="s">
        <v>1603</v>
      </c>
      <c r="D622" s="297"/>
      <c r="E622" s="297"/>
      <c r="F622" s="186" t="s">
        <v>141</v>
      </c>
      <c r="G622" s="186" t="s">
        <v>19</v>
      </c>
      <c r="H622" s="186" t="s">
        <v>197</v>
      </c>
    </row>
    <row r="623" spans="1:8" s="99" customFormat="1" outlineLevel="1" x14ac:dyDescent="0.2">
      <c r="A623" s="110"/>
      <c r="B623" s="118"/>
      <c r="C623" s="102"/>
    </row>
    <row r="624" spans="1:8" s="99" customFormat="1" outlineLevel="1" x14ac:dyDescent="0.2">
      <c r="A624" s="110" t="s">
        <v>55</v>
      </c>
      <c r="B624" s="122"/>
      <c r="C624" s="102"/>
    </row>
    <row r="625" spans="1:8" s="99" customFormat="1" outlineLevel="1" x14ac:dyDescent="0.2">
      <c r="A625" s="110"/>
      <c r="B625" s="118"/>
      <c r="C625" s="102"/>
    </row>
    <row r="626" spans="1:8" s="88" customFormat="1" outlineLevel="1" collapsed="1" x14ac:dyDescent="0.2">
      <c r="A626" s="184" t="s">
        <v>159</v>
      </c>
      <c r="B626" s="184" t="str">
        <f ca="1">CONCATENATE(VLOOKUP("*ID",C:D,2,FALSE),"C",COUNTIF(OFFSET(A$1,0,0,ROW(),1), "*conditie")*10)&amp; "T" &amp;(COUNTIF(OFFSET(B$1,0,0,ROW()-1,1),CONCATENATE(VLOOKUP("*ID",C:D,2,FALSE),"C",COUNTIF(OFFSET(A$1,0,0,ROW(),1), "*conditie")*10)&amp; "T*") +1) * 10</f>
        <v>NPRE06C310T10</v>
      </c>
      <c r="C626" s="295" t="s">
        <v>1604</v>
      </c>
      <c r="D626" s="295"/>
      <c r="E626" s="295"/>
      <c r="F626" s="184" t="s">
        <v>141</v>
      </c>
      <c r="G626" s="184" t="s">
        <v>19</v>
      </c>
      <c r="H626" s="184" t="s">
        <v>197</v>
      </c>
    </row>
    <row r="627" spans="1:8" hidden="1" outlineLevel="2" x14ac:dyDescent="0.2">
      <c r="A627" s="110"/>
      <c r="B627" s="122"/>
      <c r="C627" s="152"/>
    </row>
    <row r="628" spans="1:8" hidden="1" outlineLevel="2" x14ac:dyDescent="0.2">
      <c r="A628" s="110" t="s">
        <v>109</v>
      </c>
      <c r="B628" s="131" t="s">
        <v>1548</v>
      </c>
      <c r="C628" s="152"/>
    </row>
    <row r="629" spans="1:8" hidden="1" outlineLevel="2" x14ac:dyDescent="0.2">
      <c r="A629" s="110"/>
      <c r="B629" s="122"/>
      <c r="C629" s="152"/>
    </row>
    <row r="630" spans="1:8" hidden="1" outlineLevel="2" x14ac:dyDescent="0.2">
      <c r="A630" s="110" t="s">
        <v>111</v>
      </c>
      <c r="B630" s="122" t="s">
        <v>108</v>
      </c>
      <c r="C630" s="152"/>
    </row>
    <row r="631" spans="1:8" hidden="1" outlineLevel="2" x14ac:dyDescent="0.2">
      <c r="A631" s="110"/>
      <c r="B631" s="122"/>
      <c r="C631" s="152"/>
    </row>
    <row r="632" spans="1:8" hidden="1" outlineLevel="2" x14ac:dyDescent="0.2">
      <c r="A632" s="110" t="s">
        <v>32</v>
      </c>
      <c r="B632" s="125" t="s">
        <v>227</v>
      </c>
      <c r="C632" s="125"/>
      <c r="D632" s="125"/>
      <c r="E632" s="125"/>
      <c r="F632" s="125"/>
      <c r="G632" s="125"/>
    </row>
    <row r="633" spans="1:8" hidden="1" outlineLevel="2" x14ac:dyDescent="0.2">
      <c r="A633" s="110"/>
      <c r="B633" s="122"/>
      <c r="C633" s="152"/>
    </row>
    <row r="634" spans="1:8" hidden="1" outlineLevel="2" x14ac:dyDescent="0.2">
      <c r="A634" s="111" t="s">
        <v>33</v>
      </c>
      <c r="B634" s="122" t="s">
        <v>194</v>
      </c>
      <c r="C634" s="152"/>
    </row>
    <row r="635" spans="1:8" hidden="1" outlineLevel="2" x14ac:dyDescent="0.2">
      <c r="A635" s="110"/>
      <c r="B635" s="122"/>
      <c r="C635" s="152"/>
    </row>
    <row r="636" spans="1:8" hidden="1" outlineLevel="2" x14ac:dyDescent="0.2">
      <c r="A636" s="110" t="s">
        <v>138</v>
      </c>
      <c r="B636" s="131" t="s">
        <v>1605</v>
      </c>
      <c r="C636" s="152"/>
    </row>
    <row r="637" spans="1:8" s="123" customFormat="1" hidden="1" outlineLevel="2" x14ac:dyDescent="0.2">
      <c r="A637" s="126"/>
    </row>
    <row r="638" spans="1:8" s="123" customFormat="1" ht="15" hidden="1" outlineLevel="2" x14ac:dyDescent="0.25">
      <c r="A638" s="110" t="s">
        <v>40</v>
      </c>
      <c r="B638" s="240" t="s">
        <v>2785</v>
      </c>
    </row>
    <row r="639" spans="1:8" s="123" customFormat="1" hidden="1" outlineLevel="2" x14ac:dyDescent="0.2">
      <c r="A639" s="126"/>
    </row>
    <row r="640" spans="1:8" s="88" customFormat="1" outlineLevel="1" collapsed="1" x14ac:dyDescent="0.2">
      <c r="A640" s="184" t="s">
        <v>159</v>
      </c>
      <c r="B640" s="184" t="str">
        <f ca="1">CONCATENATE(VLOOKUP("*ID",C:D,2,FALSE),"C",COUNTIF(OFFSET(A$1,0,0,ROW(),1), "*conditie")*10)&amp; "T" &amp;(COUNTIF(OFFSET(B$1,0,0,ROW()-1,1),CONCATENATE(VLOOKUP("*ID",C:D,2,FALSE),"C",COUNTIF(OFFSET(A$1,0,0,ROW(),1), "*conditie")*10)&amp; "T*") +1) * 10</f>
        <v>NPRE06C310T20</v>
      </c>
      <c r="C640" s="295" t="s">
        <v>1606</v>
      </c>
      <c r="D640" s="295"/>
      <c r="E640" s="295"/>
      <c r="F640" s="184" t="s">
        <v>141</v>
      </c>
      <c r="G640" s="184" t="s">
        <v>19</v>
      </c>
      <c r="H640" s="184" t="s">
        <v>197</v>
      </c>
    </row>
    <row r="641" spans="1:8" hidden="1" outlineLevel="2" x14ac:dyDescent="0.2">
      <c r="A641" s="110"/>
      <c r="B641" s="122"/>
      <c r="C641" s="152"/>
    </row>
    <row r="642" spans="1:8" hidden="1" outlineLevel="2" x14ac:dyDescent="0.2">
      <c r="A642" s="110" t="s">
        <v>109</v>
      </c>
      <c r="B642" s="131" t="s">
        <v>1607</v>
      </c>
      <c r="C642" s="152"/>
    </row>
    <row r="643" spans="1:8" hidden="1" outlineLevel="2" x14ac:dyDescent="0.2">
      <c r="A643" s="110"/>
      <c r="B643" s="122"/>
      <c r="C643" s="152"/>
    </row>
    <row r="644" spans="1:8" hidden="1" outlineLevel="2" x14ac:dyDescent="0.2">
      <c r="A644" s="110" t="s">
        <v>111</v>
      </c>
      <c r="B644" s="122" t="s">
        <v>108</v>
      </c>
      <c r="C644" s="152"/>
    </row>
    <row r="645" spans="1:8" hidden="1" outlineLevel="2" x14ac:dyDescent="0.2">
      <c r="A645" s="110"/>
      <c r="B645" s="122"/>
      <c r="C645" s="152"/>
    </row>
    <row r="646" spans="1:8" hidden="1" outlineLevel="2" x14ac:dyDescent="0.2">
      <c r="A646" s="110" t="s">
        <v>32</v>
      </c>
      <c r="B646" s="125" t="s">
        <v>227</v>
      </c>
      <c r="C646" s="125"/>
      <c r="D646" s="125"/>
      <c r="E646" s="125"/>
      <c r="F646" s="125"/>
      <c r="G646" s="125"/>
    </row>
    <row r="647" spans="1:8" hidden="1" outlineLevel="2" x14ac:dyDescent="0.2">
      <c r="A647" s="110"/>
      <c r="B647" s="122"/>
      <c r="C647" s="152"/>
    </row>
    <row r="648" spans="1:8" hidden="1" outlineLevel="2" x14ac:dyDescent="0.2">
      <c r="A648" s="111" t="s">
        <v>33</v>
      </c>
      <c r="B648" s="122" t="s">
        <v>194</v>
      </c>
      <c r="C648" s="152"/>
    </row>
    <row r="649" spans="1:8" hidden="1" outlineLevel="2" x14ac:dyDescent="0.2">
      <c r="A649" s="110"/>
      <c r="B649" s="122"/>
      <c r="C649" s="152"/>
    </row>
    <row r="650" spans="1:8" hidden="1" outlineLevel="2" x14ac:dyDescent="0.2">
      <c r="A650" s="110" t="s">
        <v>138</v>
      </c>
      <c r="B650" s="131" t="s">
        <v>1605</v>
      </c>
      <c r="C650" s="152"/>
    </row>
    <row r="651" spans="1:8" s="123" customFormat="1" hidden="1" outlineLevel="2" x14ac:dyDescent="0.2">
      <c r="A651" s="126"/>
    </row>
    <row r="652" spans="1:8" s="123" customFormat="1" ht="15" hidden="1" outlineLevel="2" x14ac:dyDescent="0.25">
      <c r="A652" s="110" t="s">
        <v>40</v>
      </c>
      <c r="B652" s="240" t="s">
        <v>2785</v>
      </c>
    </row>
    <row r="653" spans="1:8" s="123" customFormat="1" hidden="1" outlineLevel="2" x14ac:dyDescent="0.2">
      <c r="A653" s="126"/>
    </row>
    <row r="654" spans="1:8" s="88" customFormat="1" outlineLevel="1" collapsed="1" x14ac:dyDescent="0.2">
      <c r="A654" s="184" t="s">
        <v>159</v>
      </c>
      <c r="B654" s="184" t="str">
        <f ca="1">CONCATENATE(VLOOKUP("*ID",C:D,2,FALSE),"C",COUNTIF(OFFSET(A$1,0,0,ROW(),1), "*conditie")*10)&amp; "T" &amp;(COUNTIF(OFFSET(B$1,0,0,ROW()-1,1),CONCATENATE(VLOOKUP("*ID",C:D,2,FALSE),"C",COUNTIF(OFFSET(A$1,0,0,ROW(),1), "*conditie")*10)&amp; "T*") +1) * 10</f>
        <v>NPRE06C310T30</v>
      </c>
      <c r="C654" s="295" t="s">
        <v>1682</v>
      </c>
      <c r="D654" s="295"/>
      <c r="E654" s="295"/>
      <c r="F654" s="184" t="s">
        <v>141</v>
      </c>
      <c r="G654" s="184" t="s">
        <v>19</v>
      </c>
      <c r="H654" s="184" t="s">
        <v>197</v>
      </c>
    </row>
    <row r="655" spans="1:8" hidden="1" outlineLevel="2" x14ac:dyDescent="0.2">
      <c r="A655" s="110"/>
      <c r="B655" s="122"/>
      <c r="C655" s="152"/>
    </row>
    <row r="656" spans="1:8" hidden="1" outlineLevel="2" x14ac:dyDescent="0.2">
      <c r="A656" s="110" t="s">
        <v>109</v>
      </c>
      <c r="B656" s="131" t="s">
        <v>1337</v>
      </c>
      <c r="C656" s="152"/>
    </row>
    <row r="657" spans="1:8" hidden="1" outlineLevel="2" x14ac:dyDescent="0.2">
      <c r="A657" s="110"/>
      <c r="B657" s="122"/>
      <c r="C657" s="152"/>
    </row>
    <row r="658" spans="1:8" hidden="1" outlineLevel="2" x14ac:dyDescent="0.2">
      <c r="A658" s="110" t="s">
        <v>111</v>
      </c>
      <c r="B658" s="122" t="s">
        <v>108</v>
      </c>
      <c r="C658" s="152"/>
    </row>
    <row r="659" spans="1:8" hidden="1" outlineLevel="2" x14ac:dyDescent="0.2">
      <c r="A659" s="110"/>
      <c r="B659" s="122"/>
      <c r="C659" s="152"/>
    </row>
    <row r="660" spans="1:8" hidden="1" outlineLevel="2" x14ac:dyDescent="0.2">
      <c r="A660" s="110" t="s">
        <v>32</v>
      </c>
      <c r="B660" s="125" t="s">
        <v>227</v>
      </c>
      <c r="C660" s="125"/>
      <c r="D660" s="125"/>
      <c r="E660" s="125"/>
      <c r="F660" s="125"/>
      <c r="G660" s="125"/>
    </row>
    <row r="661" spans="1:8" hidden="1" outlineLevel="2" x14ac:dyDescent="0.2">
      <c r="A661" s="110"/>
      <c r="B661" s="122"/>
      <c r="C661" s="152"/>
    </row>
    <row r="662" spans="1:8" hidden="1" outlineLevel="2" x14ac:dyDescent="0.2">
      <c r="A662" s="111" t="s">
        <v>33</v>
      </c>
      <c r="B662" s="122" t="s">
        <v>194</v>
      </c>
      <c r="C662" s="152"/>
    </row>
    <row r="663" spans="1:8" hidden="1" outlineLevel="2" x14ac:dyDescent="0.2">
      <c r="A663" s="110"/>
      <c r="B663" s="122"/>
      <c r="C663" s="152"/>
    </row>
    <row r="664" spans="1:8" hidden="1" outlineLevel="2" x14ac:dyDescent="0.2">
      <c r="A664" s="110" t="s">
        <v>138</v>
      </c>
      <c r="B664" s="131" t="s">
        <v>1605</v>
      </c>
      <c r="C664" s="152"/>
    </row>
    <row r="665" spans="1:8" s="123" customFormat="1" hidden="1" outlineLevel="2" x14ac:dyDescent="0.2">
      <c r="A665" s="126"/>
    </row>
    <row r="666" spans="1:8" s="123" customFormat="1" ht="15" hidden="1" outlineLevel="2" x14ac:dyDescent="0.25">
      <c r="A666" s="110" t="s">
        <v>40</v>
      </c>
      <c r="B666" s="240" t="s">
        <v>2785</v>
      </c>
    </row>
    <row r="667" spans="1:8" s="123" customFormat="1" hidden="1" outlineLevel="2" x14ac:dyDescent="0.2">
      <c r="A667" s="126"/>
    </row>
    <row r="668" spans="1:8" s="99" customFormat="1" x14ac:dyDescent="0.2">
      <c r="A668" s="186" t="s">
        <v>158</v>
      </c>
      <c r="B668" s="185" t="str">
        <f ca="1">CONCATENATE(VLOOKUP("*ID",C:D,2,FALSE),"C",COUNTIF(OFFSET(A$1,0,0,ROW(),1), "*conditie")*10)</f>
        <v>NPRE06C320</v>
      </c>
      <c r="C668" s="296" t="s">
        <v>486</v>
      </c>
      <c r="D668" s="297"/>
      <c r="E668" s="297"/>
      <c r="F668" s="186" t="s">
        <v>141</v>
      </c>
      <c r="G668" s="186" t="s">
        <v>19</v>
      </c>
      <c r="H668" s="186" t="s">
        <v>197</v>
      </c>
    </row>
    <row r="669" spans="1:8" s="99" customFormat="1" outlineLevel="1" x14ac:dyDescent="0.2">
      <c r="A669" s="110"/>
      <c r="B669" s="118"/>
      <c r="C669" s="102"/>
    </row>
    <row r="670" spans="1:8" s="99" customFormat="1" outlineLevel="1" x14ac:dyDescent="0.2">
      <c r="A670" s="110" t="s">
        <v>55</v>
      </c>
      <c r="B670" s="122"/>
      <c r="C670" s="102"/>
    </row>
    <row r="671" spans="1:8" s="99" customFormat="1" outlineLevel="1" x14ac:dyDescent="0.2">
      <c r="A671" s="110"/>
      <c r="B671" s="118"/>
      <c r="C671" s="102"/>
    </row>
    <row r="672" spans="1:8" s="88" customFormat="1" outlineLevel="1" collapsed="1" x14ac:dyDescent="0.2">
      <c r="A672" s="184" t="s">
        <v>159</v>
      </c>
      <c r="B672" s="184" t="str">
        <f ca="1">CONCATENATE(VLOOKUP("*ID",C:D,2,FALSE),"C",COUNTIF(OFFSET(A$1,0,0,ROW(),1), "*conditie")*10)&amp; "T" &amp;(COUNTIF(OFFSET(B$1,0,0,ROW()-1,1),CONCATENATE(VLOOKUP("*ID",C:D,2,FALSE),"C",COUNTIF(OFFSET(A$1,0,0,ROW(),1), "*conditie")*10)&amp; "T*") +1) * 10</f>
        <v>NPRE06C320T10</v>
      </c>
      <c r="C672" s="295" t="s">
        <v>487</v>
      </c>
      <c r="D672" s="295"/>
      <c r="E672" s="295"/>
      <c r="F672" s="184" t="s">
        <v>141</v>
      </c>
      <c r="G672" s="184" t="s">
        <v>19</v>
      </c>
      <c r="H672" s="184" t="s">
        <v>197</v>
      </c>
    </row>
    <row r="673" spans="1:8" hidden="1" outlineLevel="2" x14ac:dyDescent="0.2">
      <c r="A673" s="110"/>
      <c r="B673" s="122"/>
      <c r="C673" s="152"/>
    </row>
    <row r="674" spans="1:8" hidden="1" outlineLevel="2" x14ac:dyDescent="0.2">
      <c r="A674" s="110" t="s">
        <v>109</v>
      </c>
      <c r="B674" s="131" t="s">
        <v>1608</v>
      </c>
      <c r="C674" s="152"/>
    </row>
    <row r="675" spans="1:8" hidden="1" outlineLevel="2" x14ac:dyDescent="0.2">
      <c r="A675" s="110"/>
      <c r="B675" s="122"/>
      <c r="C675" s="152"/>
    </row>
    <row r="676" spans="1:8" hidden="1" outlineLevel="2" x14ac:dyDescent="0.2">
      <c r="A676" s="110" t="s">
        <v>111</v>
      </c>
      <c r="B676" s="122" t="s">
        <v>108</v>
      </c>
      <c r="C676" s="152"/>
    </row>
    <row r="677" spans="1:8" hidden="1" outlineLevel="2" x14ac:dyDescent="0.2">
      <c r="A677" s="110"/>
      <c r="B677" s="122"/>
      <c r="C677" s="152"/>
    </row>
    <row r="678" spans="1:8" hidden="1" outlineLevel="2" x14ac:dyDescent="0.2">
      <c r="A678" s="110" t="s">
        <v>32</v>
      </c>
      <c r="B678" s="125" t="s">
        <v>227</v>
      </c>
      <c r="C678" s="125"/>
      <c r="D678" s="125"/>
      <c r="E678" s="125"/>
      <c r="F678" s="125"/>
      <c r="G678" s="125"/>
    </row>
    <row r="679" spans="1:8" hidden="1" outlineLevel="2" x14ac:dyDescent="0.2">
      <c r="A679" s="110"/>
      <c r="B679" s="122"/>
      <c r="C679" s="152"/>
    </row>
    <row r="680" spans="1:8" hidden="1" outlineLevel="2" x14ac:dyDescent="0.2">
      <c r="A680" s="111" t="s">
        <v>33</v>
      </c>
      <c r="B680" s="122" t="s">
        <v>194</v>
      </c>
      <c r="C680" s="152"/>
    </row>
    <row r="681" spans="1:8" hidden="1" outlineLevel="2" x14ac:dyDescent="0.2">
      <c r="A681" s="110"/>
      <c r="B681" s="122"/>
      <c r="C681" s="152"/>
    </row>
    <row r="682" spans="1:8" hidden="1" outlineLevel="2" x14ac:dyDescent="0.2">
      <c r="A682" s="110" t="s">
        <v>138</v>
      </c>
      <c r="B682" s="131" t="s">
        <v>489</v>
      </c>
      <c r="C682" s="152"/>
    </row>
    <row r="683" spans="1:8" s="123" customFormat="1" hidden="1" outlineLevel="2" x14ac:dyDescent="0.2">
      <c r="A683" s="126"/>
    </row>
    <row r="684" spans="1:8" s="123" customFormat="1" hidden="1" outlineLevel="2" x14ac:dyDescent="0.2">
      <c r="A684" s="110" t="s">
        <v>40</v>
      </c>
      <c r="B684" s="131" t="s">
        <v>935</v>
      </c>
    </row>
    <row r="685" spans="1:8" s="123" customFormat="1" hidden="1" outlineLevel="2" x14ac:dyDescent="0.2">
      <c r="A685" s="126"/>
    </row>
    <row r="686" spans="1:8" s="88" customFormat="1" outlineLevel="1" collapsed="1" x14ac:dyDescent="0.2">
      <c r="A686" s="184" t="s">
        <v>159</v>
      </c>
      <c r="B686" s="184" t="str">
        <f ca="1">CONCATENATE(VLOOKUP("*ID",C:D,2,FALSE),"C",COUNTIF(OFFSET(A$1,0,0,ROW(),1), "*conditie")*10)&amp; "T" &amp;(COUNTIF(OFFSET(B$1,0,0,ROW()-1,1),CONCATENATE(VLOOKUP("*ID",C:D,2,FALSE),"C",COUNTIF(OFFSET(A$1,0,0,ROW(),1), "*conditie")*10)&amp; "T*") +1) * 10</f>
        <v>NPRE06C320T20</v>
      </c>
      <c r="C686" s="295" t="s">
        <v>490</v>
      </c>
      <c r="D686" s="295"/>
      <c r="E686" s="295"/>
      <c r="F686" s="184" t="s">
        <v>141</v>
      </c>
      <c r="G686" s="184" t="s">
        <v>19</v>
      </c>
      <c r="H686" s="184" t="s">
        <v>197</v>
      </c>
    </row>
    <row r="687" spans="1:8" hidden="1" outlineLevel="2" x14ac:dyDescent="0.2">
      <c r="A687" s="110"/>
      <c r="B687" s="122"/>
      <c r="C687" s="152"/>
    </row>
    <row r="688" spans="1:8" hidden="1" outlineLevel="2" x14ac:dyDescent="0.2">
      <c r="A688" s="110" t="s">
        <v>109</v>
      </c>
      <c r="B688" s="131" t="s">
        <v>1609</v>
      </c>
      <c r="C688" s="152"/>
    </row>
    <row r="689" spans="1:8" hidden="1" outlineLevel="2" x14ac:dyDescent="0.2">
      <c r="A689" s="110"/>
      <c r="B689" s="122"/>
      <c r="C689" s="152"/>
    </row>
    <row r="690" spans="1:8" hidden="1" outlineLevel="2" x14ac:dyDescent="0.2">
      <c r="A690" s="110" t="s">
        <v>111</v>
      </c>
      <c r="B690" s="122" t="s">
        <v>108</v>
      </c>
      <c r="C690" s="152"/>
    </row>
    <row r="691" spans="1:8" hidden="1" outlineLevel="2" x14ac:dyDescent="0.2">
      <c r="A691" s="110"/>
      <c r="B691" s="122"/>
      <c r="C691" s="152"/>
    </row>
    <row r="692" spans="1:8" hidden="1" outlineLevel="2" x14ac:dyDescent="0.2">
      <c r="A692" s="110" t="s">
        <v>32</v>
      </c>
      <c r="B692" s="125" t="s">
        <v>227</v>
      </c>
      <c r="C692" s="125"/>
      <c r="D692" s="125"/>
      <c r="E692" s="125"/>
      <c r="F692" s="125"/>
      <c r="G692" s="125"/>
    </row>
    <row r="693" spans="1:8" hidden="1" outlineLevel="2" x14ac:dyDescent="0.2">
      <c r="A693" s="110"/>
      <c r="B693" s="122"/>
      <c r="C693" s="152"/>
    </row>
    <row r="694" spans="1:8" hidden="1" outlineLevel="2" x14ac:dyDescent="0.2">
      <c r="A694" s="111" t="s">
        <v>33</v>
      </c>
      <c r="B694" s="122" t="s">
        <v>194</v>
      </c>
      <c r="C694" s="152"/>
    </row>
    <row r="695" spans="1:8" hidden="1" outlineLevel="2" x14ac:dyDescent="0.2">
      <c r="A695" s="110"/>
      <c r="B695" s="122"/>
      <c r="C695" s="152"/>
    </row>
    <row r="696" spans="1:8" hidden="1" outlineLevel="2" x14ac:dyDescent="0.2">
      <c r="A696" s="110" t="s">
        <v>138</v>
      </c>
      <c r="B696" s="131" t="s">
        <v>489</v>
      </c>
      <c r="C696" s="152"/>
    </row>
    <row r="697" spans="1:8" s="123" customFormat="1" hidden="1" outlineLevel="2" x14ac:dyDescent="0.2">
      <c r="A697" s="126"/>
    </row>
    <row r="698" spans="1:8" s="123" customFormat="1" hidden="1" outlineLevel="2" x14ac:dyDescent="0.2">
      <c r="A698" s="110" t="s">
        <v>40</v>
      </c>
      <c r="B698" s="131" t="s">
        <v>936</v>
      </c>
    </row>
    <row r="699" spans="1:8" s="123" customFormat="1" hidden="1" outlineLevel="2" x14ac:dyDescent="0.2">
      <c r="A699" s="126"/>
    </row>
    <row r="700" spans="1:8" s="99" customFormat="1" x14ac:dyDescent="0.2">
      <c r="A700" s="186" t="s">
        <v>158</v>
      </c>
      <c r="B700" s="185" t="str">
        <f ca="1">CONCATENATE(VLOOKUP("*ID",C:D,2,FALSE),"C",COUNTIF(OFFSET(A$1,0,0,ROW(),1), "*conditie")*10)</f>
        <v>NPRE06C330</v>
      </c>
      <c r="C700" s="296" t="s">
        <v>492</v>
      </c>
      <c r="D700" s="297"/>
      <c r="E700" s="297"/>
      <c r="F700" s="186" t="s">
        <v>141</v>
      </c>
      <c r="G700" s="186" t="s">
        <v>19</v>
      </c>
      <c r="H700" s="186" t="s">
        <v>197</v>
      </c>
    </row>
    <row r="701" spans="1:8" s="99" customFormat="1" outlineLevel="1" x14ac:dyDescent="0.2">
      <c r="A701" s="110"/>
      <c r="B701" s="118"/>
      <c r="C701" s="102"/>
    </row>
    <row r="702" spans="1:8" s="99" customFormat="1" outlineLevel="1" x14ac:dyDescent="0.2">
      <c r="A702" s="110" t="s">
        <v>55</v>
      </c>
      <c r="B702" s="122"/>
      <c r="C702" s="102"/>
    </row>
    <row r="703" spans="1:8" s="99" customFormat="1" outlineLevel="1" x14ac:dyDescent="0.2">
      <c r="A703" s="110"/>
      <c r="B703" s="118"/>
      <c r="C703" s="102"/>
    </row>
    <row r="704" spans="1:8" s="88" customFormat="1" outlineLevel="1" collapsed="1" x14ac:dyDescent="0.2">
      <c r="A704" s="184" t="s">
        <v>159</v>
      </c>
      <c r="B704" s="184" t="str">
        <f ca="1">CONCATENATE(VLOOKUP("*ID",C:D,2,FALSE),"C",COUNTIF(OFFSET(A$1,0,0,ROW(),1), "*conditie")*10)&amp; "T" &amp;(COUNTIF(OFFSET(B$1,0,0,ROW()-1,1),CONCATENATE(VLOOKUP("*ID",C:D,2,FALSE),"C",COUNTIF(OFFSET(A$1,0,0,ROW(),1), "*conditie")*10)&amp; "T*") +1) * 10</f>
        <v>NPRE06C330T10</v>
      </c>
      <c r="C704" s="295" t="s">
        <v>493</v>
      </c>
      <c r="D704" s="295"/>
      <c r="E704" s="295"/>
      <c r="F704" s="184" t="s">
        <v>141</v>
      </c>
      <c r="G704" s="184" t="s">
        <v>19</v>
      </c>
      <c r="H704" s="184" t="s">
        <v>197</v>
      </c>
    </row>
    <row r="705" spans="1:8" hidden="1" outlineLevel="2" x14ac:dyDescent="0.2">
      <c r="A705" s="110"/>
      <c r="B705" s="122"/>
      <c r="C705" s="152"/>
    </row>
    <row r="706" spans="1:8" hidden="1" outlineLevel="2" x14ac:dyDescent="0.2">
      <c r="A706" s="110" t="s">
        <v>109</v>
      </c>
      <c r="B706" s="131" t="s">
        <v>1608</v>
      </c>
      <c r="C706" s="152"/>
    </row>
    <row r="707" spans="1:8" hidden="1" outlineLevel="2" x14ac:dyDescent="0.2">
      <c r="A707" s="110"/>
      <c r="B707" s="122"/>
      <c r="C707" s="152"/>
    </row>
    <row r="708" spans="1:8" hidden="1" outlineLevel="2" x14ac:dyDescent="0.2">
      <c r="A708" s="110" t="s">
        <v>111</v>
      </c>
      <c r="B708" s="122" t="s">
        <v>108</v>
      </c>
      <c r="C708" s="152"/>
    </row>
    <row r="709" spans="1:8" hidden="1" outlineLevel="2" x14ac:dyDescent="0.2">
      <c r="A709" s="110"/>
      <c r="B709" s="122"/>
      <c r="C709" s="152"/>
    </row>
    <row r="710" spans="1:8" hidden="1" outlineLevel="2" x14ac:dyDescent="0.2">
      <c r="A710" s="110" t="s">
        <v>32</v>
      </c>
      <c r="B710" s="125" t="s">
        <v>227</v>
      </c>
      <c r="C710" s="125"/>
      <c r="D710" s="125"/>
      <c r="E710" s="125"/>
      <c r="F710" s="125"/>
      <c r="G710" s="125"/>
    </row>
    <row r="711" spans="1:8" hidden="1" outlineLevel="2" x14ac:dyDescent="0.2">
      <c r="A711" s="110"/>
      <c r="B711" s="122"/>
      <c r="C711" s="152"/>
    </row>
    <row r="712" spans="1:8" hidden="1" outlineLevel="2" x14ac:dyDescent="0.2">
      <c r="A712" s="111" t="s">
        <v>33</v>
      </c>
      <c r="B712" s="122" t="s">
        <v>194</v>
      </c>
      <c r="C712" s="152"/>
    </row>
    <row r="713" spans="1:8" hidden="1" outlineLevel="2" x14ac:dyDescent="0.2">
      <c r="A713" s="110"/>
      <c r="B713" s="122"/>
      <c r="C713" s="152"/>
    </row>
    <row r="714" spans="1:8" hidden="1" outlineLevel="2" x14ac:dyDescent="0.2">
      <c r="A714" s="110" t="s">
        <v>138</v>
      </c>
      <c r="B714" s="131" t="s">
        <v>494</v>
      </c>
      <c r="C714" s="152"/>
    </row>
    <row r="715" spans="1:8" s="123" customFormat="1" hidden="1" outlineLevel="2" x14ac:dyDescent="0.2">
      <c r="A715" s="126"/>
    </row>
    <row r="716" spans="1:8" s="123" customFormat="1" hidden="1" outlineLevel="2" x14ac:dyDescent="0.2">
      <c r="A716" s="110" t="s">
        <v>40</v>
      </c>
      <c r="B716" s="131" t="s">
        <v>937</v>
      </c>
    </row>
    <row r="717" spans="1:8" s="123" customFormat="1" hidden="1" outlineLevel="2" x14ac:dyDescent="0.2">
      <c r="A717" s="126"/>
    </row>
    <row r="718" spans="1:8" s="88" customFormat="1" outlineLevel="1" collapsed="1" x14ac:dyDescent="0.2">
      <c r="A718" s="184" t="s">
        <v>159</v>
      </c>
      <c r="B718" s="184" t="str">
        <f ca="1">CONCATENATE(VLOOKUP("*ID",C:D,2,FALSE),"C",COUNTIF(OFFSET(A$1,0,0,ROW(),1), "*conditie")*10)&amp; "T" &amp;(COUNTIF(OFFSET(B$1,0,0,ROW()-1,1),CONCATENATE(VLOOKUP("*ID",C:D,2,FALSE),"C",COUNTIF(OFFSET(A$1,0,0,ROW(),1), "*conditie")*10)&amp; "T*") +1) * 10</f>
        <v>NPRE06C330T20</v>
      </c>
      <c r="C718" s="295" t="s">
        <v>495</v>
      </c>
      <c r="D718" s="295"/>
      <c r="E718" s="295"/>
      <c r="F718" s="184" t="s">
        <v>141</v>
      </c>
      <c r="G718" s="184" t="s">
        <v>19</v>
      </c>
      <c r="H718" s="184" t="s">
        <v>197</v>
      </c>
    </row>
    <row r="719" spans="1:8" hidden="1" outlineLevel="2" x14ac:dyDescent="0.2">
      <c r="A719" s="110"/>
      <c r="B719" s="122"/>
      <c r="C719" s="152"/>
    </row>
    <row r="720" spans="1:8" hidden="1" outlineLevel="2" x14ac:dyDescent="0.2">
      <c r="A720" s="110" t="s">
        <v>109</v>
      </c>
      <c r="B720" s="131" t="s">
        <v>1609</v>
      </c>
      <c r="C720" s="152"/>
    </row>
    <row r="721" spans="1:8" hidden="1" outlineLevel="2" x14ac:dyDescent="0.2">
      <c r="A721" s="110"/>
      <c r="B721" s="122"/>
      <c r="C721" s="152"/>
    </row>
    <row r="722" spans="1:8" hidden="1" outlineLevel="2" x14ac:dyDescent="0.2">
      <c r="A722" s="110" t="s">
        <v>111</v>
      </c>
      <c r="B722" s="122" t="s">
        <v>108</v>
      </c>
      <c r="C722" s="152"/>
    </row>
    <row r="723" spans="1:8" hidden="1" outlineLevel="2" x14ac:dyDescent="0.2">
      <c r="A723" s="110"/>
      <c r="B723" s="122"/>
      <c r="C723" s="152"/>
    </row>
    <row r="724" spans="1:8" hidden="1" outlineLevel="2" x14ac:dyDescent="0.2">
      <c r="A724" s="110" t="s">
        <v>32</v>
      </c>
      <c r="B724" s="125" t="s">
        <v>227</v>
      </c>
      <c r="C724" s="125"/>
      <c r="D724" s="125"/>
      <c r="E724" s="125"/>
      <c r="F724" s="125"/>
      <c r="G724" s="125"/>
    </row>
    <row r="725" spans="1:8" hidden="1" outlineLevel="2" x14ac:dyDescent="0.2">
      <c r="A725" s="110"/>
      <c r="B725" s="122"/>
      <c r="C725" s="152"/>
    </row>
    <row r="726" spans="1:8" hidden="1" outlineLevel="2" x14ac:dyDescent="0.2">
      <c r="A726" s="111" t="s">
        <v>33</v>
      </c>
      <c r="B726" s="122" t="s">
        <v>194</v>
      </c>
      <c r="C726" s="152"/>
    </row>
    <row r="727" spans="1:8" hidden="1" outlineLevel="2" x14ac:dyDescent="0.2">
      <c r="A727" s="110"/>
      <c r="B727" s="122"/>
      <c r="C727" s="152"/>
    </row>
    <row r="728" spans="1:8" hidden="1" outlineLevel="2" x14ac:dyDescent="0.2">
      <c r="A728" s="110" t="s">
        <v>138</v>
      </c>
      <c r="B728" s="131" t="s">
        <v>494</v>
      </c>
      <c r="C728" s="152"/>
    </row>
    <row r="729" spans="1:8" s="123" customFormat="1" hidden="1" outlineLevel="2" x14ac:dyDescent="0.2">
      <c r="A729" s="126"/>
    </row>
    <row r="730" spans="1:8" s="123" customFormat="1" hidden="1" outlineLevel="2" x14ac:dyDescent="0.2">
      <c r="A730" s="110" t="s">
        <v>40</v>
      </c>
      <c r="B730" s="131" t="s">
        <v>938</v>
      </c>
    </row>
    <row r="731" spans="1:8" s="123" customFormat="1" hidden="1" outlineLevel="2" x14ac:dyDescent="0.2">
      <c r="A731" s="126"/>
    </row>
    <row r="732" spans="1:8" s="99" customFormat="1" x14ac:dyDescent="0.2">
      <c r="A732" s="186" t="s">
        <v>158</v>
      </c>
      <c r="B732" s="185" t="str">
        <f ca="1">CONCATENATE(VLOOKUP("*ID",C:D,2,FALSE),"C",COUNTIF(OFFSET(A$1,0,0,ROW(),1), "*conditie")*10)</f>
        <v>NPRE06C340</v>
      </c>
      <c r="C732" s="296" t="s">
        <v>1611</v>
      </c>
      <c r="D732" s="297"/>
      <c r="E732" s="297"/>
      <c r="F732" s="186" t="s">
        <v>141</v>
      </c>
      <c r="G732" s="186" t="s">
        <v>19</v>
      </c>
      <c r="H732" s="186" t="s">
        <v>197</v>
      </c>
    </row>
    <row r="733" spans="1:8" s="99" customFormat="1" outlineLevel="1" x14ac:dyDescent="0.2">
      <c r="A733" s="110"/>
      <c r="B733" s="118"/>
      <c r="C733" s="102"/>
    </row>
    <row r="734" spans="1:8" s="99" customFormat="1" outlineLevel="1" x14ac:dyDescent="0.2">
      <c r="A734" s="110" t="s">
        <v>55</v>
      </c>
      <c r="B734" s="129"/>
      <c r="C734" s="132"/>
    </row>
    <row r="735" spans="1:8" s="99" customFormat="1" outlineLevel="1" x14ac:dyDescent="0.2">
      <c r="A735" s="110"/>
      <c r="B735" s="118"/>
      <c r="C735" s="102"/>
    </row>
    <row r="736" spans="1:8" s="88" customFormat="1" outlineLevel="1" collapsed="1" x14ac:dyDescent="0.2">
      <c r="A736" s="184" t="s">
        <v>159</v>
      </c>
      <c r="B736" s="184" t="str">
        <f ca="1">CONCATENATE(VLOOKUP("*ID",C:D,2,FALSE),"C",COUNTIF(OFFSET(A$1,0,0,ROW(),1), "*conditie")*10)&amp; "T" &amp;(COUNTIF(OFFSET(B$1,0,0,ROW()-1,1),CONCATENATE(VLOOKUP("*ID",C:D,2,FALSE),"C",COUNTIF(OFFSET(A$1,0,0,ROW(),1), "*conditie")*10)&amp; "T*") +1) * 10</f>
        <v>NPRE06C340T10</v>
      </c>
      <c r="C736" s="295" t="s">
        <v>1612</v>
      </c>
      <c r="D736" s="295"/>
      <c r="E736" s="295"/>
      <c r="F736" s="184" t="s">
        <v>141</v>
      </c>
      <c r="G736" s="184" t="s">
        <v>19</v>
      </c>
      <c r="H736" s="184" t="s">
        <v>197</v>
      </c>
    </row>
    <row r="737" spans="1:8" hidden="1" outlineLevel="2" x14ac:dyDescent="0.2">
      <c r="A737" s="110"/>
      <c r="B737" s="122"/>
      <c r="C737" s="152"/>
    </row>
    <row r="738" spans="1:8" hidden="1" outlineLevel="2" x14ac:dyDescent="0.2">
      <c r="A738" s="110" t="s">
        <v>109</v>
      </c>
      <c r="B738" s="122" t="s">
        <v>110</v>
      </c>
      <c r="C738" s="152"/>
    </row>
    <row r="739" spans="1:8" hidden="1" outlineLevel="2" x14ac:dyDescent="0.2">
      <c r="A739" s="110"/>
      <c r="B739" s="122"/>
      <c r="C739" s="152"/>
    </row>
    <row r="740" spans="1:8" hidden="1" outlineLevel="2" x14ac:dyDescent="0.2">
      <c r="A740" s="110" t="s">
        <v>111</v>
      </c>
      <c r="B740" s="131" t="s">
        <v>1610</v>
      </c>
      <c r="C740" s="152"/>
    </row>
    <row r="741" spans="1:8" hidden="1" outlineLevel="2" x14ac:dyDescent="0.2">
      <c r="A741" s="110"/>
      <c r="B741" s="122"/>
      <c r="C741" s="152"/>
    </row>
    <row r="742" spans="1:8" hidden="1" outlineLevel="2" x14ac:dyDescent="0.2">
      <c r="A742" s="110"/>
      <c r="B742" s="123"/>
      <c r="C742" s="123"/>
      <c r="D742" s="123"/>
      <c r="E742" s="124"/>
      <c r="F742" s="123"/>
      <c r="G742" s="123"/>
    </row>
    <row r="743" spans="1:8" hidden="1" outlineLevel="2" x14ac:dyDescent="0.2">
      <c r="A743" s="110" t="s">
        <v>32</v>
      </c>
      <c r="B743" s="125" t="s">
        <v>227</v>
      </c>
      <c r="C743" s="125"/>
      <c r="D743" s="125"/>
      <c r="E743" s="125"/>
      <c r="F743" s="125"/>
      <c r="G743" s="125"/>
    </row>
    <row r="744" spans="1:8" hidden="1" outlineLevel="2" x14ac:dyDescent="0.2">
      <c r="A744" s="110"/>
      <c r="B744" s="122"/>
      <c r="C744" s="152"/>
    </row>
    <row r="745" spans="1:8" hidden="1" outlineLevel="2" x14ac:dyDescent="0.2">
      <c r="A745" s="111" t="s">
        <v>33</v>
      </c>
      <c r="B745" s="122" t="s">
        <v>194</v>
      </c>
      <c r="C745" s="152"/>
    </row>
    <row r="746" spans="1:8" hidden="1" outlineLevel="2" x14ac:dyDescent="0.2">
      <c r="A746" s="110"/>
      <c r="B746" s="122"/>
      <c r="C746" s="152"/>
    </row>
    <row r="747" spans="1:8" hidden="1" outlineLevel="2" x14ac:dyDescent="0.2">
      <c r="A747" s="110" t="s">
        <v>138</v>
      </c>
      <c r="B747" s="131" t="s">
        <v>1613</v>
      </c>
      <c r="C747" s="152"/>
    </row>
    <row r="748" spans="1:8" s="123" customFormat="1" hidden="1" outlineLevel="2" x14ac:dyDescent="0.2">
      <c r="A748" s="126"/>
    </row>
    <row r="749" spans="1:8" hidden="1" outlineLevel="2" x14ac:dyDescent="0.2">
      <c r="A749" s="110" t="s">
        <v>40</v>
      </c>
      <c r="B749" s="131" t="s">
        <v>939</v>
      </c>
      <c r="C749" s="152"/>
    </row>
    <row r="750" spans="1:8" s="123" customFormat="1" hidden="1" outlineLevel="2" x14ac:dyDescent="0.2">
      <c r="A750" s="126"/>
    </row>
    <row r="751" spans="1:8" s="88" customFormat="1" outlineLevel="1" collapsed="1" x14ac:dyDescent="0.2">
      <c r="A751" s="184" t="s">
        <v>159</v>
      </c>
      <c r="B751" s="184" t="str">
        <f ca="1">CONCATENATE(VLOOKUP("*ID",C:D,2,FALSE),"C",COUNTIF(OFFSET(A$1,0,0,ROW(),1), "*conditie")*10)&amp; "T" &amp;(COUNTIF(OFFSET(B$1,0,0,ROW()-1,1),CONCATENATE(VLOOKUP("*ID",C:D,2,FALSE),"C",COUNTIF(OFFSET(A$1,0,0,ROW(),1), "*conditie")*10)&amp; "T*") +1) * 10</f>
        <v>NPRE06C340T20</v>
      </c>
      <c r="C751" s="295" t="s">
        <v>1614</v>
      </c>
      <c r="D751" s="295"/>
      <c r="E751" s="295"/>
      <c r="F751" s="184" t="s">
        <v>141</v>
      </c>
      <c r="G751" s="184" t="s">
        <v>19</v>
      </c>
      <c r="H751" s="184" t="s">
        <v>197</v>
      </c>
    </row>
    <row r="752" spans="1:8" hidden="1" outlineLevel="2" x14ac:dyDescent="0.2">
      <c r="A752" s="110"/>
      <c r="B752" s="122"/>
      <c r="C752" s="152"/>
    </row>
    <row r="753" spans="1:8" hidden="1" outlineLevel="2" x14ac:dyDescent="0.2">
      <c r="A753" s="110" t="s">
        <v>109</v>
      </c>
      <c r="B753" s="122" t="s">
        <v>110</v>
      </c>
      <c r="C753" s="152"/>
    </row>
    <row r="754" spans="1:8" hidden="1" outlineLevel="2" x14ac:dyDescent="0.2">
      <c r="A754" s="110"/>
      <c r="B754" s="122"/>
      <c r="C754" s="152"/>
    </row>
    <row r="755" spans="1:8" hidden="1" outlineLevel="2" x14ac:dyDescent="0.2">
      <c r="A755" s="110" t="s">
        <v>111</v>
      </c>
      <c r="B755" s="131" t="s">
        <v>1615</v>
      </c>
      <c r="C755" s="152"/>
    </row>
    <row r="756" spans="1:8" hidden="1" outlineLevel="2" x14ac:dyDescent="0.2">
      <c r="A756" s="110"/>
      <c r="B756" s="122"/>
      <c r="C756" s="152"/>
    </row>
    <row r="757" spans="1:8" hidden="1" outlineLevel="2" x14ac:dyDescent="0.2">
      <c r="A757" s="110"/>
      <c r="B757" s="123"/>
      <c r="C757" s="123"/>
      <c r="D757" s="123"/>
      <c r="E757" s="124"/>
      <c r="F757" s="123"/>
      <c r="G757" s="123"/>
    </row>
    <row r="758" spans="1:8" hidden="1" outlineLevel="2" x14ac:dyDescent="0.2">
      <c r="A758" s="110" t="s">
        <v>32</v>
      </c>
      <c r="B758" s="125" t="s">
        <v>227</v>
      </c>
      <c r="C758" s="125"/>
      <c r="D758" s="125"/>
      <c r="E758" s="125"/>
      <c r="F758" s="125"/>
      <c r="G758" s="125"/>
    </row>
    <row r="759" spans="1:8" hidden="1" outlineLevel="2" x14ac:dyDescent="0.2">
      <c r="A759" s="110"/>
      <c r="B759" s="122"/>
      <c r="C759" s="152"/>
    </row>
    <row r="760" spans="1:8" hidden="1" outlineLevel="2" x14ac:dyDescent="0.2">
      <c r="A760" s="111" t="s">
        <v>33</v>
      </c>
      <c r="B760" s="122" t="s">
        <v>194</v>
      </c>
      <c r="C760" s="152"/>
    </row>
    <row r="761" spans="1:8" hidden="1" outlineLevel="2" x14ac:dyDescent="0.2">
      <c r="A761" s="110"/>
      <c r="B761" s="122"/>
      <c r="C761" s="152"/>
    </row>
    <row r="762" spans="1:8" hidden="1" outlineLevel="2" x14ac:dyDescent="0.2">
      <c r="A762" s="110" t="s">
        <v>138</v>
      </c>
      <c r="B762" s="131" t="s">
        <v>1613</v>
      </c>
      <c r="C762" s="152"/>
    </row>
    <row r="763" spans="1:8" s="123" customFormat="1" hidden="1" outlineLevel="2" x14ac:dyDescent="0.2">
      <c r="A763" s="126"/>
    </row>
    <row r="764" spans="1:8" hidden="1" outlineLevel="2" x14ac:dyDescent="0.2">
      <c r="A764" s="110" t="s">
        <v>40</v>
      </c>
      <c r="B764" s="131" t="s">
        <v>940</v>
      </c>
      <c r="C764" s="152"/>
    </row>
    <row r="765" spans="1:8" s="123" customFormat="1" hidden="1" outlineLevel="2" x14ac:dyDescent="0.2">
      <c r="A765" s="126"/>
    </row>
    <row r="766" spans="1:8" s="88" customFormat="1" outlineLevel="1" collapsed="1" x14ac:dyDescent="0.2">
      <c r="A766" s="184" t="s">
        <v>159</v>
      </c>
      <c r="B766" s="184" t="str">
        <f ca="1">CONCATENATE(VLOOKUP("*ID",C:D,2,FALSE),"C",COUNTIF(OFFSET(A$1,0,0,ROW(),1), "*conditie")*10)&amp; "T" &amp;(COUNTIF(OFFSET(B$1,0,0,ROW()-1,1),CONCATENATE(VLOOKUP("*ID",C:D,2,FALSE),"C",COUNTIF(OFFSET(A$1,0,0,ROW(),1), "*conditie")*10)&amp; "T*") +1) * 10</f>
        <v>NPRE06C340T30</v>
      </c>
      <c r="C766" s="295" t="s">
        <v>1616</v>
      </c>
      <c r="D766" s="295"/>
      <c r="E766" s="295"/>
      <c r="F766" s="184" t="s">
        <v>141</v>
      </c>
      <c r="G766" s="184" t="s">
        <v>19</v>
      </c>
      <c r="H766" s="184" t="s">
        <v>197</v>
      </c>
    </row>
    <row r="767" spans="1:8" hidden="1" outlineLevel="2" x14ac:dyDescent="0.2">
      <c r="A767" s="110"/>
      <c r="B767" s="122"/>
      <c r="C767" s="152"/>
    </row>
    <row r="768" spans="1:8" hidden="1" outlineLevel="2" x14ac:dyDescent="0.2">
      <c r="A768" s="110" t="s">
        <v>109</v>
      </c>
      <c r="B768" s="131" t="s">
        <v>1617</v>
      </c>
      <c r="C768" s="152"/>
    </row>
    <row r="769" spans="1:8" hidden="1" outlineLevel="2" x14ac:dyDescent="0.2">
      <c r="A769" s="110"/>
      <c r="B769" s="122"/>
      <c r="C769" s="152"/>
    </row>
    <row r="770" spans="1:8" hidden="1" outlineLevel="2" x14ac:dyDescent="0.2">
      <c r="A770" s="110" t="s">
        <v>111</v>
      </c>
      <c r="B770" s="131" t="s">
        <v>1618</v>
      </c>
      <c r="C770" s="152"/>
    </row>
    <row r="771" spans="1:8" hidden="1" outlineLevel="2" x14ac:dyDescent="0.2">
      <c r="A771" s="110"/>
      <c r="B771" s="122"/>
      <c r="C771" s="152"/>
    </row>
    <row r="772" spans="1:8" hidden="1" outlineLevel="2" x14ac:dyDescent="0.2">
      <c r="A772" s="110"/>
      <c r="B772" s="123"/>
      <c r="C772" s="123"/>
      <c r="D772" s="123"/>
      <c r="E772" s="124"/>
      <c r="F772" s="123"/>
      <c r="G772" s="123"/>
    </row>
    <row r="773" spans="1:8" hidden="1" outlineLevel="2" x14ac:dyDescent="0.2">
      <c r="A773" s="110" t="s">
        <v>32</v>
      </c>
      <c r="B773" s="125" t="s">
        <v>227</v>
      </c>
      <c r="C773" s="125"/>
      <c r="D773" s="125"/>
      <c r="E773" s="125"/>
      <c r="F773" s="125"/>
      <c r="G773" s="125"/>
    </row>
    <row r="774" spans="1:8" hidden="1" outlineLevel="2" x14ac:dyDescent="0.2">
      <c r="A774" s="110"/>
      <c r="B774" s="122"/>
      <c r="C774" s="152"/>
    </row>
    <row r="775" spans="1:8" hidden="1" outlineLevel="2" x14ac:dyDescent="0.2">
      <c r="A775" s="111" t="s">
        <v>33</v>
      </c>
      <c r="B775" s="122" t="s">
        <v>194</v>
      </c>
      <c r="C775" s="152"/>
    </row>
    <row r="776" spans="1:8" hidden="1" outlineLevel="2" x14ac:dyDescent="0.2">
      <c r="A776" s="110"/>
      <c r="B776" s="122"/>
      <c r="C776" s="152"/>
    </row>
    <row r="777" spans="1:8" hidden="1" outlineLevel="2" x14ac:dyDescent="0.2">
      <c r="A777" s="110" t="s">
        <v>138</v>
      </c>
      <c r="B777" s="131" t="s">
        <v>1613</v>
      </c>
      <c r="C777" s="152"/>
    </row>
    <row r="778" spans="1:8" s="123" customFormat="1" hidden="1" outlineLevel="2" x14ac:dyDescent="0.2">
      <c r="A778" s="126"/>
    </row>
    <row r="779" spans="1:8" hidden="1" outlineLevel="2" x14ac:dyDescent="0.2">
      <c r="A779" s="110" t="s">
        <v>40</v>
      </c>
      <c r="B779" s="131" t="s">
        <v>941</v>
      </c>
      <c r="C779" s="152"/>
    </row>
    <row r="780" spans="1:8" s="123" customFormat="1" hidden="1" outlineLevel="2" x14ac:dyDescent="0.2">
      <c r="A780" s="126"/>
    </row>
    <row r="781" spans="1:8" s="99" customFormat="1" x14ac:dyDescent="0.2">
      <c r="A781" s="186" t="s">
        <v>158</v>
      </c>
      <c r="B781" s="185" t="str">
        <f ca="1">CONCATENATE(VLOOKUP("*ID",C:D,2,FALSE),"C",COUNTIF(OFFSET(A$1,0,0,ROW(),1), "*conditie")*10)</f>
        <v>NPRE06C350</v>
      </c>
      <c r="C781" s="296" t="s">
        <v>1619</v>
      </c>
      <c r="D781" s="297"/>
      <c r="E781" s="297"/>
      <c r="F781" s="186" t="s">
        <v>141</v>
      </c>
      <c r="G781" s="186" t="s">
        <v>19</v>
      </c>
      <c r="H781" s="186" t="s">
        <v>197</v>
      </c>
    </row>
    <row r="782" spans="1:8" s="99" customFormat="1" outlineLevel="1" x14ac:dyDescent="0.2">
      <c r="A782" s="110"/>
      <c r="B782" s="118"/>
      <c r="C782" s="102"/>
    </row>
    <row r="783" spans="1:8" s="99" customFormat="1" outlineLevel="1" x14ac:dyDescent="0.2">
      <c r="A783" s="110" t="s">
        <v>55</v>
      </c>
      <c r="B783" s="129"/>
      <c r="C783" s="132"/>
    </row>
    <row r="784" spans="1:8" s="99" customFormat="1" outlineLevel="1" x14ac:dyDescent="0.2">
      <c r="A784" s="110"/>
      <c r="B784" s="118"/>
      <c r="C784" s="102"/>
    </row>
    <row r="785" spans="1:8" s="88" customFormat="1" outlineLevel="1" collapsed="1" x14ac:dyDescent="0.2">
      <c r="A785" s="184" t="s">
        <v>159</v>
      </c>
      <c r="B785" s="184" t="str">
        <f ca="1">CONCATENATE(VLOOKUP("*ID",C:D,2,FALSE),"C",COUNTIF(OFFSET(A$1,0,0,ROW(),1), "*conditie")*10)&amp; "T" &amp;(COUNTIF(OFFSET(B$1,0,0,ROW()-1,1),CONCATENATE(VLOOKUP("*ID",C:D,2,FALSE),"C",COUNTIF(OFFSET(A$1,0,0,ROW(),1), "*conditie")*10)&amp; "T*") +1) * 10</f>
        <v>NPRE06C350T10</v>
      </c>
      <c r="C785" s="295" t="s">
        <v>1620</v>
      </c>
      <c r="D785" s="295"/>
      <c r="E785" s="295"/>
      <c r="F785" s="184" t="s">
        <v>141</v>
      </c>
      <c r="G785" s="184" t="s">
        <v>19</v>
      </c>
      <c r="H785" s="184" t="s">
        <v>197</v>
      </c>
    </row>
    <row r="786" spans="1:8" hidden="1" outlineLevel="2" x14ac:dyDescent="0.2">
      <c r="A786" s="110"/>
      <c r="B786" s="122"/>
      <c r="C786" s="152"/>
    </row>
    <row r="787" spans="1:8" hidden="1" outlineLevel="2" x14ac:dyDescent="0.2">
      <c r="A787" s="110" t="s">
        <v>109</v>
      </c>
      <c r="B787" s="122" t="s">
        <v>110</v>
      </c>
      <c r="C787" s="152"/>
    </row>
    <row r="788" spans="1:8" hidden="1" outlineLevel="2" x14ac:dyDescent="0.2">
      <c r="A788" s="110"/>
      <c r="B788" s="122"/>
      <c r="C788" s="152"/>
    </row>
    <row r="789" spans="1:8" hidden="1" outlineLevel="2" x14ac:dyDescent="0.2">
      <c r="A789" s="110" t="s">
        <v>111</v>
      </c>
      <c r="B789" s="131" t="s">
        <v>1621</v>
      </c>
      <c r="C789" s="152"/>
    </row>
    <row r="790" spans="1:8" hidden="1" outlineLevel="2" x14ac:dyDescent="0.2">
      <c r="A790" s="110"/>
      <c r="B790" s="122"/>
      <c r="C790" s="152"/>
    </row>
    <row r="791" spans="1:8" hidden="1" outlineLevel="2" x14ac:dyDescent="0.2">
      <c r="A791" s="110"/>
      <c r="B791" s="123"/>
      <c r="C791" s="123"/>
      <c r="D791" s="123"/>
      <c r="E791" s="124"/>
      <c r="F791" s="123"/>
      <c r="G791" s="123"/>
    </row>
    <row r="792" spans="1:8" hidden="1" outlineLevel="2" x14ac:dyDescent="0.2">
      <c r="A792" s="110" t="s">
        <v>32</v>
      </c>
      <c r="B792" s="125" t="s">
        <v>227</v>
      </c>
      <c r="C792" s="125"/>
      <c r="D792" s="125"/>
      <c r="E792" s="125"/>
      <c r="F792" s="125"/>
      <c r="G792" s="125"/>
    </row>
    <row r="793" spans="1:8" hidden="1" outlineLevel="2" x14ac:dyDescent="0.2">
      <c r="A793" s="110"/>
      <c r="B793" s="122"/>
      <c r="C793" s="152"/>
    </row>
    <row r="794" spans="1:8" hidden="1" outlineLevel="2" x14ac:dyDescent="0.2">
      <c r="A794" s="111" t="s">
        <v>33</v>
      </c>
      <c r="B794" s="122" t="s">
        <v>194</v>
      </c>
      <c r="C794" s="152"/>
    </row>
    <row r="795" spans="1:8" hidden="1" outlineLevel="2" x14ac:dyDescent="0.2">
      <c r="A795" s="110"/>
      <c r="B795" s="122"/>
      <c r="C795" s="152"/>
    </row>
    <row r="796" spans="1:8" hidden="1" outlineLevel="2" x14ac:dyDescent="0.2">
      <c r="A796" s="110" t="s">
        <v>138</v>
      </c>
      <c r="B796" s="131" t="s">
        <v>1622</v>
      </c>
      <c r="C796" s="152"/>
    </row>
    <row r="797" spans="1:8" s="123" customFormat="1" hidden="1" outlineLevel="2" x14ac:dyDescent="0.2">
      <c r="A797" s="126"/>
    </row>
    <row r="798" spans="1:8" hidden="1" outlineLevel="2" x14ac:dyDescent="0.2">
      <c r="A798" s="110" t="s">
        <v>40</v>
      </c>
      <c r="B798" s="131" t="s">
        <v>942</v>
      </c>
      <c r="C798" s="152"/>
    </row>
    <row r="799" spans="1:8" s="123" customFormat="1" hidden="1" outlineLevel="2" x14ac:dyDescent="0.2">
      <c r="A799" s="126"/>
    </row>
    <row r="800" spans="1:8" s="88" customFormat="1" outlineLevel="1" collapsed="1" x14ac:dyDescent="0.2">
      <c r="A800" s="184" t="s">
        <v>159</v>
      </c>
      <c r="B800" s="184" t="str">
        <f ca="1">CONCATENATE(VLOOKUP("*ID",C:D,2,FALSE),"C",COUNTIF(OFFSET(A$1,0,0,ROW(),1), "*conditie")*10)&amp; "T" &amp;(COUNTIF(OFFSET(B$1,0,0,ROW()-1,1),CONCATENATE(VLOOKUP("*ID",C:D,2,FALSE),"C",COUNTIF(OFFSET(A$1,0,0,ROW(),1), "*conditie")*10)&amp; "T*") +1) * 10</f>
        <v>NPRE06C350T20</v>
      </c>
      <c r="C800" s="295" t="s">
        <v>1623</v>
      </c>
      <c r="D800" s="295"/>
      <c r="E800" s="295"/>
      <c r="F800" s="184" t="s">
        <v>141</v>
      </c>
      <c r="G800" s="184" t="s">
        <v>19</v>
      </c>
      <c r="H800" s="184" t="s">
        <v>197</v>
      </c>
    </row>
    <row r="801" spans="1:8" hidden="1" outlineLevel="2" x14ac:dyDescent="0.2">
      <c r="A801" s="110"/>
      <c r="B801" s="122"/>
      <c r="C801" s="152"/>
    </row>
    <row r="802" spans="1:8" hidden="1" outlineLevel="2" x14ac:dyDescent="0.2">
      <c r="A802" s="110" t="s">
        <v>109</v>
      </c>
      <c r="B802" s="122" t="s">
        <v>110</v>
      </c>
      <c r="C802" s="152"/>
    </row>
    <row r="803" spans="1:8" hidden="1" outlineLevel="2" x14ac:dyDescent="0.2">
      <c r="A803" s="110"/>
      <c r="B803" s="122"/>
      <c r="C803" s="152"/>
    </row>
    <row r="804" spans="1:8" hidden="1" outlineLevel="2" x14ac:dyDescent="0.2">
      <c r="A804" s="110" t="s">
        <v>111</v>
      </c>
      <c r="B804" s="131" t="s">
        <v>1624</v>
      </c>
      <c r="C804" s="152"/>
    </row>
    <row r="805" spans="1:8" hidden="1" outlineLevel="2" x14ac:dyDescent="0.2">
      <c r="A805" s="110"/>
      <c r="B805" s="122"/>
      <c r="C805" s="152"/>
    </row>
    <row r="806" spans="1:8" hidden="1" outlineLevel="2" x14ac:dyDescent="0.2">
      <c r="A806" s="110"/>
      <c r="B806" s="123"/>
      <c r="C806" s="123"/>
      <c r="D806" s="123"/>
      <c r="E806" s="124"/>
      <c r="F806" s="123"/>
      <c r="G806" s="123"/>
    </row>
    <row r="807" spans="1:8" hidden="1" outlineLevel="2" x14ac:dyDescent="0.2">
      <c r="A807" s="110" t="s">
        <v>32</v>
      </c>
      <c r="B807" s="125" t="s">
        <v>227</v>
      </c>
      <c r="C807" s="125"/>
      <c r="D807" s="125"/>
      <c r="E807" s="125"/>
      <c r="F807" s="125"/>
      <c r="G807" s="125"/>
    </row>
    <row r="808" spans="1:8" hidden="1" outlineLevel="2" x14ac:dyDescent="0.2">
      <c r="A808" s="110"/>
      <c r="B808" s="122"/>
      <c r="C808" s="152"/>
    </row>
    <row r="809" spans="1:8" hidden="1" outlineLevel="2" x14ac:dyDescent="0.2">
      <c r="A809" s="111" t="s">
        <v>33</v>
      </c>
      <c r="B809" s="122" t="s">
        <v>194</v>
      </c>
      <c r="C809" s="152"/>
    </row>
    <row r="810" spans="1:8" hidden="1" outlineLevel="2" x14ac:dyDescent="0.2">
      <c r="A810" s="110"/>
      <c r="B810" s="122"/>
      <c r="C810" s="152"/>
    </row>
    <row r="811" spans="1:8" hidden="1" outlineLevel="2" x14ac:dyDescent="0.2">
      <c r="A811" s="110" t="s">
        <v>138</v>
      </c>
      <c r="B811" s="131" t="s">
        <v>1622</v>
      </c>
      <c r="C811" s="152"/>
    </row>
    <row r="812" spans="1:8" s="123" customFormat="1" hidden="1" outlineLevel="2" x14ac:dyDescent="0.2">
      <c r="A812" s="126"/>
    </row>
    <row r="813" spans="1:8" hidden="1" outlineLevel="2" x14ac:dyDescent="0.2">
      <c r="A813" s="110" t="s">
        <v>40</v>
      </c>
      <c r="B813" s="131" t="s">
        <v>943</v>
      </c>
      <c r="C813" s="152"/>
    </row>
    <row r="814" spans="1:8" s="123" customFormat="1" hidden="1" outlineLevel="2" x14ac:dyDescent="0.2">
      <c r="A814" s="126"/>
    </row>
    <row r="815" spans="1:8" s="88" customFormat="1" outlineLevel="1" collapsed="1" x14ac:dyDescent="0.2">
      <c r="A815" s="184" t="s">
        <v>159</v>
      </c>
      <c r="B815" s="184" t="str">
        <f ca="1">CONCATENATE(VLOOKUP("*ID",C:D,2,FALSE),"C",COUNTIF(OFFSET(A$1,0,0,ROW(),1), "*conditie")*10)&amp; "T" &amp;(COUNTIF(OFFSET(B$1,0,0,ROW()-1,1),CONCATENATE(VLOOKUP("*ID",C:D,2,FALSE),"C",COUNTIF(OFFSET(A$1,0,0,ROW(),1), "*conditie")*10)&amp; "T*") +1) * 10</f>
        <v>NPRE06C350T30</v>
      </c>
      <c r="C815" s="295" t="s">
        <v>1625</v>
      </c>
      <c r="D815" s="295"/>
      <c r="E815" s="295"/>
      <c r="F815" s="184" t="s">
        <v>141</v>
      </c>
      <c r="G815" s="184" t="s">
        <v>19</v>
      </c>
      <c r="H815" s="184" t="s">
        <v>197</v>
      </c>
    </row>
    <row r="816" spans="1:8" hidden="1" outlineLevel="2" x14ac:dyDescent="0.2">
      <c r="A816" s="110"/>
      <c r="B816" s="122"/>
      <c r="C816" s="152"/>
    </row>
    <row r="817" spans="1:8" hidden="1" outlineLevel="2" x14ac:dyDescent="0.2">
      <c r="A817" s="110" t="s">
        <v>109</v>
      </c>
      <c r="B817" s="131" t="s">
        <v>1617</v>
      </c>
      <c r="C817" s="152"/>
    </row>
    <row r="818" spans="1:8" hidden="1" outlineLevel="2" x14ac:dyDescent="0.2">
      <c r="A818" s="110"/>
      <c r="B818" s="122"/>
      <c r="C818" s="152"/>
    </row>
    <row r="819" spans="1:8" hidden="1" outlineLevel="2" x14ac:dyDescent="0.2">
      <c r="A819" s="110" t="s">
        <v>111</v>
      </c>
      <c r="B819" s="131" t="s">
        <v>1624</v>
      </c>
      <c r="C819" s="152"/>
    </row>
    <row r="820" spans="1:8" hidden="1" outlineLevel="2" x14ac:dyDescent="0.2">
      <c r="A820" s="110"/>
      <c r="B820" s="122"/>
      <c r="C820" s="152"/>
    </row>
    <row r="821" spans="1:8" hidden="1" outlineLevel="2" x14ac:dyDescent="0.2">
      <c r="A821" s="110"/>
      <c r="B821" s="123"/>
      <c r="C821" s="123"/>
      <c r="D821" s="123"/>
      <c r="E821" s="124"/>
      <c r="F821" s="123"/>
      <c r="G821" s="123"/>
    </row>
    <row r="822" spans="1:8" hidden="1" outlineLevel="2" x14ac:dyDescent="0.2">
      <c r="A822" s="110" t="s">
        <v>32</v>
      </c>
      <c r="B822" s="125" t="s">
        <v>227</v>
      </c>
      <c r="C822" s="125"/>
      <c r="D822" s="125"/>
      <c r="E822" s="125"/>
      <c r="F822" s="125"/>
      <c r="G822" s="125"/>
    </row>
    <row r="823" spans="1:8" hidden="1" outlineLevel="2" x14ac:dyDescent="0.2">
      <c r="A823" s="110"/>
      <c r="B823" s="122"/>
      <c r="C823" s="152"/>
    </row>
    <row r="824" spans="1:8" hidden="1" outlineLevel="2" x14ac:dyDescent="0.2">
      <c r="A824" s="111" t="s">
        <v>33</v>
      </c>
      <c r="B824" s="122" t="s">
        <v>194</v>
      </c>
      <c r="C824" s="152"/>
    </row>
    <row r="825" spans="1:8" hidden="1" outlineLevel="2" x14ac:dyDescent="0.2">
      <c r="A825" s="110"/>
      <c r="B825" s="122"/>
      <c r="C825" s="152"/>
    </row>
    <row r="826" spans="1:8" hidden="1" outlineLevel="2" x14ac:dyDescent="0.2">
      <c r="A826" s="110" t="s">
        <v>138</v>
      </c>
      <c r="B826" s="131" t="s">
        <v>1622</v>
      </c>
      <c r="C826" s="152"/>
    </row>
    <row r="827" spans="1:8" s="123" customFormat="1" hidden="1" outlineLevel="2" x14ac:dyDescent="0.2">
      <c r="A827" s="126"/>
    </row>
    <row r="828" spans="1:8" hidden="1" outlineLevel="2" x14ac:dyDescent="0.2">
      <c r="A828" s="110" t="s">
        <v>40</v>
      </c>
      <c r="B828" s="131" t="s">
        <v>944</v>
      </c>
      <c r="C828" s="152"/>
    </row>
    <row r="829" spans="1:8" s="123" customFormat="1" hidden="1" outlineLevel="2" x14ac:dyDescent="0.2">
      <c r="A829" s="126"/>
    </row>
    <row r="830" spans="1:8" s="99" customFormat="1" x14ac:dyDescent="0.2">
      <c r="A830" s="186" t="s">
        <v>158</v>
      </c>
      <c r="B830" s="185" t="str">
        <f ca="1">CONCATENATE(VLOOKUP("*ID",C:D,2,FALSE),"C",COUNTIF(OFFSET(A$1,0,0,ROW(),1), "*conditie")*10)</f>
        <v>NPRE06C360</v>
      </c>
      <c r="C830" s="296" t="s">
        <v>1626</v>
      </c>
      <c r="D830" s="297"/>
      <c r="E830" s="297"/>
      <c r="F830" s="186" t="s">
        <v>141</v>
      </c>
      <c r="G830" s="186" t="s">
        <v>19</v>
      </c>
      <c r="H830" s="186" t="s">
        <v>197</v>
      </c>
    </row>
    <row r="831" spans="1:8" s="99" customFormat="1" outlineLevel="1" x14ac:dyDescent="0.2">
      <c r="A831" s="110"/>
      <c r="B831" s="118"/>
      <c r="C831" s="102"/>
    </row>
    <row r="832" spans="1:8" s="99" customFormat="1" outlineLevel="1" x14ac:dyDescent="0.2">
      <c r="A832" s="110" t="s">
        <v>55</v>
      </c>
      <c r="B832" s="129"/>
      <c r="C832" s="132"/>
    </row>
    <row r="833" spans="1:8" s="99" customFormat="1" outlineLevel="1" x14ac:dyDescent="0.2">
      <c r="A833" s="110"/>
      <c r="B833" s="118"/>
      <c r="C833" s="102"/>
    </row>
    <row r="834" spans="1:8" s="88" customFormat="1" outlineLevel="1" collapsed="1" x14ac:dyDescent="0.2">
      <c r="A834" s="184" t="s">
        <v>159</v>
      </c>
      <c r="B834" s="184" t="str">
        <f ca="1">CONCATENATE(VLOOKUP("*ID",C:D,2,FALSE),"C",COUNTIF(OFFSET(A$1,0,0,ROW(),1), "*conditie")*10)&amp; "T" &amp;(COUNTIF(OFFSET(B$1,0,0,ROW()-1,1),CONCATENATE(VLOOKUP("*ID",C:D,2,FALSE),"C",COUNTIF(OFFSET(A$1,0,0,ROW(),1), "*conditie")*10)&amp; "T*") +1) * 10</f>
        <v>NPRE06C360T10</v>
      </c>
      <c r="C834" s="295" t="s">
        <v>1627</v>
      </c>
      <c r="D834" s="295"/>
      <c r="E834" s="295"/>
      <c r="F834" s="184" t="s">
        <v>141</v>
      </c>
      <c r="G834" s="184" t="s">
        <v>19</v>
      </c>
      <c r="H834" s="184" t="s">
        <v>197</v>
      </c>
    </row>
    <row r="835" spans="1:8" hidden="1" outlineLevel="2" x14ac:dyDescent="0.2">
      <c r="A835" s="110"/>
      <c r="B835" s="122"/>
      <c r="C835" s="152"/>
    </row>
    <row r="836" spans="1:8" hidden="1" outlineLevel="2" x14ac:dyDescent="0.2">
      <c r="A836" s="110" t="s">
        <v>109</v>
      </c>
      <c r="B836" s="122" t="s">
        <v>110</v>
      </c>
      <c r="C836" s="152"/>
    </row>
    <row r="837" spans="1:8" hidden="1" outlineLevel="2" x14ac:dyDescent="0.2">
      <c r="A837" s="110"/>
      <c r="B837" s="122"/>
      <c r="C837" s="152"/>
    </row>
    <row r="838" spans="1:8" hidden="1" outlineLevel="2" x14ac:dyDescent="0.2">
      <c r="A838" s="110" t="s">
        <v>111</v>
      </c>
      <c r="B838" s="131" t="s">
        <v>1628</v>
      </c>
      <c r="C838" s="152"/>
    </row>
    <row r="839" spans="1:8" hidden="1" outlineLevel="2" x14ac:dyDescent="0.2">
      <c r="A839" s="110"/>
      <c r="B839" s="122"/>
      <c r="C839" s="152"/>
    </row>
    <row r="840" spans="1:8" hidden="1" outlineLevel="2" x14ac:dyDescent="0.2">
      <c r="A840" s="110"/>
      <c r="B840" s="123"/>
      <c r="C840" s="123"/>
      <c r="D840" s="123"/>
      <c r="E840" s="124"/>
      <c r="F840" s="123"/>
      <c r="G840" s="123"/>
    </row>
    <row r="841" spans="1:8" hidden="1" outlineLevel="2" x14ac:dyDescent="0.2">
      <c r="A841" s="110" t="s">
        <v>32</v>
      </c>
      <c r="B841" s="125" t="s">
        <v>227</v>
      </c>
      <c r="C841" s="125"/>
      <c r="D841" s="125"/>
      <c r="E841" s="125"/>
      <c r="F841" s="125"/>
      <c r="G841" s="125"/>
    </row>
    <row r="842" spans="1:8" hidden="1" outlineLevel="2" x14ac:dyDescent="0.2">
      <c r="A842" s="110"/>
      <c r="B842" s="122"/>
      <c r="C842" s="152"/>
    </row>
    <row r="843" spans="1:8" hidden="1" outlineLevel="2" x14ac:dyDescent="0.2">
      <c r="A843" s="111" t="s">
        <v>33</v>
      </c>
      <c r="B843" s="122" t="s">
        <v>194</v>
      </c>
      <c r="C843" s="152"/>
    </row>
    <row r="844" spans="1:8" hidden="1" outlineLevel="2" x14ac:dyDescent="0.2">
      <c r="A844" s="110"/>
      <c r="B844" s="122"/>
      <c r="C844" s="152"/>
    </row>
    <row r="845" spans="1:8" hidden="1" outlineLevel="2" x14ac:dyDescent="0.2">
      <c r="A845" s="110" t="s">
        <v>138</v>
      </c>
      <c r="B845" s="131" t="s">
        <v>1629</v>
      </c>
      <c r="C845" s="152"/>
    </row>
    <row r="846" spans="1:8" s="123" customFormat="1" hidden="1" outlineLevel="2" x14ac:dyDescent="0.2">
      <c r="A846" s="126"/>
    </row>
    <row r="847" spans="1:8" hidden="1" outlineLevel="2" x14ac:dyDescent="0.2">
      <c r="A847" s="110" t="s">
        <v>40</v>
      </c>
      <c r="B847" s="131" t="s">
        <v>945</v>
      </c>
      <c r="C847" s="152"/>
    </row>
    <row r="848" spans="1:8" s="123" customFormat="1" hidden="1" outlineLevel="2" x14ac:dyDescent="0.2">
      <c r="A848" s="126"/>
    </row>
    <row r="849" spans="1:8" s="88" customFormat="1" outlineLevel="1" collapsed="1" x14ac:dyDescent="0.2">
      <c r="A849" s="184" t="s">
        <v>159</v>
      </c>
      <c r="B849" s="184" t="str">
        <f ca="1">CONCATENATE(VLOOKUP("*ID",C:D,2,FALSE),"C",COUNTIF(OFFSET(A$1,0,0,ROW(),1), "*conditie")*10)&amp; "T" &amp;(COUNTIF(OFFSET(B$1,0,0,ROW()-1,1),CONCATENATE(VLOOKUP("*ID",C:D,2,FALSE),"C",COUNTIF(OFFSET(A$1,0,0,ROW(),1), "*conditie")*10)&amp; "T*") +1) * 10</f>
        <v>NPRE06C360T20</v>
      </c>
      <c r="C849" s="295" t="s">
        <v>1630</v>
      </c>
      <c r="D849" s="295"/>
      <c r="E849" s="295"/>
      <c r="F849" s="184" t="s">
        <v>141</v>
      </c>
      <c r="G849" s="184" t="s">
        <v>19</v>
      </c>
      <c r="H849" s="184" t="s">
        <v>197</v>
      </c>
    </row>
    <row r="850" spans="1:8" hidden="1" outlineLevel="2" x14ac:dyDescent="0.2">
      <c r="A850" s="110"/>
      <c r="B850" s="122"/>
      <c r="C850" s="152"/>
    </row>
    <row r="851" spans="1:8" hidden="1" outlineLevel="2" x14ac:dyDescent="0.2">
      <c r="A851" s="110" t="s">
        <v>109</v>
      </c>
      <c r="B851" s="122" t="s">
        <v>110</v>
      </c>
      <c r="C851" s="152"/>
    </row>
    <row r="852" spans="1:8" hidden="1" outlineLevel="2" x14ac:dyDescent="0.2">
      <c r="A852" s="110"/>
      <c r="B852" s="122"/>
      <c r="C852" s="152"/>
    </row>
    <row r="853" spans="1:8" hidden="1" outlineLevel="2" x14ac:dyDescent="0.2">
      <c r="A853" s="110" t="s">
        <v>111</v>
      </c>
      <c r="B853" s="131" t="s">
        <v>1631</v>
      </c>
      <c r="C853" s="152"/>
    </row>
    <row r="854" spans="1:8" hidden="1" outlineLevel="2" x14ac:dyDescent="0.2">
      <c r="A854" s="110"/>
      <c r="B854" s="122"/>
      <c r="C854" s="152"/>
    </row>
    <row r="855" spans="1:8" hidden="1" outlineLevel="2" x14ac:dyDescent="0.2">
      <c r="A855" s="110"/>
      <c r="B855" s="123"/>
      <c r="C855" s="123"/>
      <c r="D855" s="123"/>
      <c r="E855" s="124"/>
      <c r="F855" s="123"/>
      <c r="G855" s="123"/>
    </row>
    <row r="856" spans="1:8" hidden="1" outlineLevel="2" x14ac:dyDescent="0.2">
      <c r="A856" s="110" t="s">
        <v>32</v>
      </c>
      <c r="B856" s="125" t="s">
        <v>227</v>
      </c>
      <c r="C856" s="125"/>
      <c r="D856" s="125"/>
      <c r="E856" s="125"/>
      <c r="F856" s="125"/>
      <c r="G856" s="125"/>
    </row>
    <row r="857" spans="1:8" hidden="1" outlineLevel="2" x14ac:dyDescent="0.2">
      <c r="A857" s="110"/>
      <c r="B857" s="122"/>
      <c r="C857" s="152"/>
    </row>
    <row r="858" spans="1:8" hidden="1" outlineLevel="2" x14ac:dyDescent="0.2">
      <c r="A858" s="111" t="s">
        <v>33</v>
      </c>
      <c r="B858" s="122" t="s">
        <v>194</v>
      </c>
      <c r="C858" s="152"/>
    </row>
    <row r="859" spans="1:8" hidden="1" outlineLevel="2" x14ac:dyDescent="0.2">
      <c r="A859" s="110"/>
      <c r="B859" s="122"/>
      <c r="C859" s="152"/>
    </row>
    <row r="860" spans="1:8" hidden="1" outlineLevel="2" x14ac:dyDescent="0.2">
      <c r="A860" s="110" t="s">
        <v>138</v>
      </c>
      <c r="B860" s="131" t="s">
        <v>1629</v>
      </c>
      <c r="C860" s="152"/>
    </row>
    <row r="861" spans="1:8" s="123" customFormat="1" hidden="1" outlineLevel="2" x14ac:dyDescent="0.2">
      <c r="A861" s="126"/>
    </row>
    <row r="862" spans="1:8" hidden="1" outlineLevel="2" x14ac:dyDescent="0.2">
      <c r="A862" s="110" t="s">
        <v>40</v>
      </c>
      <c r="B862" s="131" t="s">
        <v>946</v>
      </c>
      <c r="C862" s="152"/>
    </row>
    <row r="863" spans="1:8" s="123" customFormat="1" hidden="1" outlineLevel="2" x14ac:dyDescent="0.2">
      <c r="A863" s="126"/>
    </row>
    <row r="864" spans="1:8" s="88" customFormat="1" outlineLevel="1" collapsed="1" x14ac:dyDescent="0.2">
      <c r="A864" s="184" t="s">
        <v>159</v>
      </c>
      <c r="B864" s="184" t="str">
        <f ca="1">CONCATENATE(VLOOKUP("*ID",C:D,2,FALSE),"C",COUNTIF(OFFSET(A$1,0,0,ROW(),1), "*conditie")*10)&amp; "T" &amp;(COUNTIF(OFFSET(B$1,0,0,ROW()-1,1),CONCATENATE(VLOOKUP("*ID",C:D,2,FALSE),"C",COUNTIF(OFFSET(A$1,0,0,ROW(),1), "*conditie")*10)&amp; "T*") +1) * 10</f>
        <v>NPRE06C360T30</v>
      </c>
      <c r="C864" s="295" t="s">
        <v>1632</v>
      </c>
      <c r="D864" s="295"/>
      <c r="E864" s="295"/>
      <c r="F864" s="184" t="s">
        <v>141</v>
      </c>
      <c r="G864" s="184" t="s">
        <v>19</v>
      </c>
      <c r="H864" s="184" t="s">
        <v>197</v>
      </c>
    </row>
    <row r="865" spans="1:8" hidden="1" outlineLevel="2" x14ac:dyDescent="0.2">
      <c r="A865" s="110"/>
      <c r="B865" s="122"/>
      <c r="C865" s="152"/>
    </row>
    <row r="866" spans="1:8" hidden="1" outlineLevel="2" x14ac:dyDescent="0.2">
      <c r="A866" s="110" t="s">
        <v>109</v>
      </c>
      <c r="B866" s="131" t="s">
        <v>1617</v>
      </c>
      <c r="C866" s="152"/>
    </row>
    <row r="867" spans="1:8" hidden="1" outlineLevel="2" x14ac:dyDescent="0.2">
      <c r="A867" s="110"/>
      <c r="B867" s="122"/>
      <c r="C867" s="152"/>
    </row>
    <row r="868" spans="1:8" hidden="1" outlineLevel="2" x14ac:dyDescent="0.2">
      <c r="A868" s="110" t="s">
        <v>111</v>
      </c>
      <c r="B868" s="131" t="s">
        <v>1631</v>
      </c>
      <c r="C868" s="152"/>
    </row>
    <row r="869" spans="1:8" hidden="1" outlineLevel="2" x14ac:dyDescent="0.2">
      <c r="A869" s="110"/>
      <c r="B869" s="122"/>
      <c r="C869" s="152"/>
    </row>
    <row r="870" spans="1:8" hidden="1" outlineLevel="2" x14ac:dyDescent="0.2">
      <c r="A870" s="110"/>
      <c r="B870" s="123"/>
      <c r="C870" s="123"/>
      <c r="D870" s="123"/>
      <c r="E870" s="124"/>
      <c r="F870" s="123"/>
      <c r="G870" s="123"/>
    </row>
    <row r="871" spans="1:8" hidden="1" outlineLevel="2" x14ac:dyDescent="0.2">
      <c r="A871" s="110" t="s">
        <v>32</v>
      </c>
      <c r="B871" s="125" t="s">
        <v>227</v>
      </c>
      <c r="C871" s="125"/>
      <c r="D871" s="125"/>
      <c r="E871" s="125"/>
      <c r="F871" s="125"/>
      <c r="G871" s="125"/>
    </row>
    <row r="872" spans="1:8" hidden="1" outlineLevel="2" x14ac:dyDescent="0.2">
      <c r="A872" s="110"/>
      <c r="B872" s="122"/>
      <c r="C872" s="152"/>
    </row>
    <row r="873" spans="1:8" hidden="1" outlineLevel="2" x14ac:dyDescent="0.2">
      <c r="A873" s="111" t="s">
        <v>33</v>
      </c>
      <c r="B873" s="122" t="s">
        <v>194</v>
      </c>
      <c r="C873" s="152"/>
    </row>
    <row r="874" spans="1:8" hidden="1" outlineLevel="2" x14ac:dyDescent="0.2">
      <c r="A874" s="110"/>
      <c r="B874" s="122"/>
      <c r="C874" s="152"/>
    </row>
    <row r="875" spans="1:8" hidden="1" outlineLevel="2" x14ac:dyDescent="0.2">
      <c r="A875" s="110" t="s">
        <v>138</v>
      </c>
      <c r="B875" s="131" t="s">
        <v>1629</v>
      </c>
      <c r="C875" s="152"/>
    </row>
    <row r="876" spans="1:8" s="123" customFormat="1" hidden="1" outlineLevel="2" x14ac:dyDescent="0.2">
      <c r="A876" s="126"/>
    </row>
    <row r="877" spans="1:8" hidden="1" outlineLevel="2" x14ac:dyDescent="0.2">
      <c r="A877" s="110" t="s">
        <v>40</v>
      </c>
      <c r="B877" s="131" t="s">
        <v>947</v>
      </c>
      <c r="C877" s="152"/>
    </row>
    <row r="878" spans="1:8" s="123" customFormat="1" hidden="1" outlineLevel="2" x14ac:dyDescent="0.2">
      <c r="A878" s="126"/>
    </row>
    <row r="879" spans="1:8" s="99" customFormat="1" x14ac:dyDescent="0.2">
      <c r="A879" s="186" t="s">
        <v>158</v>
      </c>
      <c r="B879" s="185" t="str">
        <f ca="1">CONCATENATE(VLOOKUP("*ID",C:D,2,FALSE),"C",COUNTIF(OFFSET(A$1,0,0,ROW(),1), "*conditie")*10)</f>
        <v>NPRE06C370</v>
      </c>
      <c r="C879" s="296" t="s">
        <v>1633</v>
      </c>
      <c r="D879" s="297"/>
      <c r="E879" s="297"/>
      <c r="F879" s="186" t="s">
        <v>141</v>
      </c>
      <c r="G879" s="186" t="s">
        <v>19</v>
      </c>
      <c r="H879" s="186" t="s">
        <v>197</v>
      </c>
    </row>
    <row r="880" spans="1:8" s="99" customFormat="1" outlineLevel="1" x14ac:dyDescent="0.2">
      <c r="A880" s="110"/>
      <c r="B880" s="118"/>
      <c r="C880" s="102"/>
    </row>
    <row r="881" spans="1:8" s="99" customFormat="1" outlineLevel="1" x14ac:dyDescent="0.2">
      <c r="A881" s="110" t="s">
        <v>55</v>
      </c>
      <c r="B881" s="129"/>
      <c r="C881" s="132"/>
    </row>
    <row r="882" spans="1:8" s="99" customFormat="1" outlineLevel="1" x14ac:dyDescent="0.2">
      <c r="A882" s="110"/>
      <c r="B882" s="118"/>
      <c r="C882" s="102"/>
    </row>
    <row r="883" spans="1:8" s="88" customFormat="1" outlineLevel="1" collapsed="1" x14ac:dyDescent="0.2">
      <c r="A883" s="184" t="s">
        <v>159</v>
      </c>
      <c r="B883" s="184" t="str">
        <f ca="1">CONCATENATE(VLOOKUP("*ID",C:D,2,FALSE),"C",COUNTIF(OFFSET(A$1,0,0,ROW(),1), "*conditie")*10)&amp; "T" &amp;(COUNTIF(OFFSET(B$1,0,0,ROW()-1,1),CONCATENATE(VLOOKUP("*ID",C:D,2,FALSE),"C",COUNTIF(OFFSET(A$1,0,0,ROW(),1), "*conditie")*10)&amp; "T*") +1) * 10</f>
        <v>NPRE06C370T10</v>
      </c>
      <c r="C883" s="295" t="s">
        <v>1634</v>
      </c>
      <c r="D883" s="295"/>
      <c r="E883" s="295"/>
      <c r="F883" s="184" t="s">
        <v>141</v>
      </c>
      <c r="G883" s="184" t="s">
        <v>19</v>
      </c>
      <c r="H883" s="184" t="s">
        <v>197</v>
      </c>
    </row>
    <row r="884" spans="1:8" hidden="1" outlineLevel="2" x14ac:dyDescent="0.2">
      <c r="A884" s="110"/>
      <c r="B884" s="122"/>
      <c r="C884" s="152"/>
    </row>
    <row r="885" spans="1:8" hidden="1" outlineLevel="2" x14ac:dyDescent="0.2">
      <c r="A885" s="110" t="s">
        <v>109</v>
      </c>
      <c r="B885" s="131"/>
      <c r="C885" s="152"/>
    </row>
    <row r="886" spans="1:8" hidden="1" outlineLevel="2" x14ac:dyDescent="0.2">
      <c r="A886" s="110"/>
      <c r="B886" s="122"/>
      <c r="C886" s="152"/>
    </row>
    <row r="887" spans="1:8" hidden="1" outlineLevel="2" x14ac:dyDescent="0.2">
      <c r="A887" s="110" t="s">
        <v>111</v>
      </c>
      <c r="B887" s="131" t="s">
        <v>1635</v>
      </c>
      <c r="C887" s="152"/>
    </row>
    <row r="888" spans="1:8" hidden="1" outlineLevel="2" x14ac:dyDescent="0.2">
      <c r="A888" s="110"/>
      <c r="B888" s="122"/>
      <c r="C888" s="152"/>
    </row>
    <row r="889" spans="1:8" hidden="1" outlineLevel="2" x14ac:dyDescent="0.2">
      <c r="A889" s="110"/>
      <c r="B889" s="123"/>
      <c r="C889" s="123"/>
      <c r="D889" s="123"/>
      <c r="E889" s="124"/>
      <c r="F889" s="123"/>
      <c r="G889" s="123"/>
    </row>
    <row r="890" spans="1:8" hidden="1" outlineLevel="2" x14ac:dyDescent="0.2">
      <c r="A890" s="110" t="s">
        <v>32</v>
      </c>
      <c r="B890" s="125" t="s">
        <v>227</v>
      </c>
      <c r="C890" s="125"/>
      <c r="D890" s="125"/>
      <c r="E890" s="125"/>
      <c r="F890" s="125"/>
      <c r="G890" s="125"/>
    </row>
    <row r="891" spans="1:8" hidden="1" outlineLevel="2" x14ac:dyDescent="0.2">
      <c r="A891" s="110"/>
      <c r="B891" s="122"/>
      <c r="C891" s="152"/>
    </row>
    <row r="892" spans="1:8" hidden="1" outlineLevel="2" x14ac:dyDescent="0.2">
      <c r="A892" s="111" t="s">
        <v>33</v>
      </c>
      <c r="B892" s="122" t="s">
        <v>194</v>
      </c>
      <c r="C892" s="152"/>
    </row>
    <row r="893" spans="1:8" hidden="1" outlineLevel="2" x14ac:dyDescent="0.2">
      <c r="A893" s="110"/>
      <c r="B893" s="122"/>
      <c r="C893" s="152"/>
    </row>
    <row r="894" spans="1:8" hidden="1" outlineLevel="2" x14ac:dyDescent="0.2">
      <c r="A894" s="110" t="s">
        <v>138</v>
      </c>
      <c r="B894" s="199" t="s">
        <v>1636</v>
      </c>
      <c r="C894" s="152"/>
    </row>
    <row r="895" spans="1:8" s="123" customFormat="1" hidden="1" outlineLevel="2" x14ac:dyDescent="0.2">
      <c r="A895" s="126"/>
      <c r="B895" s="167" t="s">
        <v>2533</v>
      </c>
      <c r="C895" s="167" t="s">
        <v>2534</v>
      </c>
      <c r="D895" s="167" t="s">
        <v>2535</v>
      </c>
      <c r="E895" s="167" t="s">
        <v>2536</v>
      </c>
    </row>
    <row r="896" spans="1:8" ht="15" hidden="1" outlineLevel="2" x14ac:dyDescent="0.25">
      <c r="A896" s="110" t="s">
        <v>40</v>
      </c>
      <c r="B896" s="240" t="s">
        <v>2654</v>
      </c>
      <c r="C896" s="152"/>
    </row>
    <row r="897" spans="1:8" s="123" customFormat="1" hidden="1" outlineLevel="2" x14ac:dyDescent="0.2">
      <c r="A897" s="126"/>
    </row>
    <row r="898" spans="1:8" s="99" customFormat="1" x14ac:dyDescent="0.2">
      <c r="A898" s="186" t="s">
        <v>158</v>
      </c>
      <c r="B898" s="185" t="str">
        <f ca="1">CONCATENATE(VLOOKUP("*ID",C:D,2,FALSE),"C",COUNTIF(OFFSET(A$1,0,0,ROW(),1), "*conditie")*10)</f>
        <v>NPRE06C380</v>
      </c>
      <c r="C898" s="296" t="s">
        <v>1637</v>
      </c>
      <c r="D898" s="297"/>
      <c r="E898" s="297"/>
      <c r="F898" s="186" t="s">
        <v>141</v>
      </c>
      <c r="G898" s="186" t="s">
        <v>19</v>
      </c>
      <c r="H898" s="186" t="s">
        <v>197</v>
      </c>
    </row>
    <row r="899" spans="1:8" s="99" customFormat="1" outlineLevel="1" x14ac:dyDescent="0.2">
      <c r="A899" s="110"/>
      <c r="B899" s="118"/>
      <c r="C899" s="102"/>
    </row>
    <row r="900" spans="1:8" s="99" customFormat="1" outlineLevel="1" x14ac:dyDescent="0.2">
      <c r="A900" s="110" t="s">
        <v>55</v>
      </c>
      <c r="B900" s="129"/>
      <c r="C900" s="132"/>
    </row>
    <row r="901" spans="1:8" s="99" customFormat="1" outlineLevel="1" x14ac:dyDescent="0.2">
      <c r="A901" s="110"/>
      <c r="B901" s="118"/>
      <c r="C901" s="102"/>
    </row>
    <row r="902" spans="1:8" s="88" customFormat="1" outlineLevel="1" collapsed="1" x14ac:dyDescent="0.2">
      <c r="A902" s="184" t="s">
        <v>159</v>
      </c>
      <c r="B902" s="184" t="str">
        <f ca="1">CONCATENATE(VLOOKUP("*ID",C:D,2,FALSE),"C",COUNTIF(OFFSET(A$1,0,0,ROW(),1), "*conditie")*10)&amp; "T" &amp;(COUNTIF(OFFSET(B$1,0,0,ROW()-1,1),CONCATENATE(VLOOKUP("*ID",C:D,2,FALSE),"C",COUNTIF(OFFSET(A$1,0,0,ROW(),1), "*conditie")*10)&amp; "T*") +1) * 10</f>
        <v>NPRE06C380T10</v>
      </c>
      <c r="C902" s="295" t="s">
        <v>1638</v>
      </c>
      <c r="D902" s="295"/>
      <c r="E902" s="295"/>
      <c r="F902" s="184" t="s">
        <v>141</v>
      </c>
      <c r="G902" s="184" t="s">
        <v>19</v>
      </c>
      <c r="H902" s="184" t="s">
        <v>197</v>
      </c>
    </row>
    <row r="903" spans="1:8" hidden="1" outlineLevel="2" x14ac:dyDescent="0.2">
      <c r="A903" s="110"/>
      <c r="B903" s="122"/>
      <c r="C903" s="152"/>
    </row>
    <row r="904" spans="1:8" hidden="1" outlineLevel="2" x14ac:dyDescent="0.2">
      <c r="A904" s="110" t="s">
        <v>109</v>
      </c>
      <c r="B904" s="131"/>
      <c r="C904" s="152"/>
    </row>
    <row r="905" spans="1:8" hidden="1" outlineLevel="2" x14ac:dyDescent="0.2">
      <c r="A905" s="110"/>
      <c r="B905" s="122"/>
      <c r="C905" s="152"/>
    </row>
    <row r="906" spans="1:8" hidden="1" outlineLevel="2" x14ac:dyDescent="0.2">
      <c r="A906" s="110" t="s">
        <v>111</v>
      </c>
      <c r="B906" s="131"/>
      <c r="C906" s="152"/>
    </row>
    <row r="907" spans="1:8" hidden="1" outlineLevel="2" x14ac:dyDescent="0.2">
      <c r="A907" s="110"/>
      <c r="B907" s="122"/>
      <c r="C907" s="152"/>
    </row>
    <row r="908" spans="1:8" hidden="1" outlineLevel="2" x14ac:dyDescent="0.2">
      <c r="A908" s="110"/>
      <c r="B908" s="123"/>
      <c r="C908" s="123"/>
      <c r="D908" s="123"/>
      <c r="E908" s="124"/>
      <c r="F908" s="123"/>
      <c r="G908" s="123"/>
    </row>
    <row r="909" spans="1:8" hidden="1" outlineLevel="2" x14ac:dyDescent="0.2">
      <c r="A909" s="110" t="s">
        <v>32</v>
      </c>
      <c r="B909" s="125" t="s">
        <v>227</v>
      </c>
      <c r="C909" s="125"/>
      <c r="D909" s="125"/>
      <c r="E909" s="125"/>
      <c r="F909" s="125"/>
      <c r="G909" s="125"/>
    </row>
    <row r="910" spans="1:8" hidden="1" outlineLevel="2" x14ac:dyDescent="0.2">
      <c r="A910" s="110"/>
      <c r="B910" s="122"/>
      <c r="C910" s="152"/>
    </row>
    <row r="911" spans="1:8" hidden="1" outlineLevel="2" x14ac:dyDescent="0.2">
      <c r="A911" s="111" t="s">
        <v>33</v>
      </c>
      <c r="B911" s="122" t="s">
        <v>194</v>
      </c>
      <c r="C911" s="152"/>
    </row>
    <row r="912" spans="1:8" hidden="1" outlineLevel="2" x14ac:dyDescent="0.2">
      <c r="A912" s="110"/>
      <c r="B912" s="122"/>
      <c r="C912" s="152"/>
    </row>
    <row r="913" spans="1:8" hidden="1" outlineLevel="2" x14ac:dyDescent="0.2">
      <c r="A913" s="110" t="s">
        <v>138</v>
      </c>
      <c r="B913" s="131" t="s">
        <v>1639</v>
      </c>
      <c r="C913" s="152"/>
    </row>
    <row r="914" spans="1:8" s="123" customFormat="1" hidden="1" outlineLevel="2" x14ac:dyDescent="0.2">
      <c r="A914" s="126"/>
    </row>
    <row r="915" spans="1:8" ht="15" hidden="1" outlineLevel="2" x14ac:dyDescent="0.25">
      <c r="A915" s="110" t="s">
        <v>40</v>
      </c>
      <c r="B915" s="240" t="s">
        <v>2786</v>
      </c>
      <c r="C915" s="152"/>
    </row>
    <row r="916" spans="1:8" s="123" customFormat="1" hidden="1" outlineLevel="2" x14ac:dyDescent="0.2">
      <c r="A916" s="126"/>
    </row>
    <row r="917" spans="1:8" s="99" customFormat="1" x14ac:dyDescent="0.2">
      <c r="A917" s="186" t="s">
        <v>158</v>
      </c>
      <c r="B917" s="185" t="str">
        <f ca="1">CONCATENATE(VLOOKUP("*ID",C:D,2,FALSE),"C",COUNTIF(OFFSET(A$1,0,0,ROW(),1), "*conditie")*10)</f>
        <v>NPRE06C390</v>
      </c>
      <c r="C917" s="296" t="s">
        <v>1640</v>
      </c>
      <c r="D917" s="297"/>
      <c r="E917" s="297"/>
      <c r="F917" s="186" t="s">
        <v>141</v>
      </c>
      <c r="G917" s="186" t="s">
        <v>19</v>
      </c>
      <c r="H917" s="186" t="s">
        <v>197</v>
      </c>
    </row>
    <row r="918" spans="1:8" s="99" customFormat="1" outlineLevel="1" x14ac:dyDescent="0.2">
      <c r="A918" s="110"/>
      <c r="B918" s="118"/>
      <c r="C918" s="102"/>
    </row>
    <row r="919" spans="1:8" s="99" customFormat="1" outlineLevel="1" x14ac:dyDescent="0.2">
      <c r="A919" s="110" t="s">
        <v>55</v>
      </c>
      <c r="B919" s="129"/>
      <c r="C919" s="132"/>
    </row>
    <row r="920" spans="1:8" s="99" customFormat="1" outlineLevel="1" x14ac:dyDescent="0.2">
      <c r="A920" s="110"/>
      <c r="B920" s="118"/>
      <c r="C920" s="102"/>
    </row>
    <row r="921" spans="1:8" s="88" customFormat="1" outlineLevel="1" collapsed="1" x14ac:dyDescent="0.2">
      <c r="A921" s="184" t="s">
        <v>159</v>
      </c>
      <c r="B921" s="184" t="str">
        <f ca="1">CONCATENATE(VLOOKUP("*ID",C:D,2,FALSE),"C",COUNTIF(OFFSET(A$1,0,0,ROW(),1), "*conditie")*10)&amp; "T" &amp;(COUNTIF(OFFSET(B$1,0,0,ROW()-1,1),CONCATENATE(VLOOKUP("*ID",C:D,2,FALSE),"C",COUNTIF(OFFSET(A$1,0,0,ROW(),1), "*conditie")*10)&amp; "T*") +1) * 10</f>
        <v>NPRE06C390T10</v>
      </c>
      <c r="C921" s="295" t="s">
        <v>1641</v>
      </c>
      <c r="D921" s="295"/>
      <c r="E921" s="295"/>
      <c r="F921" s="184" t="s">
        <v>141</v>
      </c>
      <c r="G921" s="184" t="s">
        <v>19</v>
      </c>
      <c r="H921" s="184" t="s">
        <v>197</v>
      </c>
    </row>
    <row r="922" spans="1:8" hidden="1" outlineLevel="2" x14ac:dyDescent="0.2">
      <c r="A922" s="110"/>
      <c r="B922" s="122"/>
      <c r="C922" s="152"/>
    </row>
    <row r="923" spans="1:8" hidden="1" outlineLevel="2" x14ac:dyDescent="0.2">
      <c r="A923" s="110" t="s">
        <v>109</v>
      </c>
      <c r="B923" s="131"/>
      <c r="C923" s="152"/>
    </row>
    <row r="924" spans="1:8" hidden="1" outlineLevel="2" x14ac:dyDescent="0.2">
      <c r="A924" s="110"/>
      <c r="B924" s="122"/>
      <c r="C924" s="152"/>
    </row>
    <row r="925" spans="1:8" hidden="1" outlineLevel="2" x14ac:dyDescent="0.2">
      <c r="A925" s="110" t="s">
        <v>111</v>
      </c>
      <c r="B925" s="131"/>
      <c r="C925" s="152"/>
    </row>
    <row r="926" spans="1:8" hidden="1" outlineLevel="2" x14ac:dyDescent="0.2">
      <c r="A926" s="110"/>
      <c r="B926" s="122"/>
      <c r="C926" s="152"/>
    </row>
    <row r="927" spans="1:8" hidden="1" outlineLevel="2" x14ac:dyDescent="0.2">
      <c r="A927" s="110"/>
      <c r="B927" s="123"/>
      <c r="C927" s="123"/>
      <c r="D927" s="123"/>
      <c r="E927" s="124"/>
      <c r="F927" s="123"/>
      <c r="G927" s="123"/>
    </row>
    <row r="928" spans="1:8" hidden="1" outlineLevel="2" x14ac:dyDescent="0.2">
      <c r="A928" s="110" t="s">
        <v>32</v>
      </c>
      <c r="B928" s="125" t="s">
        <v>227</v>
      </c>
      <c r="C928" s="125"/>
      <c r="D928" s="125"/>
      <c r="E928" s="125"/>
      <c r="F928" s="125"/>
      <c r="G928" s="125"/>
    </row>
    <row r="929" spans="1:8" hidden="1" outlineLevel="2" x14ac:dyDescent="0.2">
      <c r="A929" s="110"/>
      <c r="B929" s="122"/>
      <c r="C929" s="152"/>
    </row>
    <row r="930" spans="1:8" hidden="1" outlineLevel="2" x14ac:dyDescent="0.2">
      <c r="A930" s="111" t="s">
        <v>33</v>
      </c>
      <c r="B930" s="122" t="s">
        <v>194</v>
      </c>
      <c r="C930" s="152"/>
    </row>
    <row r="931" spans="1:8" hidden="1" outlineLevel="2" x14ac:dyDescent="0.2">
      <c r="A931" s="110"/>
      <c r="B931" s="122"/>
      <c r="C931" s="152"/>
    </row>
    <row r="932" spans="1:8" hidden="1" outlineLevel="2" x14ac:dyDescent="0.2">
      <c r="A932" s="110" t="s">
        <v>138</v>
      </c>
      <c r="B932" s="131" t="s">
        <v>1642</v>
      </c>
      <c r="C932" s="152"/>
    </row>
    <row r="933" spans="1:8" s="123" customFormat="1" hidden="1" outlineLevel="2" x14ac:dyDescent="0.2">
      <c r="A933" s="126"/>
    </row>
    <row r="934" spans="1:8" ht="15" hidden="1" outlineLevel="2" x14ac:dyDescent="0.25">
      <c r="A934" s="110" t="s">
        <v>40</v>
      </c>
      <c r="B934" s="240" t="s">
        <v>2787</v>
      </c>
      <c r="C934" s="152"/>
    </row>
    <row r="935" spans="1:8" s="123" customFormat="1" hidden="1" outlineLevel="2" x14ac:dyDescent="0.2">
      <c r="A935" s="126"/>
    </row>
    <row r="936" spans="1:8" s="99" customFormat="1" x14ac:dyDescent="0.2">
      <c r="A936" s="186" t="s">
        <v>158</v>
      </c>
      <c r="B936" s="185" t="str">
        <f ca="1">CONCATENATE(VLOOKUP("*ID",C:D,2,FALSE),"C",COUNTIF(OFFSET(A$1,0,0,ROW(),1), "*conditie")*10)</f>
        <v>NPRE06C400</v>
      </c>
      <c r="C936" s="296" t="s">
        <v>1643</v>
      </c>
      <c r="D936" s="297"/>
      <c r="E936" s="297"/>
      <c r="F936" s="186" t="s">
        <v>141</v>
      </c>
      <c r="G936" s="186" t="s">
        <v>19</v>
      </c>
      <c r="H936" s="186" t="s">
        <v>197</v>
      </c>
    </row>
    <row r="937" spans="1:8" s="99" customFormat="1" outlineLevel="1" x14ac:dyDescent="0.2">
      <c r="A937" s="110"/>
      <c r="B937" s="118"/>
      <c r="C937" s="102"/>
    </row>
    <row r="938" spans="1:8" s="99" customFormat="1" outlineLevel="1" x14ac:dyDescent="0.2">
      <c r="A938" s="110" t="s">
        <v>55</v>
      </c>
      <c r="B938" s="129"/>
      <c r="C938" s="132"/>
    </row>
    <row r="939" spans="1:8" s="99" customFormat="1" outlineLevel="1" x14ac:dyDescent="0.2">
      <c r="A939" s="110"/>
      <c r="B939" s="118"/>
      <c r="C939" s="102"/>
    </row>
    <row r="940" spans="1:8" s="88" customFormat="1" outlineLevel="1" collapsed="1" x14ac:dyDescent="0.2">
      <c r="A940" s="184" t="s">
        <v>159</v>
      </c>
      <c r="B940" s="184" t="str">
        <f ca="1">CONCATENATE(VLOOKUP("*ID",C:D,2,FALSE),"C",COUNTIF(OFFSET(A$1,0,0,ROW(),1), "*conditie")*10)&amp; "T" &amp;(COUNTIF(OFFSET(B$1,0,0,ROW()-1,1),CONCATENATE(VLOOKUP("*ID",C:D,2,FALSE),"C",COUNTIF(OFFSET(A$1,0,0,ROW(),1), "*conditie")*10)&amp; "T*") +1) * 10</f>
        <v>NPRE06C400T10</v>
      </c>
      <c r="C940" s="295" t="s">
        <v>1644</v>
      </c>
      <c r="D940" s="295"/>
      <c r="E940" s="295"/>
      <c r="F940" s="184" t="s">
        <v>141</v>
      </c>
      <c r="G940" s="184" t="s">
        <v>19</v>
      </c>
      <c r="H940" s="184" t="s">
        <v>197</v>
      </c>
    </row>
    <row r="941" spans="1:8" hidden="1" outlineLevel="2" x14ac:dyDescent="0.2">
      <c r="A941" s="110"/>
      <c r="B941" s="122"/>
      <c r="C941" s="152"/>
    </row>
    <row r="942" spans="1:8" hidden="1" outlineLevel="2" x14ac:dyDescent="0.2">
      <c r="A942" s="110" t="s">
        <v>109</v>
      </c>
      <c r="B942" s="131"/>
      <c r="C942" s="152"/>
    </row>
    <row r="943" spans="1:8" hidden="1" outlineLevel="2" x14ac:dyDescent="0.2">
      <c r="A943" s="110"/>
      <c r="B943" s="122"/>
      <c r="C943" s="152"/>
    </row>
    <row r="944" spans="1:8" hidden="1" outlineLevel="2" x14ac:dyDescent="0.2">
      <c r="A944" s="110" t="s">
        <v>111</v>
      </c>
      <c r="B944" s="131"/>
      <c r="C944" s="152"/>
    </row>
    <row r="945" spans="1:8" hidden="1" outlineLevel="2" x14ac:dyDescent="0.2">
      <c r="A945" s="110"/>
      <c r="B945" s="122"/>
      <c r="C945" s="152"/>
    </row>
    <row r="946" spans="1:8" hidden="1" outlineLevel="2" x14ac:dyDescent="0.2">
      <c r="A946" s="110"/>
      <c r="B946" s="123"/>
      <c r="C946" s="123"/>
      <c r="D946" s="123"/>
      <c r="E946" s="124"/>
      <c r="F946" s="123"/>
      <c r="G946" s="123"/>
    </row>
    <row r="947" spans="1:8" hidden="1" outlineLevel="2" x14ac:dyDescent="0.2">
      <c r="A947" s="110" t="s">
        <v>32</v>
      </c>
      <c r="B947" s="125" t="s">
        <v>227</v>
      </c>
      <c r="C947" s="125"/>
      <c r="D947" s="125"/>
      <c r="E947" s="125"/>
      <c r="F947" s="125"/>
      <c r="G947" s="125"/>
    </row>
    <row r="948" spans="1:8" hidden="1" outlineLevel="2" x14ac:dyDescent="0.2">
      <c r="A948" s="110"/>
      <c r="B948" s="122"/>
      <c r="C948" s="152"/>
    </row>
    <row r="949" spans="1:8" hidden="1" outlineLevel="2" x14ac:dyDescent="0.2">
      <c r="A949" s="111" t="s">
        <v>33</v>
      </c>
      <c r="B949" s="122" t="s">
        <v>194</v>
      </c>
      <c r="C949" s="152"/>
    </row>
    <row r="950" spans="1:8" hidden="1" outlineLevel="2" x14ac:dyDescent="0.2">
      <c r="A950" s="110"/>
      <c r="B950" s="122"/>
      <c r="C950" s="152"/>
    </row>
    <row r="951" spans="1:8" hidden="1" outlineLevel="2" x14ac:dyDescent="0.2">
      <c r="A951" s="110" t="s">
        <v>138</v>
      </c>
      <c r="B951" s="131" t="s">
        <v>1645</v>
      </c>
      <c r="C951" s="152"/>
    </row>
    <row r="952" spans="1:8" s="123" customFormat="1" hidden="1" outlineLevel="2" x14ac:dyDescent="0.2">
      <c r="A952" s="126"/>
    </row>
    <row r="953" spans="1:8" ht="15" hidden="1" outlineLevel="2" x14ac:dyDescent="0.25">
      <c r="A953" s="110" t="s">
        <v>40</v>
      </c>
      <c r="B953" s="240" t="s">
        <v>2788</v>
      </c>
      <c r="C953" s="152"/>
    </row>
    <row r="954" spans="1:8" s="123" customFormat="1" hidden="1" outlineLevel="2" x14ac:dyDescent="0.2">
      <c r="A954" s="126"/>
    </row>
    <row r="955" spans="1:8" s="99" customFormat="1" x14ac:dyDescent="0.2">
      <c r="A955" s="186" t="s">
        <v>158</v>
      </c>
      <c r="B955" s="185" t="str">
        <f ca="1">CONCATENATE(VLOOKUP("*ID",C:D,2,FALSE),"C",COUNTIF(OFFSET(A$1,0,0,ROW(),1), "*conditie")*10)</f>
        <v>NPRE06C410</v>
      </c>
      <c r="C955" s="296" t="s">
        <v>1462</v>
      </c>
      <c r="D955" s="297"/>
      <c r="E955" s="297"/>
      <c r="F955" s="186" t="s">
        <v>141</v>
      </c>
      <c r="G955" s="186" t="s">
        <v>19</v>
      </c>
      <c r="H955" s="186" t="s">
        <v>197</v>
      </c>
    </row>
    <row r="956" spans="1:8" s="99" customFormat="1" outlineLevel="1" x14ac:dyDescent="0.2">
      <c r="A956" s="110"/>
      <c r="B956" s="118"/>
      <c r="C956" s="102"/>
    </row>
    <row r="957" spans="1:8" s="99" customFormat="1" outlineLevel="1" x14ac:dyDescent="0.2">
      <c r="A957" s="110" t="s">
        <v>55</v>
      </c>
      <c r="B957" s="129"/>
      <c r="C957" s="132"/>
    </row>
    <row r="958" spans="1:8" s="99" customFormat="1" outlineLevel="1" x14ac:dyDescent="0.2">
      <c r="A958" s="110"/>
      <c r="B958" s="118"/>
      <c r="C958" s="102"/>
    </row>
    <row r="959" spans="1:8" s="88" customFormat="1" outlineLevel="1" collapsed="1" x14ac:dyDescent="0.2">
      <c r="A959" s="184" t="s">
        <v>159</v>
      </c>
      <c r="B959" s="184" t="str">
        <f ca="1">CONCATENATE(VLOOKUP("*ID",C:D,2,FALSE),"C",COUNTIF(OFFSET(A$1,0,0,ROW(),1), "*conditie")*10)&amp; "T" &amp;(COUNTIF(OFFSET(B$1,0,0,ROW()-1,1),CONCATENATE(VLOOKUP("*ID",C:D,2,FALSE),"C",COUNTIF(OFFSET(A$1,0,0,ROW(),1), "*conditie")*10)&amp; "T*") +1) * 10</f>
        <v>NPRE06C410T10</v>
      </c>
      <c r="C959" s="295" t="s">
        <v>1464</v>
      </c>
      <c r="D959" s="295"/>
      <c r="E959" s="295"/>
      <c r="F959" s="184" t="s">
        <v>141</v>
      </c>
      <c r="G959" s="184" t="s">
        <v>19</v>
      </c>
      <c r="H959" s="184" t="s">
        <v>197</v>
      </c>
    </row>
    <row r="960" spans="1:8" hidden="1" outlineLevel="2" x14ac:dyDescent="0.2">
      <c r="A960" s="110"/>
      <c r="B960" s="122"/>
      <c r="C960" s="152"/>
    </row>
    <row r="961" spans="1:8" hidden="1" outlineLevel="2" x14ac:dyDescent="0.2">
      <c r="A961" s="110" t="s">
        <v>109</v>
      </c>
      <c r="B961" s="131"/>
      <c r="C961" s="152"/>
    </row>
    <row r="962" spans="1:8" hidden="1" outlineLevel="2" x14ac:dyDescent="0.2">
      <c r="A962" s="110"/>
      <c r="B962" s="122"/>
      <c r="C962" s="152"/>
    </row>
    <row r="963" spans="1:8" hidden="1" outlineLevel="2" x14ac:dyDescent="0.2">
      <c r="A963" s="110" t="s">
        <v>111</v>
      </c>
      <c r="B963" s="131"/>
      <c r="C963" s="152"/>
    </row>
    <row r="964" spans="1:8" hidden="1" outlineLevel="2" x14ac:dyDescent="0.2">
      <c r="A964" s="110"/>
      <c r="B964" s="122"/>
      <c r="C964" s="152"/>
    </row>
    <row r="965" spans="1:8" hidden="1" outlineLevel="2" x14ac:dyDescent="0.2">
      <c r="A965" s="110"/>
      <c r="B965" s="123"/>
      <c r="C965" s="123"/>
      <c r="D965" s="123"/>
      <c r="E965" s="124"/>
      <c r="F965" s="123"/>
      <c r="G965" s="123"/>
    </row>
    <row r="966" spans="1:8" hidden="1" outlineLevel="2" x14ac:dyDescent="0.2">
      <c r="A966" s="110" t="s">
        <v>32</v>
      </c>
      <c r="B966" s="125" t="s">
        <v>227</v>
      </c>
      <c r="C966" s="125"/>
      <c r="D966" s="125"/>
      <c r="E966" s="125"/>
      <c r="F966" s="125"/>
      <c r="G966" s="125"/>
    </row>
    <row r="967" spans="1:8" hidden="1" outlineLevel="2" x14ac:dyDescent="0.2">
      <c r="A967" s="110"/>
      <c r="B967" s="122"/>
      <c r="C967" s="152"/>
    </row>
    <row r="968" spans="1:8" hidden="1" outlineLevel="2" x14ac:dyDescent="0.2">
      <c r="A968" s="111" t="s">
        <v>33</v>
      </c>
      <c r="B968" s="122" t="s">
        <v>194</v>
      </c>
      <c r="C968" s="152"/>
    </row>
    <row r="969" spans="1:8" hidden="1" outlineLevel="2" x14ac:dyDescent="0.2">
      <c r="A969" s="110"/>
      <c r="B969" s="122"/>
      <c r="C969" s="152"/>
    </row>
    <row r="970" spans="1:8" hidden="1" outlineLevel="2" x14ac:dyDescent="0.2">
      <c r="A970" s="110" t="s">
        <v>138</v>
      </c>
      <c r="B970" s="131" t="s">
        <v>1463</v>
      </c>
      <c r="C970" s="152"/>
    </row>
    <row r="971" spans="1:8" s="123" customFormat="1" hidden="1" outlineLevel="2" x14ac:dyDescent="0.2">
      <c r="A971" s="126"/>
    </row>
    <row r="972" spans="1:8" hidden="1" outlineLevel="2" x14ac:dyDescent="0.2">
      <c r="A972" s="110" t="s">
        <v>40</v>
      </c>
      <c r="B972" s="131" t="s">
        <v>1646</v>
      </c>
      <c r="C972" s="152"/>
    </row>
    <row r="973" spans="1:8" s="123" customFormat="1" hidden="1" outlineLevel="2" x14ac:dyDescent="0.2">
      <c r="A973" s="126"/>
    </row>
    <row r="974" spans="1:8" s="99" customFormat="1" x14ac:dyDescent="0.2">
      <c r="A974" s="186" t="s">
        <v>158</v>
      </c>
      <c r="B974" s="185" t="str">
        <f ca="1">CONCATENATE(VLOOKUP("*ID",C:D,2,FALSE),"C",COUNTIF(OFFSET(A$1,0,0,ROW(),1), "*conditie")*10)</f>
        <v>NPRE06C420</v>
      </c>
      <c r="C974" s="296" t="s">
        <v>1465</v>
      </c>
      <c r="D974" s="297"/>
      <c r="E974" s="297"/>
      <c r="F974" s="186" t="s">
        <v>141</v>
      </c>
      <c r="G974" s="186" t="s">
        <v>19</v>
      </c>
      <c r="H974" s="186" t="s">
        <v>197</v>
      </c>
    </row>
    <row r="975" spans="1:8" s="99" customFormat="1" outlineLevel="1" x14ac:dyDescent="0.2">
      <c r="A975" s="110"/>
      <c r="B975" s="118"/>
      <c r="C975" s="102"/>
    </row>
    <row r="976" spans="1:8" s="99" customFormat="1" outlineLevel="1" x14ac:dyDescent="0.2">
      <c r="A976" s="110" t="s">
        <v>55</v>
      </c>
      <c r="B976" s="129"/>
      <c r="C976" s="132"/>
    </row>
    <row r="977" spans="1:8" s="99" customFormat="1" outlineLevel="1" x14ac:dyDescent="0.2">
      <c r="A977" s="110"/>
      <c r="B977" s="118"/>
      <c r="C977" s="102"/>
    </row>
    <row r="978" spans="1:8" s="88" customFormat="1" outlineLevel="1" collapsed="1" x14ac:dyDescent="0.2">
      <c r="A978" s="184" t="s">
        <v>159</v>
      </c>
      <c r="B978" s="184" t="str">
        <f ca="1">CONCATENATE(VLOOKUP("*ID",C:D,2,FALSE),"C",COUNTIF(OFFSET(A$1,0,0,ROW(),1), "*conditie")*10)&amp; "T" &amp;(COUNTIF(OFFSET(B$1,0,0,ROW()-1,1),CONCATENATE(VLOOKUP("*ID",C:D,2,FALSE),"C",COUNTIF(OFFSET(A$1,0,0,ROW(),1), "*conditie")*10)&amp; "T*") +1) * 10</f>
        <v>NPRE06C420T10</v>
      </c>
      <c r="C978" s="295" t="s">
        <v>1467</v>
      </c>
      <c r="D978" s="295"/>
      <c r="E978" s="295"/>
      <c r="F978" s="184" t="s">
        <v>141</v>
      </c>
      <c r="G978" s="184" t="s">
        <v>19</v>
      </c>
      <c r="H978" s="184" t="s">
        <v>197</v>
      </c>
    </row>
    <row r="979" spans="1:8" hidden="1" outlineLevel="2" x14ac:dyDescent="0.2">
      <c r="A979" s="110"/>
      <c r="B979" s="122"/>
      <c r="C979" s="152"/>
    </row>
    <row r="980" spans="1:8" hidden="1" outlineLevel="2" x14ac:dyDescent="0.2">
      <c r="A980" s="110" t="s">
        <v>109</v>
      </c>
      <c r="B980" s="131"/>
      <c r="C980" s="152"/>
    </row>
    <row r="981" spans="1:8" hidden="1" outlineLevel="2" x14ac:dyDescent="0.2">
      <c r="A981" s="110"/>
      <c r="B981" s="122"/>
      <c r="C981" s="152"/>
    </row>
    <row r="982" spans="1:8" hidden="1" outlineLevel="2" x14ac:dyDescent="0.2">
      <c r="A982" s="110" t="s">
        <v>111</v>
      </c>
      <c r="B982" s="131"/>
      <c r="C982" s="152"/>
    </row>
    <row r="983" spans="1:8" hidden="1" outlineLevel="2" x14ac:dyDescent="0.2">
      <c r="A983" s="110"/>
      <c r="B983" s="122"/>
      <c r="C983" s="152"/>
    </row>
    <row r="984" spans="1:8" hidden="1" outlineLevel="2" x14ac:dyDescent="0.2">
      <c r="A984" s="110"/>
      <c r="B984" s="123"/>
      <c r="C984" s="123"/>
      <c r="D984" s="123"/>
      <c r="E984" s="124"/>
      <c r="F984" s="123"/>
      <c r="G984" s="123"/>
    </row>
    <row r="985" spans="1:8" hidden="1" outlineLevel="2" x14ac:dyDescent="0.2">
      <c r="A985" s="110" t="s">
        <v>32</v>
      </c>
      <c r="B985" s="125" t="s">
        <v>227</v>
      </c>
      <c r="C985" s="125"/>
      <c r="D985" s="125"/>
      <c r="E985" s="125"/>
      <c r="F985" s="125"/>
      <c r="G985" s="125"/>
    </row>
    <row r="986" spans="1:8" hidden="1" outlineLevel="2" x14ac:dyDescent="0.2">
      <c r="A986" s="110"/>
      <c r="B986" s="122"/>
      <c r="C986" s="152"/>
    </row>
    <row r="987" spans="1:8" hidden="1" outlineLevel="2" x14ac:dyDescent="0.2">
      <c r="A987" s="111" t="s">
        <v>33</v>
      </c>
      <c r="B987" s="122" t="s">
        <v>194</v>
      </c>
      <c r="C987" s="152"/>
    </row>
    <row r="988" spans="1:8" hidden="1" outlineLevel="2" x14ac:dyDescent="0.2">
      <c r="A988" s="110"/>
      <c r="B988" s="122"/>
      <c r="C988" s="152"/>
    </row>
    <row r="989" spans="1:8" hidden="1" outlineLevel="2" x14ac:dyDescent="0.2">
      <c r="A989" s="110" t="s">
        <v>138</v>
      </c>
      <c r="B989" s="131" t="s">
        <v>1466</v>
      </c>
      <c r="C989" s="152"/>
    </row>
    <row r="990" spans="1:8" s="123" customFormat="1" hidden="1" outlineLevel="2" x14ac:dyDescent="0.2">
      <c r="A990" s="126"/>
    </row>
    <row r="991" spans="1:8" hidden="1" outlineLevel="2" x14ac:dyDescent="0.2">
      <c r="A991" s="110" t="s">
        <v>40</v>
      </c>
      <c r="B991" s="131" t="s">
        <v>1647</v>
      </c>
      <c r="C991" s="152"/>
    </row>
    <row r="992" spans="1:8" s="123" customFormat="1" hidden="1" outlineLevel="2" x14ac:dyDescent="0.2">
      <c r="A992" s="126"/>
    </row>
    <row r="993" spans="1:8" s="99" customFormat="1" x14ac:dyDescent="0.2">
      <c r="A993" s="186" t="s">
        <v>158</v>
      </c>
      <c r="B993" s="185" t="str">
        <f ca="1">CONCATENATE(VLOOKUP("*ID",C:D,2,FALSE),"C",COUNTIF(OFFSET(A$1,0,0,ROW(),1), "*conditie")*10)</f>
        <v>NPRE06C430</v>
      </c>
      <c r="C993" s="296" t="s">
        <v>1131</v>
      </c>
      <c r="D993" s="297"/>
      <c r="E993" s="297"/>
      <c r="F993" s="186" t="s">
        <v>141</v>
      </c>
      <c r="G993" s="186" t="s">
        <v>19</v>
      </c>
      <c r="H993" s="186" t="s">
        <v>197</v>
      </c>
    </row>
    <row r="994" spans="1:8" s="99" customFormat="1" outlineLevel="1" x14ac:dyDescent="0.2">
      <c r="A994" s="110"/>
      <c r="B994" s="118"/>
      <c r="C994" s="102"/>
    </row>
    <row r="995" spans="1:8" s="99" customFormat="1" outlineLevel="1" x14ac:dyDescent="0.2">
      <c r="A995" s="110" t="s">
        <v>55</v>
      </c>
      <c r="B995" s="129"/>
      <c r="C995" s="132"/>
    </row>
    <row r="996" spans="1:8" s="99" customFormat="1" outlineLevel="1" x14ac:dyDescent="0.2">
      <c r="A996" s="110"/>
      <c r="B996" s="118"/>
      <c r="C996" s="102"/>
    </row>
    <row r="997" spans="1:8" s="88" customFormat="1" outlineLevel="1" collapsed="1" x14ac:dyDescent="0.2">
      <c r="A997" s="184" t="s">
        <v>159</v>
      </c>
      <c r="B997" s="184" t="str">
        <f ca="1">CONCATENATE(VLOOKUP("*ID",C:D,2,FALSE),"C",COUNTIF(OFFSET(A$1,0,0,ROW(),1), "*conditie")*10)&amp; "T" &amp;(COUNTIF(OFFSET(B$1,0,0,ROW()-1,1),CONCATENATE(VLOOKUP("*ID",C:D,2,FALSE),"C",COUNTIF(OFFSET(A$1,0,0,ROW(),1), "*conditie")*10)&amp; "T*") +1) * 10</f>
        <v>NPRE06C430T10</v>
      </c>
      <c r="C997" s="295" t="s">
        <v>1132</v>
      </c>
      <c r="D997" s="295"/>
      <c r="E997" s="295"/>
      <c r="F997" s="184" t="s">
        <v>141</v>
      </c>
      <c r="G997" s="184" t="s">
        <v>19</v>
      </c>
      <c r="H997" s="184" t="s">
        <v>197</v>
      </c>
    </row>
    <row r="998" spans="1:8" hidden="1" outlineLevel="2" x14ac:dyDescent="0.2">
      <c r="A998" s="110"/>
      <c r="B998" s="122"/>
      <c r="C998" s="152"/>
    </row>
    <row r="999" spans="1:8" hidden="1" outlineLevel="2" x14ac:dyDescent="0.2">
      <c r="A999" s="110" t="s">
        <v>109</v>
      </c>
      <c r="B999" s="131" t="s">
        <v>1548</v>
      </c>
      <c r="C999" s="152"/>
    </row>
    <row r="1000" spans="1:8" hidden="1" outlineLevel="2" x14ac:dyDescent="0.2">
      <c r="A1000" s="110"/>
      <c r="B1000" s="122"/>
      <c r="C1000" s="152"/>
    </row>
    <row r="1001" spans="1:8" hidden="1" outlineLevel="2" x14ac:dyDescent="0.2">
      <c r="A1001" s="110" t="s">
        <v>111</v>
      </c>
      <c r="B1001" s="131"/>
      <c r="C1001" s="152"/>
    </row>
    <row r="1002" spans="1:8" hidden="1" outlineLevel="2" x14ac:dyDescent="0.2">
      <c r="A1002" s="110"/>
      <c r="B1002" s="122"/>
      <c r="C1002" s="152"/>
    </row>
    <row r="1003" spans="1:8" hidden="1" outlineLevel="2" x14ac:dyDescent="0.2">
      <c r="A1003" s="110" t="s">
        <v>32</v>
      </c>
      <c r="B1003" s="125" t="s">
        <v>227</v>
      </c>
      <c r="C1003" s="125"/>
      <c r="D1003" s="125"/>
      <c r="E1003" s="125"/>
      <c r="F1003" s="125"/>
      <c r="G1003" s="125"/>
    </row>
    <row r="1004" spans="1:8" hidden="1" outlineLevel="2" x14ac:dyDescent="0.2">
      <c r="A1004" s="110"/>
      <c r="B1004" s="122"/>
      <c r="C1004" s="152"/>
    </row>
    <row r="1005" spans="1:8" hidden="1" outlineLevel="2" x14ac:dyDescent="0.2">
      <c r="A1005" s="111" t="s">
        <v>33</v>
      </c>
      <c r="B1005" s="122" t="s">
        <v>194</v>
      </c>
      <c r="C1005" s="152"/>
    </row>
    <row r="1006" spans="1:8" hidden="1" outlineLevel="2" x14ac:dyDescent="0.2">
      <c r="A1006" s="110"/>
      <c r="B1006" s="122"/>
      <c r="C1006" s="152"/>
    </row>
    <row r="1007" spans="1:8" hidden="1" outlineLevel="2" x14ac:dyDescent="0.2">
      <c r="A1007" s="110" t="s">
        <v>138</v>
      </c>
      <c r="B1007" s="131" t="s">
        <v>1133</v>
      </c>
      <c r="C1007" s="152"/>
    </row>
    <row r="1008" spans="1:8" s="123" customFormat="1" hidden="1" outlineLevel="2" x14ac:dyDescent="0.2">
      <c r="A1008" s="126"/>
    </row>
    <row r="1009" spans="1:8" hidden="1" outlineLevel="2" x14ac:dyDescent="0.2">
      <c r="A1009" s="110" t="s">
        <v>40</v>
      </c>
      <c r="B1009" s="131" t="s">
        <v>1468</v>
      </c>
      <c r="C1009" s="152"/>
    </row>
    <row r="1010" spans="1:8" s="123" customFormat="1" hidden="1" outlineLevel="2" x14ac:dyDescent="0.2">
      <c r="A1010" s="126"/>
    </row>
    <row r="1011" spans="1:8" s="99" customFormat="1" x14ac:dyDescent="0.2">
      <c r="A1011" s="186" t="s">
        <v>158</v>
      </c>
      <c r="B1011" s="185" t="str">
        <f ca="1">CONCATENATE(VLOOKUP("*ID",C:D,2,FALSE),"C",COUNTIF(OFFSET(A$1,0,0,ROW(),1), "*conditie")*10)</f>
        <v>NPRE06C440</v>
      </c>
      <c r="C1011" s="296" t="s">
        <v>1137</v>
      </c>
      <c r="D1011" s="297"/>
      <c r="E1011" s="297"/>
      <c r="F1011" s="186" t="s">
        <v>141</v>
      </c>
      <c r="G1011" s="186" t="s">
        <v>19</v>
      </c>
      <c r="H1011" s="186" t="s">
        <v>197</v>
      </c>
    </row>
    <row r="1012" spans="1:8" s="99" customFormat="1" outlineLevel="1" x14ac:dyDescent="0.2">
      <c r="A1012" s="110"/>
      <c r="B1012" s="118"/>
      <c r="C1012" s="102"/>
    </row>
    <row r="1013" spans="1:8" s="99" customFormat="1" outlineLevel="1" x14ac:dyDescent="0.2">
      <c r="A1013" s="110" t="s">
        <v>55</v>
      </c>
      <c r="B1013" s="129"/>
      <c r="C1013" s="132"/>
    </row>
    <row r="1014" spans="1:8" s="99" customFormat="1" outlineLevel="1" x14ac:dyDescent="0.2">
      <c r="A1014" s="110"/>
      <c r="B1014" s="118"/>
      <c r="C1014" s="102"/>
    </row>
    <row r="1015" spans="1:8" s="88" customFormat="1" outlineLevel="1" collapsed="1" x14ac:dyDescent="0.2">
      <c r="A1015" s="184" t="s">
        <v>159</v>
      </c>
      <c r="B1015" s="184" t="str">
        <f ca="1">CONCATENATE(VLOOKUP("*ID",C:D,2,FALSE),"C",COUNTIF(OFFSET(A$1,0,0,ROW(),1), "*conditie")*10)&amp; "T" &amp;(COUNTIF(OFFSET(B$1,0,0,ROW()-1,1),CONCATENATE(VLOOKUP("*ID",C:D,2,FALSE),"C",COUNTIF(OFFSET(A$1,0,0,ROW(),1), "*conditie")*10)&amp; "T*") +1) * 10</f>
        <v>NPRE06C440T10</v>
      </c>
      <c r="C1015" s="295" t="s">
        <v>1138</v>
      </c>
      <c r="D1015" s="295"/>
      <c r="E1015" s="295"/>
      <c r="F1015" s="184" t="s">
        <v>141</v>
      </c>
      <c r="G1015" s="184" t="s">
        <v>19</v>
      </c>
      <c r="H1015" s="184" t="s">
        <v>197</v>
      </c>
    </row>
    <row r="1016" spans="1:8" hidden="1" outlineLevel="2" x14ac:dyDescent="0.2">
      <c r="A1016" s="110"/>
      <c r="B1016" s="122"/>
      <c r="C1016" s="152"/>
    </row>
    <row r="1017" spans="1:8" hidden="1" outlineLevel="2" x14ac:dyDescent="0.2">
      <c r="A1017" s="110" t="s">
        <v>109</v>
      </c>
      <c r="B1017" s="131" t="s">
        <v>1548</v>
      </c>
      <c r="C1017" s="152"/>
    </row>
    <row r="1018" spans="1:8" hidden="1" outlineLevel="2" x14ac:dyDescent="0.2">
      <c r="A1018" s="110"/>
      <c r="B1018" s="122"/>
      <c r="C1018" s="152"/>
    </row>
    <row r="1019" spans="1:8" hidden="1" outlineLevel="2" x14ac:dyDescent="0.2">
      <c r="A1019" s="110" t="s">
        <v>111</v>
      </c>
      <c r="B1019" s="131"/>
      <c r="C1019" s="152"/>
    </row>
    <row r="1020" spans="1:8" hidden="1" outlineLevel="2" x14ac:dyDescent="0.2">
      <c r="A1020" s="110"/>
      <c r="B1020" s="122"/>
      <c r="C1020" s="152"/>
    </row>
    <row r="1021" spans="1:8" hidden="1" outlineLevel="2" x14ac:dyDescent="0.2">
      <c r="A1021" s="110"/>
      <c r="B1021" s="123"/>
      <c r="C1021" s="123"/>
      <c r="D1021" s="123"/>
      <c r="E1021" s="124"/>
      <c r="F1021" s="123"/>
      <c r="G1021" s="123"/>
    </row>
    <row r="1022" spans="1:8" hidden="1" outlineLevel="2" x14ac:dyDescent="0.2">
      <c r="A1022" s="110" t="s">
        <v>32</v>
      </c>
      <c r="B1022" s="125" t="s">
        <v>227</v>
      </c>
      <c r="C1022" s="125"/>
      <c r="D1022" s="125"/>
      <c r="E1022" s="125"/>
      <c r="F1022" s="125"/>
      <c r="G1022" s="125"/>
    </row>
    <row r="1023" spans="1:8" hidden="1" outlineLevel="2" x14ac:dyDescent="0.2">
      <c r="A1023" s="110"/>
      <c r="B1023" s="122"/>
      <c r="C1023" s="152"/>
    </row>
    <row r="1024" spans="1:8" hidden="1" outlineLevel="2" x14ac:dyDescent="0.2">
      <c r="A1024" s="111" t="s">
        <v>33</v>
      </c>
      <c r="B1024" s="122" t="s">
        <v>194</v>
      </c>
      <c r="C1024" s="152"/>
    </row>
    <row r="1025" spans="1:8" hidden="1" outlineLevel="2" x14ac:dyDescent="0.2">
      <c r="A1025" s="110"/>
      <c r="B1025" s="122"/>
      <c r="C1025" s="152"/>
    </row>
    <row r="1026" spans="1:8" hidden="1" outlineLevel="2" x14ac:dyDescent="0.2">
      <c r="A1026" s="110" t="s">
        <v>138</v>
      </c>
      <c r="B1026" s="131" t="s">
        <v>1139</v>
      </c>
      <c r="C1026" s="152"/>
    </row>
    <row r="1027" spans="1:8" s="123" customFormat="1" hidden="1" outlineLevel="2" x14ac:dyDescent="0.2">
      <c r="A1027" s="126"/>
    </row>
    <row r="1028" spans="1:8" hidden="1" outlineLevel="2" x14ac:dyDescent="0.2">
      <c r="A1028" s="110" t="s">
        <v>40</v>
      </c>
      <c r="B1028" s="131" t="s">
        <v>1469</v>
      </c>
      <c r="C1028" s="152"/>
    </row>
    <row r="1029" spans="1:8" s="123" customFormat="1" hidden="1" outlineLevel="2" x14ac:dyDescent="0.2">
      <c r="A1029" s="126"/>
    </row>
    <row r="1030" spans="1:8" s="99" customFormat="1" x14ac:dyDescent="0.2">
      <c r="A1030" s="186" t="s">
        <v>158</v>
      </c>
      <c r="B1030" s="185" t="str">
        <f ca="1">CONCATENATE(VLOOKUP("*ID",C:D,2,FALSE),"C",COUNTIF(OFFSET(A$1,0,0,ROW(),1), "*conditie")*10)</f>
        <v>NPRE06C450</v>
      </c>
      <c r="C1030" s="296" t="s">
        <v>1140</v>
      </c>
      <c r="D1030" s="297"/>
      <c r="E1030" s="297"/>
      <c r="F1030" s="186" t="s">
        <v>141</v>
      </c>
      <c r="G1030" s="186" t="s">
        <v>19</v>
      </c>
      <c r="H1030" s="186" t="s">
        <v>197</v>
      </c>
    </row>
    <row r="1031" spans="1:8" s="99" customFormat="1" outlineLevel="1" x14ac:dyDescent="0.2">
      <c r="A1031" s="110"/>
      <c r="B1031" s="118"/>
      <c r="C1031" s="102"/>
    </row>
    <row r="1032" spans="1:8" s="99" customFormat="1" outlineLevel="1" x14ac:dyDescent="0.2">
      <c r="A1032" s="110" t="s">
        <v>55</v>
      </c>
      <c r="B1032" s="129"/>
      <c r="C1032" s="132"/>
    </row>
    <row r="1033" spans="1:8" s="99" customFormat="1" outlineLevel="1" x14ac:dyDescent="0.2">
      <c r="A1033" s="110"/>
      <c r="B1033" s="118"/>
      <c r="C1033" s="102"/>
    </row>
    <row r="1034" spans="1:8" s="88" customFormat="1" outlineLevel="1" collapsed="1" x14ac:dyDescent="0.2">
      <c r="A1034" s="184" t="s">
        <v>159</v>
      </c>
      <c r="B1034" s="184" t="str">
        <f ca="1">CONCATENATE(VLOOKUP("*ID",C:D,2,FALSE),"C",COUNTIF(OFFSET(A$1,0,0,ROW(),1), "*conditie")*10)&amp; "T" &amp;(COUNTIF(OFFSET(B$1,0,0,ROW()-1,1),CONCATENATE(VLOOKUP("*ID",C:D,2,FALSE),"C",COUNTIF(OFFSET(A$1,0,0,ROW(),1), "*conditie")*10)&amp; "T*") +1) * 10</f>
        <v>NPRE06C450T10</v>
      </c>
      <c r="C1034" s="295" t="s">
        <v>1141</v>
      </c>
      <c r="D1034" s="295"/>
      <c r="E1034" s="295"/>
      <c r="F1034" s="184" t="s">
        <v>141</v>
      </c>
      <c r="G1034" s="184" t="s">
        <v>19</v>
      </c>
      <c r="H1034" s="184" t="s">
        <v>197</v>
      </c>
    </row>
    <row r="1035" spans="1:8" hidden="1" outlineLevel="2" x14ac:dyDescent="0.2">
      <c r="A1035" s="110"/>
      <c r="B1035" s="122"/>
      <c r="C1035" s="152"/>
    </row>
    <row r="1036" spans="1:8" hidden="1" outlineLevel="2" x14ac:dyDescent="0.2">
      <c r="A1036" s="110" t="s">
        <v>109</v>
      </c>
      <c r="B1036" s="131" t="s">
        <v>1548</v>
      </c>
      <c r="C1036" s="152"/>
    </row>
    <row r="1037" spans="1:8" hidden="1" outlineLevel="2" x14ac:dyDescent="0.2">
      <c r="A1037" s="110"/>
      <c r="B1037" s="122"/>
      <c r="C1037" s="152"/>
    </row>
    <row r="1038" spans="1:8" hidden="1" outlineLevel="2" x14ac:dyDescent="0.2">
      <c r="A1038" s="110" t="s">
        <v>111</v>
      </c>
      <c r="B1038" s="131"/>
      <c r="C1038" s="152"/>
    </row>
    <row r="1039" spans="1:8" hidden="1" outlineLevel="2" x14ac:dyDescent="0.2">
      <c r="A1039" s="110"/>
      <c r="B1039" s="123"/>
      <c r="C1039" s="123"/>
      <c r="D1039" s="123"/>
      <c r="E1039" s="124"/>
      <c r="F1039" s="123"/>
      <c r="G1039" s="123"/>
    </row>
    <row r="1040" spans="1:8" hidden="1" outlineLevel="2" x14ac:dyDescent="0.2">
      <c r="A1040" s="110" t="s">
        <v>32</v>
      </c>
      <c r="B1040" s="125" t="s">
        <v>227</v>
      </c>
      <c r="C1040" s="125"/>
      <c r="D1040" s="125"/>
      <c r="E1040" s="125"/>
      <c r="F1040" s="125"/>
      <c r="G1040" s="125"/>
    </row>
    <row r="1041" spans="1:8" hidden="1" outlineLevel="2" x14ac:dyDescent="0.2">
      <c r="A1041" s="110"/>
      <c r="B1041" s="122"/>
      <c r="C1041" s="152"/>
    </row>
    <row r="1042" spans="1:8" hidden="1" outlineLevel="2" x14ac:dyDescent="0.2">
      <c r="A1042" s="111" t="s">
        <v>33</v>
      </c>
      <c r="B1042" s="122" t="s">
        <v>194</v>
      </c>
      <c r="C1042" s="152"/>
    </row>
    <row r="1043" spans="1:8" hidden="1" outlineLevel="2" x14ac:dyDescent="0.2">
      <c r="A1043" s="110"/>
      <c r="B1043" s="122"/>
      <c r="C1043" s="152"/>
    </row>
    <row r="1044" spans="1:8" hidden="1" outlineLevel="2" x14ac:dyDescent="0.2">
      <c r="A1044" s="110" t="s">
        <v>138</v>
      </c>
      <c r="B1044" s="131" t="s">
        <v>1142</v>
      </c>
      <c r="C1044" s="152"/>
    </row>
    <row r="1045" spans="1:8" s="123" customFormat="1" hidden="1" outlineLevel="2" x14ac:dyDescent="0.2">
      <c r="A1045" s="126"/>
    </row>
    <row r="1046" spans="1:8" hidden="1" outlineLevel="2" x14ac:dyDescent="0.2">
      <c r="A1046" s="110" t="s">
        <v>40</v>
      </c>
      <c r="B1046" s="131" t="s">
        <v>1470</v>
      </c>
      <c r="C1046" s="152"/>
    </row>
    <row r="1047" spans="1:8" s="123" customFormat="1" hidden="1" outlineLevel="2" x14ac:dyDescent="0.2">
      <c r="A1047" s="126"/>
    </row>
    <row r="1048" spans="1:8" s="99" customFormat="1" x14ac:dyDescent="0.2">
      <c r="A1048" s="186" t="s">
        <v>158</v>
      </c>
      <c r="B1048" s="185" t="str">
        <f ca="1">CONCATENATE(VLOOKUP("*ID",C:D,2,FALSE),"C",COUNTIF(OFFSET(A$1,0,0,ROW(),1), "*conditie")*10)</f>
        <v>NPRE06C460</v>
      </c>
      <c r="C1048" s="296" t="s">
        <v>1143</v>
      </c>
      <c r="D1048" s="297"/>
      <c r="E1048" s="297"/>
      <c r="F1048" s="186" t="s">
        <v>141</v>
      </c>
      <c r="G1048" s="186" t="s">
        <v>19</v>
      </c>
      <c r="H1048" s="186" t="s">
        <v>197</v>
      </c>
    </row>
    <row r="1049" spans="1:8" s="99" customFormat="1" outlineLevel="1" x14ac:dyDescent="0.2">
      <c r="A1049" s="110"/>
      <c r="B1049" s="118"/>
      <c r="C1049" s="102"/>
    </row>
    <row r="1050" spans="1:8" s="99" customFormat="1" outlineLevel="1" x14ac:dyDescent="0.2">
      <c r="A1050" s="110" t="s">
        <v>55</v>
      </c>
      <c r="B1050" s="129"/>
      <c r="C1050" s="132"/>
    </row>
    <row r="1051" spans="1:8" s="99" customFormat="1" outlineLevel="1" x14ac:dyDescent="0.2">
      <c r="A1051" s="110"/>
      <c r="B1051" s="118"/>
      <c r="C1051" s="102"/>
    </row>
    <row r="1052" spans="1:8" s="88" customFormat="1" outlineLevel="1" collapsed="1" x14ac:dyDescent="0.2">
      <c r="A1052" s="184" t="s">
        <v>159</v>
      </c>
      <c r="B1052" s="184" t="str">
        <f ca="1">CONCATENATE(VLOOKUP("*ID",C:D,2,FALSE),"C",COUNTIF(OFFSET(A$1,0,0,ROW(),1), "*conditie")*10)&amp; "T" &amp;(COUNTIF(OFFSET(B$1,0,0,ROW()-1,1),CONCATENATE(VLOOKUP("*ID",C:D,2,FALSE),"C",COUNTIF(OFFSET(A$1,0,0,ROW(),1), "*conditie")*10)&amp; "T*") +1) * 10</f>
        <v>NPRE06C460T10</v>
      </c>
      <c r="C1052" s="295" t="s">
        <v>1144</v>
      </c>
      <c r="D1052" s="295"/>
      <c r="E1052" s="295"/>
      <c r="F1052" s="184" t="s">
        <v>141</v>
      </c>
      <c r="G1052" s="184" t="s">
        <v>19</v>
      </c>
      <c r="H1052" s="184" t="s">
        <v>197</v>
      </c>
    </row>
    <row r="1053" spans="1:8" hidden="1" outlineLevel="2" x14ac:dyDescent="0.2">
      <c r="A1053" s="110"/>
      <c r="B1053" s="122"/>
      <c r="C1053" s="152"/>
    </row>
    <row r="1054" spans="1:8" hidden="1" outlineLevel="2" x14ac:dyDescent="0.2">
      <c r="A1054" s="110" t="s">
        <v>109</v>
      </c>
      <c r="B1054" s="131" t="s">
        <v>1548</v>
      </c>
      <c r="C1054" s="152"/>
    </row>
    <row r="1055" spans="1:8" hidden="1" outlineLevel="2" x14ac:dyDescent="0.2">
      <c r="A1055" s="110"/>
      <c r="B1055" s="122"/>
      <c r="C1055" s="152"/>
    </row>
    <row r="1056" spans="1:8" hidden="1" outlineLevel="2" x14ac:dyDescent="0.2">
      <c r="A1056" s="110" t="s">
        <v>111</v>
      </c>
      <c r="B1056" s="131"/>
      <c r="C1056" s="152"/>
    </row>
    <row r="1057" spans="1:8" hidden="1" outlineLevel="2" x14ac:dyDescent="0.2">
      <c r="A1057" s="110"/>
      <c r="B1057" s="123"/>
      <c r="C1057" s="123"/>
      <c r="D1057" s="123"/>
      <c r="E1057" s="124"/>
      <c r="F1057" s="123"/>
      <c r="G1057" s="123"/>
    </row>
    <row r="1058" spans="1:8" hidden="1" outlineLevel="2" x14ac:dyDescent="0.2">
      <c r="A1058" s="110" t="s">
        <v>32</v>
      </c>
      <c r="B1058" s="125" t="s">
        <v>227</v>
      </c>
      <c r="C1058" s="125"/>
      <c r="D1058" s="125"/>
      <c r="E1058" s="125"/>
      <c r="F1058" s="125"/>
      <c r="G1058" s="125"/>
    </row>
    <row r="1059" spans="1:8" hidden="1" outlineLevel="2" x14ac:dyDescent="0.2">
      <c r="A1059" s="110"/>
      <c r="B1059" s="122"/>
      <c r="C1059" s="152"/>
    </row>
    <row r="1060" spans="1:8" hidden="1" outlineLevel="2" x14ac:dyDescent="0.2">
      <c r="A1060" s="111" t="s">
        <v>33</v>
      </c>
      <c r="B1060" s="122" t="s">
        <v>194</v>
      </c>
      <c r="C1060" s="152"/>
    </row>
    <row r="1061" spans="1:8" hidden="1" outlineLevel="2" x14ac:dyDescent="0.2">
      <c r="A1061" s="110"/>
      <c r="B1061" s="122"/>
      <c r="C1061" s="152"/>
    </row>
    <row r="1062" spans="1:8" hidden="1" outlineLevel="2" x14ac:dyDescent="0.2">
      <c r="A1062" s="110" t="s">
        <v>138</v>
      </c>
      <c r="B1062" s="131" t="s">
        <v>1145</v>
      </c>
      <c r="C1062" s="152"/>
    </row>
    <row r="1063" spans="1:8" s="123" customFormat="1" hidden="1" outlineLevel="2" x14ac:dyDescent="0.2">
      <c r="A1063" s="126"/>
    </row>
    <row r="1064" spans="1:8" hidden="1" outlineLevel="2" x14ac:dyDescent="0.2">
      <c r="A1064" s="110" t="s">
        <v>40</v>
      </c>
      <c r="B1064" s="131" t="s">
        <v>1471</v>
      </c>
      <c r="C1064" s="152"/>
    </row>
    <row r="1065" spans="1:8" s="123" customFormat="1" hidden="1" outlineLevel="2" x14ac:dyDescent="0.2">
      <c r="A1065" s="126"/>
    </row>
    <row r="1066" spans="1:8" s="99" customFormat="1" x14ac:dyDescent="0.2">
      <c r="A1066" s="186" t="s">
        <v>158</v>
      </c>
      <c r="B1066" s="185" t="str">
        <f ca="1">CONCATENATE(VLOOKUP("*ID",C:D,2,FALSE),"C",COUNTIF(OFFSET(A$1,0,0,ROW(),1), "*conditie")*10)</f>
        <v>NPRE06C470</v>
      </c>
      <c r="C1066" s="296" t="s">
        <v>1648</v>
      </c>
      <c r="D1066" s="297"/>
      <c r="E1066" s="297"/>
      <c r="F1066" s="186" t="s">
        <v>141</v>
      </c>
      <c r="G1066" s="186" t="s">
        <v>19</v>
      </c>
      <c r="H1066" s="186" t="s">
        <v>197</v>
      </c>
    </row>
    <row r="1067" spans="1:8" s="99" customFormat="1" outlineLevel="1" x14ac:dyDescent="0.2">
      <c r="A1067" s="110"/>
      <c r="B1067" s="118"/>
      <c r="C1067" s="102"/>
    </row>
    <row r="1068" spans="1:8" s="99" customFormat="1" outlineLevel="1" x14ac:dyDescent="0.2">
      <c r="A1068" s="110" t="s">
        <v>55</v>
      </c>
      <c r="B1068" s="129"/>
      <c r="C1068" s="132"/>
    </row>
    <row r="1069" spans="1:8" s="99" customFormat="1" outlineLevel="1" x14ac:dyDescent="0.2">
      <c r="A1069" s="110"/>
      <c r="B1069" s="118"/>
      <c r="C1069" s="102"/>
    </row>
    <row r="1070" spans="1:8" s="88" customFormat="1" outlineLevel="1" collapsed="1" x14ac:dyDescent="0.2">
      <c r="A1070" s="184" t="s">
        <v>159</v>
      </c>
      <c r="B1070" s="184" t="str">
        <f ca="1">CONCATENATE(VLOOKUP("*ID",C:D,2,FALSE),"C",COUNTIF(OFFSET(A$1,0,0,ROW(),1), "*conditie")*10)&amp; "T" &amp;(COUNTIF(OFFSET(B$1,0,0,ROW()-1,1),CONCATENATE(VLOOKUP("*ID",C:D,2,FALSE),"C",COUNTIF(OFFSET(A$1,0,0,ROW(),1), "*conditie")*10)&amp; "T*") +1) * 10</f>
        <v>NPRE06C470T10</v>
      </c>
      <c r="C1070" s="295" t="s">
        <v>1649</v>
      </c>
      <c r="D1070" s="295"/>
      <c r="E1070" s="295"/>
      <c r="F1070" s="184" t="s">
        <v>141</v>
      </c>
      <c r="G1070" s="184" t="s">
        <v>19</v>
      </c>
      <c r="H1070" s="184" t="s">
        <v>197</v>
      </c>
    </row>
    <row r="1071" spans="1:8" hidden="1" outlineLevel="2" x14ac:dyDescent="0.2">
      <c r="A1071" s="110"/>
      <c r="B1071" s="122"/>
      <c r="C1071" s="152"/>
    </row>
    <row r="1072" spans="1:8" hidden="1" outlineLevel="2" x14ac:dyDescent="0.2">
      <c r="A1072" s="110" t="s">
        <v>109</v>
      </c>
      <c r="B1072" s="131"/>
      <c r="C1072" s="152"/>
    </row>
    <row r="1073" spans="1:8" hidden="1" outlineLevel="2" x14ac:dyDescent="0.2">
      <c r="A1073" s="110"/>
      <c r="B1073" s="122"/>
      <c r="C1073" s="152"/>
    </row>
    <row r="1074" spans="1:8" hidden="1" outlineLevel="2" x14ac:dyDescent="0.2">
      <c r="A1074" s="110" t="s">
        <v>111</v>
      </c>
      <c r="B1074" s="131"/>
      <c r="C1074" s="152"/>
    </row>
    <row r="1075" spans="1:8" hidden="1" outlineLevel="2" x14ac:dyDescent="0.2">
      <c r="A1075" s="110"/>
      <c r="B1075" s="122"/>
      <c r="C1075" s="152"/>
    </row>
    <row r="1076" spans="1:8" hidden="1" outlineLevel="2" x14ac:dyDescent="0.2">
      <c r="A1076" s="110"/>
      <c r="B1076" s="123"/>
      <c r="C1076" s="123"/>
      <c r="D1076" s="123"/>
      <c r="E1076" s="124"/>
      <c r="F1076" s="123"/>
      <c r="G1076" s="123"/>
    </row>
    <row r="1077" spans="1:8" hidden="1" outlineLevel="2" x14ac:dyDescent="0.2">
      <c r="A1077" s="110" t="s">
        <v>32</v>
      </c>
      <c r="B1077" s="125" t="s">
        <v>227</v>
      </c>
      <c r="C1077" s="125"/>
      <c r="D1077" s="125"/>
      <c r="E1077" s="125"/>
      <c r="F1077" s="125"/>
      <c r="G1077" s="125"/>
    </row>
    <row r="1078" spans="1:8" hidden="1" outlineLevel="2" x14ac:dyDescent="0.2">
      <c r="A1078" s="110"/>
      <c r="B1078" s="122"/>
      <c r="C1078" s="152"/>
    </row>
    <row r="1079" spans="1:8" hidden="1" outlineLevel="2" x14ac:dyDescent="0.2">
      <c r="A1079" s="111" t="s">
        <v>33</v>
      </c>
      <c r="B1079" s="122" t="s">
        <v>194</v>
      </c>
      <c r="C1079" s="152"/>
    </row>
    <row r="1080" spans="1:8" hidden="1" outlineLevel="2" x14ac:dyDescent="0.2">
      <c r="A1080" s="110"/>
      <c r="B1080" s="122"/>
      <c r="C1080" s="152"/>
    </row>
    <row r="1081" spans="1:8" hidden="1" outlineLevel="2" x14ac:dyDescent="0.2">
      <c r="A1081" s="110" t="s">
        <v>138</v>
      </c>
      <c r="B1081" s="131" t="s">
        <v>1650</v>
      </c>
      <c r="C1081" s="152"/>
    </row>
    <row r="1082" spans="1:8" s="123" customFormat="1" hidden="1" outlineLevel="2" x14ac:dyDescent="0.2">
      <c r="A1082" s="126"/>
    </row>
    <row r="1083" spans="1:8" ht="15" hidden="1" outlineLevel="2" x14ac:dyDescent="0.25">
      <c r="A1083" s="110" t="s">
        <v>40</v>
      </c>
      <c r="B1083" s="240" t="s">
        <v>2789</v>
      </c>
      <c r="C1083" s="152"/>
    </row>
    <row r="1084" spans="1:8" s="123" customFormat="1" hidden="1" outlineLevel="2" x14ac:dyDescent="0.2">
      <c r="A1084" s="126"/>
    </row>
    <row r="1085" spans="1:8" s="99" customFormat="1" x14ac:dyDescent="0.2">
      <c r="A1085" s="186" t="s">
        <v>158</v>
      </c>
      <c r="B1085" s="185" t="str">
        <f ca="1">CONCATENATE(VLOOKUP("*ID",C:D,2,FALSE),"C",COUNTIF(OFFSET(A$1,0,0,ROW(),1), "*conditie")*10)</f>
        <v>NPRE06C480</v>
      </c>
      <c r="C1085" s="296" t="s">
        <v>348</v>
      </c>
      <c r="D1085" s="297"/>
      <c r="E1085" s="297"/>
      <c r="F1085" s="186" t="s">
        <v>141</v>
      </c>
      <c r="G1085" s="186" t="s">
        <v>19</v>
      </c>
      <c r="H1085" s="186" t="s">
        <v>197</v>
      </c>
    </row>
    <row r="1086" spans="1:8" s="99" customFormat="1" outlineLevel="1" x14ac:dyDescent="0.2">
      <c r="A1086" s="110"/>
      <c r="B1086" s="118"/>
      <c r="C1086" s="102"/>
    </row>
    <row r="1087" spans="1:8" s="99" customFormat="1" outlineLevel="1" x14ac:dyDescent="0.2">
      <c r="A1087" s="110" t="s">
        <v>55</v>
      </c>
      <c r="B1087" s="129"/>
      <c r="C1087" s="132"/>
    </row>
    <row r="1088" spans="1:8" s="99" customFormat="1" outlineLevel="1" x14ac:dyDescent="0.2">
      <c r="A1088" s="110"/>
      <c r="B1088" s="118"/>
      <c r="C1088" s="102"/>
    </row>
    <row r="1089" spans="1:8" s="88" customFormat="1" outlineLevel="1" collapsed="1" x14ac:dyDescent="0.2">
      <c r="A1089" s="184" t="s">
        <v>159</v>
      </c>
      <c r="B1089" s="184" t="str">
        <f ca="1">CONCATENATE(VLOOKUP("*ID",C:D,2,FALSE),"C",COUNTIF(OFFSET(A$1,0,0,ROW(),1), "*conditie")*10)&amp; "T" &amp;(COUNTIF(OFFSET(B$1,0,0,ROW()-1,1),CONCATENATE(VLOOKUP("*ID",C:D,2,FALSE),"C",COUNTIF(OFFSET(A$1,0,0,ROW(),1), "*conditie")*10)&amp; "T*") +1) * 10</f>
        <v>NPRE06C480T10</v>
      </c>
      <c r="C1089" s="295" t="s">
        <v>349</v>
      </c>
      <c r="D1089" s="295"/>
      <c r="E1089" s="295"/>
      <c r="F1089" s="184" t="s">
        <v>141</v>
      </c>
      <c r="G1089" s="184" t="s">
        <v>19</v>
      </c>
      <c r="H1089" s="184" t="s">
        <v>197</v>
      </c>
    </row>
    <row r="1090" spans="1:8" hidden="1" outlineLevel="2" x14ac:dyDescent="0.2">
      <c r="A1090" s="110"/>
      <c r="B1090" s="122"/>
      <c r="C1090" s="152"/>
    </row>
    <row r="1091" spans="1:8" hidden="1" outlineLevel="2" x14ac:dyDescent="0.2">
      <c r="A1091" s="110" t="s">
        <v>109</v>
      </c>
      <c r="B1091" s="131" t="s">
        <v>1652</v>
      </c>
      <c r="C1091" s="152"/>
    </row>
    <row r="1092" spans="1:8" hidden="1" outlineLevel="2" x14ac:dyDescent="0.2">
      <c r="A1092" s="110"/>
      <c r="B1092" s="122"/>
      <c r="C1092" s="152"/>
    </row>
    <row r="1093" spans="1:8" hidden="1" outlineLevel="2" x14ac:dyDescent="0.2">
      <c r="A1093" s="110" t="s">
        <v>111</v>
      </c>
      <c r="B1093" s="131" t="s">
        <v>1651</v>
      </c>
      <c r="C1093" s="152"/>
    </row>
    <row r="1094" spans="1:8" hidden="1" outlineLevel="2" x14ac:dyDescent="0.2">
      <c r="A1094" s="110"/>
      <c r="B1094" s="122"/>
      <c r="C1094" s="152"/>
    </row>
    <row r="1095" spans="1:8" hidden="1" outlineLevel="2" x14ac:dyDescent="0.2">
      <c r="A1095" s="110"/>
      <c r="B1095" s="123"/>
      <c r="C1095" s="123"/>
      <c r="D1095" s="123"/>
      <c r="E1095" s="124"/>
      <c r="F1095" s="123"/>
      <c r="G1095" s="123"/>
    </row>
    <row r="1096" spans="1:8" hidden="1" outlineLevel="2" x14ac:dyDescent="0.2">
      <c r="A1096" s="110" t="s">
        <v>32</v>
      </c>
      <c r="B1096" s="125" t="s">
        <v>227</v>
      </c>
      <c r="C1096" s="125"/>
      <c r="D1096" s="125"/>
      <c r="E1096" s="125"/>
      <c r="F1096" s="125"/>
      <c r="G1096" s="125"/>
    </row>
    <row r="1097" spans="1:8" hidden="1" outlineLevel="2" x14ac:dyDescent="0.2">
      <c r="A1097" s="110"/>
      <c r="B1097" s="122"/>
      <c r="C1097" s="152"/>
    </row>
    <row r="1098" spans="1:8" hidden="1" outlineLevel="2" x14ac:dyDescent="0.2">
      <c r="A1098" s="111" t="s">
        <v>33</v>
      </c>
      <c r="B1098" s="122" t="s">
        <v>194</v>
      </c>
      <c r="C1098" s="152"/>
    </row>
    <row r="1099" spans="1:8" hidden="1" outlineLevel="2" x14ac:dyDescent="0.2">
      <c r="A1099" s="110"/>
      <c r="B1099" s="122"/>
      <c r="C1099" s="152"/>
    </row>
    <row r="1100" spans="1:8" hidden="1" outlineLevel="2" x14ac:dyDescent="0.2">
      <c r="A1100" s="110" t="s">
        <v>138</v>
      </c>
      <c r="B1100" s="131" t="s">
        <v>351</v>
      </c>
      <c r="C1100" s="152"/>
    </row>
    <row r="1101" spans="1:8" s="123" customFormat="1" hidden="1" outlineLevel="2" x14ac:dyDescent="0.2">
      <c r="A1101" s="126"/>
    </row>
    <row r="1102" spans="1:8" hidden="1" outlineLevel="2" x14ac:dyDescent="0.2">
      <c r="A1102" s="110" t="s">
        <v>40</v>
      </c>
      <c r="B1102" s="131" t="s">
        <v>983</v>
      </c>
      <c r="C1102" s="152"/>
    </row>
    <row r="1103" spans="1:8" s="123" customFormat="1" hidden="1" outlineLevel="2" x14ac:dyDescent="0.2">
      <c r="A1103" s="126"/>
    </row>
    <row r="1104" spans="1:8" s="88" customFormat="1" outlineLevel="1" collapsed="1" x14ac:dyDescent="0.2">
      <c r="A1104" s="184" t="s">
        <v>159</v>
      </c>
      <c r="B1104" s="184" t="str">
        <f ca="1">CONCATENATE(VLOOKUP("*ID",C:D,2,FALSE),"C",COUNTIF(OFFSET(A$1,0,0,ROW(),1), "*conditie")*10)&amp; "T" &amp;(COUNTIF(OFFSET(B$1,0,0,ROW()-1,1),CONCATENATE(VLOOKUP("*ID",C:D,2,FALSE),"C",COUNTIF(OFFSET(A$1,0,0,ROW(),1), "*conditie")*10)&amp; "T*") +1) * 10</f>
        <v>NPRE06C480T20</v>
      </c>
      <c r="C1104" s="295" t="s">
        <v>639</v>
      </c>
      <c r="D1104" s="295"/>
      <c r="E1104" s="295"/>
      <c r="F1104" s="184" t="s">
        <v>141</v>
      </c>
      <c r="G1104" s="184" t="s">
        <v>19</v>
      </c>
      <c r="H1104" s="184" t="s">
        <v>197</v>
      </c>
    </row>
    <row r="1105" spans="1:8" hidden="1" outlineLevel="2" x14ac:dyDescent="0.2">
      <c r="A1105" s="110"/>
      <c r="B1105" s="122"/>
      <c r="C1105" s="152"/>
    </row>
    <row r="1106" spans="1:8" hidden="1" outlineLevel="2" x14ac:dyDescent="0.2">
      <c r="A1106" s="110" t="s">
        <v>109</v>
      </c>
      <c r="B1106" s="131" t="s">
        <v>1653</v>
      </c>
      <c r="C1106" s="152"/>
    </row>
    <row r="1107" spans="1:8" hidden="1" outlineLevel="2" x14ac:dyDescent="0.2">
      <c r="A1107" s="110"/>
      <c r="B1107" s="122"/>
      <c r="C1107" s="152"/>
    </row>
    <row r="1108" spans="1:8" hidden="1" outlineLevel="2" x14ac:dyDescent="0.2">
      <c r="A1108" s="110" t="s">
        <v>111</v>
      </c>
      <c r="B1108" s="131" t="s">
        <v>1651</v>
      </c>
      <c r="C1108" s="152"/>
    </row>
    <row r="1109" spans="1:8" hidden="1" outlineLevel="2" x14ac:dyDescent="0.2">
      <c r="A1109" s="110"/>
      <c r="B1109" s="122"/>
      <c r="C1109" s="152"/>
    </row>
    <row r="1110" spans="1:8" hidden="1" outlineLevel="2" x14ac:dyDescent="0.2">
      <c r="A1110" s="110"/>
      <c r="B1110" s="123"/>
      <c r="C1110" s="123"/>
      <c r="D1110" s="123"/>
      <c r="E1110" s="124"/>
      <c r="F1110" s="123"/>
      <c r="G1110" s="123"/>
    </row>
    <row r="1111" spans="1:8" hidden="1" outlineLevel="2" x14ac:dyDescent="0.2">
      <c r="A1111" s="110" t="s">
        <v>32</v>
      </c>
      <c r="B1111" s="125" t="s">
        <v>227</v>
      </c>
      <c r="C1111" s="125"/>
      <c r="D1111" s="125"/>
      <c r="E1111" s="125"/>
      <c r="F1111" s="125"/>
      <c r="G1111" s="125"/>
    </row>
    <row r="1112" spans="1:8" hidden="1" outlineLevel="2" x14ac:dyDescent="0.2">
      <c r="A1112" s="110"/>
      <c r="B1112" s="122"/>
      <c r="C1112" s="152"/>
    </row>
    <row r="1113" spans="1:8" hidden="1" outlineLevel="2" x14ac:dyDescent="0.2">
      <c r="A1113" s="111" t="s">
        <v>33</v>
      </c>
      <c r="B1113" s="122" t="s">
        <v>194</v>
      </c>
      <c r="C1113" s="152"/>
    </row>
    <row r="1114" spans="1:8" hidden="1" outlineLevel="2" x14ac:dyDescent="0.2">
      <c r="A1114" s="110"/>
      <c r="B1114" s="122"/>
      <c r="C1114" s="152"/>
    </row>
    <row r="1115" spans="1:8" hidden="1" outlineLevel="2" x14ac:dyDescent="0.2">
      <c r="A1115" s="110" t="s">
        <v>138</v>
      </c>
      <c r="B1115" s="131" t="s">
        <v>351</v>
      </c>
      <c r="C1115" s="152"/>
    </row>
    <row r="1116" spans="1:8" s="123" customFormat="1" hidden="1" outlineLevel="2" x14ac:dyDescent="0.2">
      <c r="A1116" s="126"/>
    </row>
    <row r="1117" spans="1:8" hidden="1" outlineLevel="2" x14ac:dyDescent="0.2">
      <c r="A1117" s="110" t="s">
        <v>40</v>
      </c>
      <c r="B1117" s="131" t="s">
        <v>984</v>
      </c>
      <c r="C1117" s="152"/>
    </row>
    <row r="1118" spans="1:8" s="123" customFormat="1" hidden="1" outlineLevel="2" x14ac:dyDescent="0.2">
      <c r="A1118" s="126"/>
    </row>
    <row r="1119" spans="1:8" s="99" customFormat="1" x14ac:dyDescent="0.2">
      <c r="A1119" s="186" t="s">
        <v>158</v>
      </c>
      <c r="B1119" s="185" t="str">
        <f ca="1">CONCATENATE(VLOOKUP("*ID",C:D,2,FALSE),"C",COUNTIF(OFFSET(A$1,0,0,ROW(),1), "*conditie")*10)</f>
        <v>NPRE06C490</v>
      </c>
      <c r="C1119" s="296" t="s">
        <v>352</v>
      </c>
      <c r="D1119" s="297"/>
      <c r="E1119" s="297"/>
      <c r="F1119" s="186" t="s">
        <v>141</v>
      </c>
      <c r="G1119" s="186" t="s">
        <v>19</v>
      </c>
      <c r="H1119" s="186" t="s">
        <v>197</v>
      </c>
    </row>
    <row r="1120" spans="1:8" s="99" customFormat="1" outlineLevel="1" x14ac:dyDescent="0.2">
      <c r="A1120" s="110"/>
      <c r="B1120" s="118"/>
      <c r="C1120" s="102"/>
    </row>
    <row r="1121" spans="1:8" s="99" customFormat="1" outlineLevel="1" x14ac:dyDescent="0.2">
      <c r="A1121" s="110" t="s">
        <v>55</v>
      </c>
      <c r="B1121" s="129"/>
      <c r="C1121" s="132"/>
    </row>
    <row r="1122" spans="1:8" s="99" customFormat="1" outlineLevel="1" x14ac:dyDescent="0.2">
      <c r="A1122" s="110"/>
      <c r="B1122" s="118"/>
      <c r="C1122" s="102"/>
    </row>
    <row r="1123" spans="1:8" s="88" customFormat="1" outlineLevel="1" collapsed="1" x14ac:dyDescent="0.2">
      <c r="A1123" s="184" t="s">
        <v>159</v>
      </c>
      <c r="B1123" s="184" t="str">
        <f ca="1">CONCATENATE(VLOOKUP("*ID",C:D,2,FALSE),"C",COUNTIF(OFFSET(A$1,0,0,ROW(),1), "*conditie")*10)&amp; "T" &amp;(COUNTIF(OFFSET(B$1,0,0,ROW()-1,1),CONCATENATE(VLOOKUP("*ID",C:D,2,FALSE),"C",COUNTIF(OFFSET(A$1,0,0,ROW(),1), "*conditie")*10)&amp; "T*") +1) * 10</f>
        <v>NPRE06C490T10</v>
      </c>
      <c r="C1123" s="295" t="s">
        <v>353</v>
      </c>
      <c r="D1123" s="295"/>
      <c r="E1123" s="295"/>
      <c r="F1123" s="184" t="s">
        <v>141</v>
      </c>
      <c r="G1123" s="184" t="s">
        <v>19</v>
      </c>
      <c r="H1123" s="184" t="s">
        <v>197</v>
      </c>
    </row>
    <row r="1124" spans="1:8" hidden="1" outlineLevel="2" x14ac:dyDescent="0.2">
      <c r="A1124" s="110"/>
      <c r="B1124" s="122"/>
      <c r="C1124" s="152"/>
    </row>
    <row r="1125" spans="1:8" hidden="1" outlineLevel="2" x14ac:dyDescent="0.2">
      <c r="A1125" s="110" t="s">
        <v>109</v>
      </c>
      <c r="B1125" s="131" t="s">
        <v>1654</v>
      </c>
      <c r="C1125" s="152"/>
    </row>
    <row r="1126" spans="1:8" hidden="1" outlineLevel="2" x14ac:dyDescent="0.2">
      <c r="A1126" s="110"/>
      <c r="B1126" s="122"/>
      <c r="C1126" s="152"/>
    </row>
    <row r="1127" spans="1:8" hidden="1" outlineLevel="2" x14ac:dyDescent="0.2">
      <c r="A1127" s="110" t="s">
        <v>111</v>
      </c>
      <c r="B1127" s="131" t="s">
        <v>1651</v>
      </c>
      <c r="C1127" s="152"/>
    </row>
    <row r="1128" spans="1:8" hidden="1" outlineLevel="2" x14ac:dyDescent="0.2">
      <c r="A1128" s="110"/>
      <c r="B1128" s="122"/>
      <c r="C1128" s="152"/>
    </row>
    <row r="1129" spans="1:8" hidden="1" outlineLevel="2" x14ac:dyDescent="0.2">
      <c r="A1129" s="110"/>
      <c r="B1129" s="123"/>
      <c r="C1129" s="123"/>
      <c r="D1129" s="123"/>
      <c r="E1129" s="124"/>
      <c r="F1129" s="123"/>
      <c r="G1129" s="123"/>
    </row>
    <row r="1130" spans="1:8" hidden="1" outlineLevel="2" x14ac:dyDescent="0.2">
      <c r="A1130" s="110" t="s">
        <v>32</v>
      </c>
      <c r="B1130" s="125" t="s">
        <v>227</v>
      </c>
      <c r="C1130" s="125"/>
      <c r="D1130" s="125"/>
      <c r="E1130" s="125"/>
      <c r="F1130" s="125"/>
      <c r="G1130" s="125"/>
    </row>
    <row r="1131" spans="1:8" hidden="1" outlineLevel="2" x14ac:dyDescent="0.2">
      <c r="A1131" s="110"/>
      <c r="B1131" s="122"/>
      <c r="C1131" s="152"/>
    </row>
    <row r="1132" spans="1:8" hidden="1" outlineLevel="2" x14ac:dyDescent="0.2">
      <c r="A1132" s="111" t="s">
        <v>33</v>
      </c>
      <c r="B1132" s="122" t="s">
        <v>194</v>
      </c>
      <c r="C1132" s="152"/>
    </row>
    <row r="1133" spans="1:8" hidden="1" outlineLevel="2" x14ac:dyDescent="0.2">
      <c r="A1133" s="110"/>
      <c r="B1133" s="122"/>
      <c r="C1133" s="152"/>
    </row>
    <row r="1134" spans="1:8" hidden="1" outlineLevel="2" x14ac:dyDescent="0.2">
      <c r="A1134" s="110" t="s">
        <v>138</v>
      </c>
      <c r="B1134" s="131" t="s">
        <v>355</v>
      </c>
      <c r="C1134" s="152"/>
    </row>
    <row r="1135" spans="1:8" s="123" customFormat="1" hidden="1" outlineLevel="2" x14ac:dyDescent="0.2">
      <c r="A1135" s="126"/>
    </row>
    <row r="1136" spans="1:8" hidden="1" outlineLevel="2" x14ac:dyDescent="0.2">
      <c r="A1136" s="110" t="s">
        <v>40</v>
      </c>
      <c r="B1136" s="131" t="s">
        <v>985</v>
      </c>
      <c r="C1136" s="152"/>
    </row>
    <row r="1137" spans="1:8" s="123" customFormat="1" hidden="1" outlineLevel="2" x14ac:dyDescent="0.2">
      <c r="A1137" s="126"/>
    </row>
    <row r="1138" spans="1:8" s="88" customFormat="1" outlineLevel="1" collapsed="1" x14ac:dyDescent="0.2">
      <c r="A1138" s="184" t="s">
        <v>159</v>
      </c>
      <c r="B1138" s="184" t="str">
        <f ca="1">CONCATENATE(VLOOKUP("*ID",C:D,2,FALSE),"C",COUNTIF(OFFSET(A$1,0,0,ROW(),1), "*conditie")*10)&amp; "T" &amp;(COUNTIF(OFFSET(B$1,0,0,ROW()-1,1),CONCATENATE(VLOOKUP("*ID",C:D,2,FALSE),"C",COUNTIF(OFFSET(A$1,0,0,ROW(),1), "*conditie")*10)&amp; "T*") +1) * 10</f>
        <v>NPRE06C490T20</v>
      </c>
      <c r="C1138" s="295" t="s">
        <v>641</v>
      </c>
      <c r="D1138" s="295"/>
      <c r="E1138" s="295"/>
      <c r="F1138" s="184" t="s">
        <v>141</v>
      </c>
      <c r="G1138" s="184" t="s">
        <v>19</v>
      </c>
      <c r="H1138" s="184" t="s">
        <v>197</v>
      </c>
    </row>
    <row r="1139" spans="1:8" hidden="1" outlineLevel="2" x14ac:dyDescent="0.2">
      <c r="A1139" s="110"/>
      <c r="B1139" s="122"/>
      <c r="C1139" s="152"/>
    </row>
    <row r="1140" spans="1:8" hidden="1" outlineLevel="2" x14ac:dyDescent="0.2">
      <c r="A1140" s="110" t="s">
        <v>109</v>
      </c>
      <c r="B1140" s="131" t="s">
        <v>1655</v>
      </c>
      <c r="C1140" s="152"/>
    </row>
    <row r="1141" spans="1:8" hidden="1" outlineLevel="2" x14ac:dyDescent="0.2">
      <c r="A1141" s="110"/>
      <c r="B1141" s="122"/>
      <c r="C1141" s="152"/>
    </row>
    <row r="1142" spans="1:8" hidden="1" outlineLevel="2" x14ac:dyDescent="0.2">
      <c r="A1142" s="110" t="s">
        <v>111</v>
      </c>
      <c r="B1142" s="131" t="s">
        <v>1651</v>
      </c>
      <c r="C1142" s="152"/>
    </row>
    <row r="1143" spans="1:8" hidden="1" outlineLevel="2" x14ac:dyDescent="0.2">
      <c r="A1143" s="110"/>
      <c r="B1143" s="122"/>
      <c r="C1143" s="152"/>
    </row>
    <row r="1144" spans="1:8" hidden="1" outlineLevel="2" x14ac:dyDescent="0.2">
      <c r="A1144" s="110"/>
      <c r="B1144" s="123"/>
      <c r="C1144" s="123"/>
      <c r="D1144" s="123"/>
      <c r="E1144" s="124"/>
      <c r="F1144" s="123"/>
      <c r="G1144" s="123"/>
    </row>
    <row r="1145" spans="1:8" hidden="1" outlineLevel="2" x14ac:dyDescent="0.2">
      <c r="A1145" s="110" t="s">
        <v>32</v>
      </c>
      <c r="B1145" s="125" t="s">
        <v>227</v>
      </c>
      <c r="C1145" s="125"/>
      <c r="D1145" s="125"/>
      <c r="E1145" s="125"/>
      <c r="F1145" s="125"/>
      <c r="G1145" s="125"/>
    </row>
    <row r="1146" spans="1:8" hidden="1" outlineLevel="2" x14ac:dyDescent="0.2">
      <c r="A1146" s="110"/>
      <c r="B1146" s="122"/>
      <c r="C1146" s="152"/>
    </row>
    <row r="1147" spans="1:8" hidden="1" outlineLevel="2" x14ac:dyDescent="0.2">
      <c r="A1147" s="111" t="s">
        <v>33</v>
      </c>
      <c r="B1147" s="122" t="s">
        <v>194</v>
      </c>
      <c r="C1147" s="152"/>
    </row>
    <row r="1148" spans="1:8" hidden="1" outlineLevel="2" x14ac:dyDescent="0.2">
      <c r="A1148" s="110"/>
      <c r="B1148" s="122"/>
      <c r="C1148" s="152"/>
    </row>
    <row r="1149" spans="1:8" hidden="1" outlineLevel="2" x14ac:dyDescent="0.2">
      <c r="A1149" s="110" t="s">
        <v>138</v>
      </c>
      <c r="B1149" s="131" t="s">
        <v>355</v>
      </c>
      <c r="C1149" s="152"/>
    </row>
    <row r="1150" spans="1:8" s="123" customFormat="1" hidden="1" outlineLevel="2" x14ac:dyDescent="0.2">
      <c r="A1150" s="126"/>
    </row>
    <row r="1151" spans="1:8" hidden="1" outlineLevel="2" x14ac:dyDescent="0.2">
      <c r="A1151" s="110" t="s">
        <v>40</v>
      </c>
      <c r="B1151" s="131" t="s">
        <v>986</v>
      </c>
      <c r="C1151" s="152"/>
    </row>
    <row r="1152" spans="1:8" s="123" customFormat="1" hidden="1" outlineLevel="2" x14ac:dyDescent="0.2">
      <c r="A1152" s="126"/>
    </row>
    <row r="1153" spans="1:8" s="99" customFormat="1" x14ac:dyDescent="0.2">
      <c r="A1153" s="186" t="s">
        <v>158</v>
      </c>
      <c r="B1153" s="185" t="str">
        <f ca="1">CONCATENATE(VLOOKUP("*ID",C:D,2,FALSE),"C",COUNTIF(OFFSET(A$1,0,0,ROW(),1), "*conditie")*10)</f>
        <v>NPRE06C500</v>
      </c>
      <c r="C1153" s="296" t="s">
        <v>358</v>
      </c>
      <c r="D1153" s="297"/>
      <c r="E1153" s="297"/>
      <c r="F1153" s="186" t="s">
        <v>141</v>
      </c>
      <c r="G1153" s="186" t="s">
        <v>19</v>
      </c>
      <c r="H1153" s="186" t="s">
        <v>197</v>
      </c>
    </row>
    <row r="1154" spans="1:8" s="99" customFormat="1" outlineLevel="1" x14ac:dyDescent="0.2">
      <c r="A1154" s="110"/>
      <c r="B1154" s="118"/>
      <c r="C1154" s="102"/>
    </row>
    <row r="1155" spans="1:8" s="99" customFormat="1" outlineLevel="1" x14ac:dyDescent="0.2">
      <c r="A1155" s="110" t="s">
        <v>55</v>
      </c>
      <c r="B1155" s="129"/>
      <c r="C1155" s="132"/>
    </row>
    <row r="1156" spans="1:8" s="99" customFormat="1" outlineLevel="1" x14ac:dyDescent="0.2">
      <c r="A1156" s="110"/>
      <c r="B1156" s="118"/>
      <c r="C1156" s="102"/>
    </row>
    <row r="1157" spans="1:8" s="88" customFormat="1" outlineLevel="1" collapsed="1" x14ac:dyDescent="0.2">
      <c r="A1157" s="184" t="s">
        <v>159</v>
      </c>
      <c r="B1157" s="184" t="str">
        <f ca="1">CONCATENATE(VLOOKUP("*ID",C:D,2,FALSE),"C",COUNTIF(OFFSET(A$1,0,0,ROW(),1), "*conditie")*10)&amp; "T" &amp;(COUNTIF(OFFSET(B$1,0,0,ROW()-1,1),CONCATENATE(VLOOKUP("*ID",C:D,2,FALSE),"C",COUNTIF(OFFSET(A$1,0,0,ROW(),1), "*conditie")*10)&amp; "T*") +1) * 10</f>
        <v>NPRE06C500T10</v>
      </c>
      <c r="C1157" s="295" t="s">
        <v>359</v>
      </c>
      <c r="D1157" s="295"/>
      <c r="E1157" s="295"/>
      <c r="F1157" s="184" t="s">
        <v>141</v>
      </c>
      <c r="G1157" s="184" t="s">
        <v>19</v>
      </c>
      <c r="H1157" s="184" t="s">
        <v>197</v>
      </c>
    </row>
    <row r="1158" spans="1:8" hidden="1" outlineLevel="2" x14ac:dyDescent="0.2">
      <c r="A1158" s="110"/>
      <c r="B1158" s="122"/>
      <c r="C1158" s="152"/>
    </row>
    <row r="1159" spans="1:8" hidden="1" outlineLevel="2" x14ac:dyDescent="0.2">
      <c r="A1159" s="110" t="s">
        <v>109</v>
      </c>
      <c r="B1159" s="131" t="s">
        <v>1656</v>
      </c>
      <c r="C1159" s="152"/>
    </row>
    <row r="1160" spans="1:8" hidden="1" outlineLevel="2" x14ac:dyDescent="0.2">
      <c r="A1160" s="110"/>
      <c r="B1160" s="122"/>
      <c r="C1160" s="152"/>
    </row>
    <row r="1161" spans="1:8" hidden="1" outlineLevel="2" x14ac:dyDescent="0.2">
      <c r="A1161" s="110" t="s">
        <v>111</v>
      </c>
      <c r="B1161" s="131" t="s">
        <v>1651</v>
      </c>
      <c r="C1161" s="152"/>
    </row>
    <row r="1162" spans="1:8" hidden="1" outlineLevel="2" x14ac:dyDescent="0.2">
      <c r="A1162" s="110"/>
      <c r="B1162" s="122"/>
      <c r="C1162" s="152"/>
    </row>
    <row r="1163" spans="1:8" hidden="1" outlineLevel="2" x14ac:dyDescent="0.2">
      <c r="A1163" s="110"/>
      <c r="B1163" s="123"/>
      <c r="C1163" s="123"/>
      <c r="D1163" s="123"/>
      <c r="E1163" s="124"/>
      <c r="F1163" s="123"/>
      <c r="G1163" s="123"/>
    </row>
    <row r="1164" spans="1:8" hidden="1" outlineLevel="2" x14ac:dyDescent="0.2">
      <c r="A1164" s="110" t="s">
        <v>32</v>
      </c>
      <c r="B1164" s="125" t="s">
        <v>227</v>
      </c>
      <c r="C1164" s="125"/>
      <c r="D1164" s="125"/>
      <c r="E1164" s="125"/>
      <c r="F1164" s="125"/>
      <c r="G1164" s="125"/>
    </row>
    <row r="1165" spans="1:8" hidden="1" outlineLevel="2" x14ac:dyDescent="0.2">
      <c r="A1165" s="110"/>
      <c r="B1165" s="122"/>
      <c r="C1165" s="152"/>
    </row>
    <row r="1166" spans="1:8" hidden="1" outlineLevel="2" x14ac:dyDescent="0.2">
      <c r="A1166" s="111" t="s">
        <v>33</v>
      </c>
      <c r="B1166" s="122" t="s">
        <v>194</v>
      </c>
      <c r="C1166" s="152"/>
    </row>
    <row r="1167" spans="1:8" hidden="1" outlineLevel="2" x14ac:dyDescent="0.2">
      <c r="A1167" s="110"/>
      <c r="B1167" s="122"/>
      <c r="C1167" s="152"/>
    </row>
    <row r="1168" spans="1:8" hidden="1" outlineLevel="2" x14ac:dyDescent="0.2">
      <c r="A1168" s="110" t="s">
        <v>138</v>
      </c>
      <c r="B1168" s="131" t="s">
        <v>361</v>
      </c>
      <c r="C1168" s="152"/>
    </row>
    <row r="1169" spans="1:8" s="123" customFormat="1" hidden="1" outlineLevel="2" x14ac:dyDescent="0.2">
      <c r="A1169" s="126"/>
    </row>
    <row r="1170" spans="1:8" hidden="1" outlineLevel="2" x14ac:dyDescent="0.2">
      <c r="A1170" s="110" t="s">
        <v>40</v>
      </c>
      <c r="B1170" s="131" t="s">
        <v>987</v>
      </c>
      <c r="C1170" s="152"/>
    </row>
    <row r="1171" spans="1:8" s="123" customFormat="1" hidden="1" outlineLevel="2" x14ac:dyDescent="0.2">
      <c r="A1171" s="126"/>
    </row>
    <row r="1172" spans="1:8" s="88" customFormat="1" outlineLevel="1" collapsed="1" x14ac:dyDescent="0.2">
      <c r="A1172" s="184" t="s">
        <v>159</v>
      </c>
      <c r="B1172" s="184" t="str">
        <f ca="1">CONCATENATE(VLOOKUP("*ID",C:D,2,FALSE),"C",COUNTIF(OFFSET(A$1,0,0,ROW(),1), "*conditie")*10)&amp; "T" &amp;(COUNTIF(OFFSET(B$1,0,0,ROW()-1,1),CONCATENATE(VLOOKUP("*ID",C:D,2,FALSE),"C",COUNTIF(OFFSET(A$1,0,0,ROW(),1), "*conditie")*10)&amp; "T*") +1) * 10</f>
        <v>NPRE06C500T20</v>
      </c>
      <c r="C1172" s="295" t="s">
        <v>642</v>
      </c>
      <c r="D1172" s="295"/>
      <c r="E1172" s="295"/>
      <c r="F1172" s="184" t="s">
        <v>141</v>
      </c>
      <c r="G1172" s="184" t="s">
        <v>19</v>
      </c>
      <c r="H1172" s="184" t="s">
        <v>197</v>
      </c>
    </row>
    <row r="1173" spans="1:8" hidden="1" outlineLevel="2" x14ac:dyDescent="0.2">
      <c r="A1173" s="110"/>
      <c r="B1173" s="122"/>
      <c r="C1173" s="152"/>
    </row>
    <row r="1174" spans="1:8" hidden="1" outlineLevel="2" x14ac:dyDescent="0.2">
      <c r="A1174" s="110" t="s">
        <v>109</v>
      </c>
      <c r="B1174" s="131" t="s">
        <v>1657</v>
      </c>
      <c r="C1174" s="152"/>
    </row>
    <row r="1175" spans="1:8" hidden="1" outlineLevel="2" x14ac:dyDescent="0.2">
      <c r="A1175" s="110"/>
      <c r="B1175" s="122"/>
      <c r="C1175" s="152"/>
    </row>
    <row r="1176" spans="1:8" hidden="1" outlineLevel="2" x14ac:dyDescent="0.2">
      <c r="A1176" s="110" t="s">
        <v>111</v>
      </c>
      <c r="B1176" s="131" t="s">
        <v>1651</v>
      </c>
      <c r="C1176" s="152"/>
    </row>
    <row r="1177" spans="1:8" hidden="1" outlineLevel="2" x14ac:dyDescent="0.2">
      <c r="A1177" s="110"/>
      <c r="B1177" s="122"/>
      <c r="C1177" s="152"/>
    </row>
    <row r="1178" spans="1:8" hidden="1" outlineLevel="2" x14ac:dyDescent="0.2">
      <c r="A1178" s="110"/>
      <c r="B1178" s="123"/>
      <c r="C1178" s="123"/>
      <c r="D1178" s="123"/>
      <c r="E1178" s="124"/>
      <c r="F1178" s="123"/>
      <c r="G1178" s="123"/>
    </row>
    <row r="1179" spans="1:8" hidden="1" outlineLevel="2" x14ac:dyDescent="0.2">
      <c r="A1179" s="110" t="s">
        <v>32</v>
      </c>
      <c r="B1179" s="125" t="s">
        <v>227</v>
      </c>
      <c r="C1179" s="125"/>
      <c r="D1179" s="125"/>
      <c r="E1179" s="125"/>
      <c r="F1179" s="125"/>
      <c r="G1179" s="125"/>
    </row>
    <row r="1180" spans="1:8" hidden="1" outlineLevel="2" x14ac:dyDescent="0.2">
      <c r="A1180" s="110"/>
      <c r="B1180" s="122"/>
      <c r="C1180" s="152"/>
    </row>
    <row r="1181" spans="1:8" hidden="1" outlineLevel="2" x14ac:dyDescent="0.2">
      <c r="A1181" s="111" t="s">
        <v>33</v>
      </c>
      <c r="B1181" s="122" t="s">
        <v>194</v>
      </c>
      <c r="C1181" s="152"/>
    </row>
    <row r="1182" spans="1:8" hidden="1" outlineLevel="2" x14ac:dyDescent="0.2">
      <c r="A1182" s="110"/>
      <c r="B1182" s="122"/>
      <c r="C1182" s="152"/>
    </row>
    <row r="1183" spans="1:8" hidden="1" outlineLevel="2" x14ac:dyDescent="0.2">
      <c r="A1183" s="110" t="s">
        <v>138</v>
      </c>
      <c r="B1183" s="131" t="s">
        <v>361</v>
      </c>
      <c r="C1183" s="152"/>
    </row>
    <row r="1184" spans="1:8" s="123" customFormat="1" hidden="1" outlineLevel="2" x14ac:dyDescent="0.2">
      <c r="A1184" s="126"/>
    </row>
    <row r="1185" spans="1:8" hidden="1" outlineLevel="2" x14ac:dyDescent="0.2">
      <c r="A1185" s="110" t="s">
        <v>40</v>
      </c>
      <c r="B1185" s="131" t="s">
        <v>988</v>
      </c>
      <c r="C1185" s="152"/>
    </row>
    <row r="1186" spans="1:8" s="123" customFormat="1" hidden="1" outlineLevel="2" x14ac:dyDescent="0.2">
      <c r="A1186" s="126"/>
    </row>
    <row r="1187" spans="1:8" s="99" customFormat="1" x14ac:dyDescent="0.2">
      <c r="A1187" s="186" t="s">
        <v>158</v>
      </c>
      <c r="B1187" s="185" t="str">
        <f ca="1">CONCATENATE(VLOOKUP("*ID",C:D,2,FALSE),"C",COUNTIF(OFFSET(A$1,0,0,ROW(),1), "*conditie")*10)</f>
        <v>NPRE06C510</v>
      </c>
      <c r="C1187" s="296" t="s">
        <v>364</v>
      </c>
      <c r="D1187" s="297"/>
      <c r="E1187" s="297"/>
      <c r="F1187" s="186" t="s">
        <v>141</v>
      </c>
      <c r="G1187" s="186" t="s">
        <v>19</v>
      </c>
      <c r="H1187" s="186" t="s">
        <v>197</v>
      </c>
    </row>
    <row r="1188" spans="1:8" s="99" customFormat="1" outlineLevel="1" x14ac:dyDescent="0.2">
      <c r="A1188" s="110"/>
      <c r="B1188" s="118"/>
      <c r="C1188" s="102"/>
    </row>
    <row r="1189" spans="1:8" s="99" customFormat="1" outlineLevel="1" x14ac:dyDescent="0.2">
      <c r="A1189" s="110" t="s">
        <v>55</v>
      </c>
      <c r="B1189" s="129"/>
      <c r="C1189" s="132"/>
    </row>
    <row r="1190" spans="1:8" s="99" customFormat="1" outlineLevel="1" x14ac:dyDescent="0.2">
      <c r="A1190" s="110"/>
      <c r="B1190" s="118"/>
      <c r="C1190" s="102"/>
    </row>
    <row r="1191" spans="1:8" s="88" customFormat="1" outlineLevel="1" collapsed="1" x14ac:dyDescent="0.2">
      <c r="A1191" s="184" t="s">
        <v>159</v>
      </c>
      <c r="B1191" s="184" t="str">
        <f ca="1">CONCATENATE(VLOOKUP("*ID",C:D,2,FALSE),"C",COUNTIF(OFFSET(A$1,0,0,ROW(),1), "*conditie")*10)&amp; "T" &amp;(COUNTIF(OFFSET(B$1,0,0,ROW()-1,1),CONCATENATE(VLOOKUP("*ID",C:D,2,FALSE),"C",COUNTIF(OFFSET(A$1,0,0,ROW(),1), "*conditie")*10)&amp; "T*") +1) * 10</f>
        <v>NPRE06C510T10</v>
      </c>
      <c r="C1191" s="295" t="s">
        <v>365</v>
      </c>
      <c r="D1191" s="295"/>
      <c r="E1191" s="295"/>
      <c r="F1191" s="184" t="s">
        <v>141</v>
      </c>
      <c r="G1191" s="184" t="s">
        <v>19</v>
      </c>
      <c r="H1191" s="184" t="s">
        <v>197</v>
      </c>
    </row>
    <row r="1192" spans="1:8" hidden="1" outlineLevel="2" x14ac:dyDescent="0.2">
      <c r="A1192" s="110"/>
      <c r="B1192" s="122"/>
      <c r="C1192" s="152"/>
    </row>
    <row r="1193" spans="1:8" hidden="1" outlineLevel="2" x14ac:dyDescent="0.2">
      <c r="A1193" s="110" t="s">
        <v>109</v>
      </c>
      <c r="B1193" s="131" t="s">
        <v>1658</v>
      </c>
      <c r="C1193" s="152"/>
    </row>
    <row r="1194" spans="1:8" hidden="1" outlineLevel="2" x14ac:dyDescent="0.2">
      <c r="A1194" s="110"/>
      <c r="B1194" s="122"/>
      <c r="C1194" s="152"/>
    </row>
    <row r="1195" spans="1:8" hidden="1" outlineLevel="2" x14ac:dyDescent="0.2">
      <c r="A1195" s="110" t="s">
        <v>111</v>
      </c>
      <c r="B1195" s="131" t="s">
        <v>1651</v>
      </c>
      <c r="C1195" s="152"/>
    </row>
    <row r="1196" spans="1:8" hidden="1" outlineLevel="2" x14ac:dyDescent="0.2">
      <c r="A1196" s="110"/>
      <c r="B1196" s="122"/>
      <c r="C1196" s="152"/>
    </row>
    <row r="1197" spans="1:8" hidden="1" outlineLevel="2" x14ac:dyDescent="0.2">
      <c r="A1197" s="110"/>
      <c r="B1197" s="123"/>
      <c r="C1197" s="123"/>
      <c r="D1197" s="123"/>
      <c r="E1197" s="124"/>
      <c r="F1197" s="123"/>
      <c r="G1197" s="123"/>
    </row>
    <row r="1198" spans="1:8" hidden="1" outlineLevel="2" x14ac:dyDescent="0.2">
      <c r="A1198" s="110" t="s">
        <v>32</v>
      </c>
      <c r="B1198" s="125" t="s">
        <v>227</v>
      </c>
      <c r="C1198" s="125"/>
      <c r="D1198" s="125"/>
      <c r="E1198" s="125"/>
      <c r="F1198" s="125"/>
      <c r="G1198" s="125"/>
    </row>
    <row r="1199" spans="1:8" hidden="1" outlineLevel="2" x14ac:dyDescent="0.2">
      <c r="A1199" s="110"/>
      <c r="B1199" s="122"/>
      <c r="C1199" s="152"/>
    </row>
    <row r="1200" spans="1:8" hidden="1" outlineLevel="2" x14ac:dyDescent="0.2">
      <c r="A1200" s="111" t="s">
        <v>33</v>
      </c>
      <c r="B1200" s="122" t="s">
        <v>194</v>
      </c>
      <c r="C1200" s="152"/>
    </row>
    <row r="1201" spans="1:8" hidden="1" outlineLevel="2" x14ac:dyDescent="0.2">
      <c r="A1201" s="110"/>
      <c r="B1201" s="122"/>
      <c r="C1201" s="152"/>
    </row>
    <row r="1202" spans="1:8" hidden="1" outlineLevel="2" x14ac:dyDescent="0.2">
      <c r="A1202" s="110" t="s">
        <v>138</v>
      </c>
      <c r="B1202" s="131" t="s">
        <v>367</v>
      </c>
      <c r="C1202" s="152"/>
    </row>
    <row r="1203" spans="1:8" s="123" customFormat="1" hidden="1" outlineLevel="2" x14ac:dyDescent="0.2">
      <c r="A1203" s="126"/>
    </row>
    <row r="1204" spans="1:8" hidden="1" outlineLevel="2" x14ac:dyDescent="0.2">
      <c r="A1204" s="110" t="s">
        <v>40</v>
      </c>
      <c r="B1204" s="131" t="s">
        <v>989</v>
      </c>
      <c r="C1204" s="152"/>
    </row>
    <row r="1205" spans="1:8" s="123" customFormat="1" hidden="1" outlineLevel="2" x14ac:dyDescent="0.2">
      <c r="A1205" s="126"/>
    </row>
    <row r="1206" spans="1:8" s="88" customFormat="1" outlineLevel="1" collapsed="1" x14ac:dyDescent="0.2">
      <c r="A1206" s="184" t="s">
        <v>159</v>
      </c>
      <c r="B1206" s="184" t="str">
        <f ca="1">CONCATENATE(VLOOKUP("*ID",C:D,2,FALSE),"C",COUNTIF(OFFSET(A$1,0,0,ROW(),1), "*conditie")*10)&amp; "T" &amp;(COUNTIF(OFFSET(B$1,0,0,ROW()-1,1),CONCATENATE(VLOOKUP("*ID",C:D,2,FALSE),"C",COUNTIF(OFFSET(A$1,0,0,ROW(),1), "*conditie")*10)&amp; "T*") +1) * 10</f>
        <v>NPRE06C510T20</v>
      </c>
      <c r="C1206" s="295" t="s">
        <v>645</v>
      </c>
      <c r="D1206" s="295"/>
      <c r="E1206" s="295"/>
      <c r="F1206" s="184" t="s">
        <v>141</v>
      </c>
      <c r="G1206" s="184" t="s">
        <v>19</v>
      </c>
      <c r="H1206" s="184" t="s">
        <v>197</v>
      </c>
    </row>
    <row r="1207" spans="1:8" hidden="1" outlineLevel="2" x14ac:dyDescent="0.2">
      <c r="A1207" s="110"/>
      <c r="B1207" s="122"/>
      <c r="C1207" s="152"/>
    </row>
    <row r="1208" spans="1:8" hidden="1" outlineLevel="2" x14ac:dyDescent="0.2">
      <c r="A1208" s="110" t="s">
        <v>109</v>
      </c>
      <c r="B1208" s="131" t="s">
        <v>1659</v>
      </c>
      <c r="C1208" s="152"/>
    </row>
    <row r="1209" spans="1:8" hidden="1" outlineLevel="2" x14ac:dyDescent="0.2">
      <c r="A1209" s="110"/>
      <c r="B1209" s="122"/>
      <c r="C1209" s="152"/>
    </row>
    <row r="1210" spans="1:8" hidden="1" outlineLevel="2" x14ac:dyDescent="0.2">
      <c r="A1210" s="110" t="s">
        <v>111</v>
      </c>
      <c r="B1210" s="131" t="s">
        <v>1651</v>
      </c>
      <c r="C1210" s="152"/>
    </row>
    <row r="1211" spans="1:8" hidden="1" outlineLevel="2" x14ac:dyDescent="0.2">
      <c r="A1211" s="110"/>
      <c r="B1211" s="122"/>
      <c r="C1211" s="152"/>
    </row>
    <row r="1212" spans="1:8" hidden="1" outlineLevel="2" x14ac:dyDescent="0.2">
      <c r="A1212" s="110"/>
      <c r="B1212" s="123"/>
      <c r="C1212" s="123"/>
      <c r="D1212" s="123"/>
      <c r="E1212" s="124"/>
      <c r="F1212" s="123"/>
      <c r="G1212" s="123"/>
    </row>
    <row r="1213" spans="1:8" hidden="1" outlineLevel="2" x14ac:dyDescent="0.2">
      <c r="A1213" s="110" t="s">
        <v>32</v>
      </c>
      <c r="B1213" s="125" t="s">
        <v>227</v>
      </c>
      <c r="C1213" s="125"/>
      <c r="D1213" s="125"/>
      <c r="E1213" s="125"/>
      <c r="F1213" s="125"/>
      <c r="G1213" s="125"/>
    </row>
    <row r="1214" spans="1:8" hidden="1" outlineLevel="2" x14ac:dyDescent="0.2">
      <c r="A1214" s="110"/>
      <c r="B1214" s="122"/>
      <c r="C1214" s="152"/>
    </row>
    <row r="1215" spans="1:8" hidden="1" outlineLevel="2" x14ac:dyDescent="0.2">
      <c r="A1215" s="111" t="s">
        <v>33</v>
      </c>
      <c r="B1215" s="122" t="s">
        <v>194</v>
      </c>
      <c r="C1215" s="152"/>
    </row>
    <row r="1216" spans="1:8" hidden="1" outlineLevel="2" x14ac:dyDescent="0.2">
      <c r="A1216" s="110"/>
      <c r="B1216" s="122"/>
      <c r="C1216" s="152"/>
    </row>
    <row r="1217" spans="1:8" hidden="1" outlineLevel="2" x14ac:dyDescent="0.2">
      <c r="A1217" s="110" t="s">
        <v>138</v>
      </c>
      <c r="B1217" s="131" t="s">
        <v>367</v>
      </c>
      <c r="C1217" s="152"/>
    </row>
    <row r="1218" spans="1:8" s="123" customFormat="1" hidden="1" outlineLevel="2" x14ac:dyDescent="0.2">
      <c r="A1218" s="126"/>
    </row>
    <row r="1219" spans="1:8" hidden="1" outlineLevel="2" x14ac:dyDescent="0.2">
      <c r="A1219" s="110" t="s">
        <v>40</v>
      </c>
      <c r="B1219" s="131" t="s">
        <v>990</v>
      </c>
      <c r="C1219" s="152"/>
    </row>
    <row r="1220" spans="1:8" s="123" customFormat="1" hidden="1" outlineLevel="2" x14ac:dyDescent="0.2">
      <c r="A1220" s="126"/>
    </row>
    <row r="1221" spans="1:8" s="99" customFormat="1" x14ac:dyDescent="0.2">
      <c r="A1221" s="186" t="s">
        <v>158</v>
      </c>
      <c r="B1221" s="185" t="str">
        <f ca="1">CONCATENATE(VLOOKUP("*ID",C:D,2,FALSE),"C",COUNTIF(OFFSET(A$1,0,0,ROW(),1), "*conditie")*10)</f>
        <v>NPRE06C520</v>
      </c>
      <c r="C1221" s="296" t="s">
        <v>368</v>
      </c>
      <c r="D1221" s="297"/>
      <c r="E1221" s="297"/>
      <c r="F1221" s="186" t="s">
        <v>141</v>
      </c>
      <c r="G1221" s="186" t="s">
        <v>19</v>
      </c>
      <c r="H1221" s="186" t="s">
        <v>197</v>
      </c>
    </row>
    <row r="1222" spans="1:8" s="99" customFormat="1" outlineLevel="1" x14ac:dyDescent="0.2">
      <c r="A1222" s="110"/>
      <c r="B1222" s="118"/>
      <c r="C1222" s="102"/>
    </row>
    <row r="1223" spans="1:8" s="99" customFormat="1" outlineLevel="1" x14ac:dyDescent="0.2">
      <c r="A1223" s="110" t="s">
        <v>55</v>
      </c>
      <c r="B1223" s="129"/>
      <c r="C1223" s="132"/>
    </row>
    <row r="1224" spans="1:8" s="99" customFormat="1" outlineLevel="1" x14ac:dyDescent="0.2">
      <c r="A1224" s="110"/>
      <c r="B1224" s="118"/>
      <c r="C1224" s="102"/>
    </row>
    <row r="1225" spans="1:8" s="88" customFormat="1" outlineLevel="1" collapsed="1" x14ac:dyDescent="0.2">
      <c r="A1225" s="184" t="s">
        <v>159</v>
      </c>
      <c r="B1225" s="184" t="str">
        <f ca="1">CONCATENATE(VLOOKUP("*ID",C:D,2,FALSE),"C",COUNTIF(OFFSET(A$1,0,0,ROW(),1), "*conditie")*10)&amp; "T" &amp;(COUNTIF(OFFSET(B$1,0,0,ROW()-1,1),CONCATENATE(VLOOKUP("*ID",C:D,2,FALSE),"C",COUNTIF(OFFSET(A$1,0,0,ROW(),1), "*conditie")*10)&amp; "T*") +1) * 10</f>
        <v>NPRE06C520T10</v>
      </c>
      <c r="C1225" s="295" t="s">
        <v>369</v>
      </c>
      <c r="D1225" s="295"/>
      <c r="E1225" s="295"/>
      <c r="F1225" s="184" t="s">
        <v>141</v>
      </c>
      <c r="G1225" s="184" t="s">
        <v>19</v>
      </c>
      <c r="H1225" s="184" t="s">
        <v>197</v>
      </c>
    </row>
    <row r="1226" spans="1:8" hidden="1" outlineLevel="2" x14ac:dyDescent="0.2">
      <c r="A1226" s="110"/>
      <c r="B1226" s="122"/>
      <c r="C1226" s="152"/>
    </row>
    <row r="1227" spans="1:8" hidden="1" outlineLevel="2" x14ac:dyDescent="0.2">
      <c r="A1227" s="110" t="s">
        <v>109</v>
      </c>
      <c r="B1227" s="131" t="s">
        <v>1660</v>
      </c>
      <c r="C1227" s="152"/>
    </row>
    <row r="1228" spans="1:8" hidden="1" outlineLevel="2" x14ac:dyDescent="0.2">
      <c r="A1228" s="110"/>
      <c r="B1228" s="122"/>
      <c r="C1228" s="152"/>
    </row>
    <row r="1229" spans="1:8" hidden="1" outlineLevel="2" x14ac:dyDescent="0.2">
      <c r="A1229" s="110" t="s">
        <v>111</v>
      </c>
      <c r="B1229" s="131" t="s">
        <v>1651</v>
      </c>
      <c r="C1229" s="152"/>
    </row>
    <row r="1230" spans="1:8" hidden="1" outlineLevel="2" x14ac:dyDescent="0.2">
      <c r="A1230" s="110"/>
      <c r="B1230" s="122"/>
      <c r="C1230" s="152"/>
    </row>
    <row r="1231" spans="1:8" hidden="1" outlineLevel="2" x14ac:dyDescent="0.2">
      <c r="A1231" s="110"/>
      <c r="B1231" s="123"/>
      <c r="C1231" s="123"/>
      <c r="D1231" s="123"/>
      <c r="E1231" s="124"/>
      <c r="F1231" s="123"/>
      <c r="G1231" s="123"/>
    </row>
    <row r="1232" spans="1:8" hidden="1" outlineLevel="2" x14ac:dyDescent="0.2">
      <c r="A1232" s="110" t="s">
        <v>32</v>
      </c>
      <c r="B1232" s="125" t="s">
        <v>227</v>
      </c>
      <c r="C1232" s="125"/>
      <c r="D1232" s="125"/>
      <c r="E1232" s="125"/>
      <c r="F1232" s="125"/>
      <c r="G1232" s="125"/>
    </row>
    <row r="1233" spans="1:8" hidden="1" outlineLevel="2" x14ac:dyDescent="0.2">
      <c r="A1233" s="110"/>
      <c r="B1233" s="122"/>
      <c r="C1233" s="152"/>
    </row>
    <row r="1234" spans="1:8" hidden="1" outlineLevel="2" x14ac:dyDescent="0.2">
      <c r="A1234" s="111" t="s">
        <v>33</v>
      </c>
      <c r="B1234" s="122" t="s">
        <v>194</v>
      </c>
      <c r="C1234" s="152"/>
    </row>
    <row r="1235" spans="1:8" hidden="1" outlineLevel="2" x14ac:dyDescent="0.2">
      <c r="A1235" s="110"/>
      <c r="B1235" s="122"/>
      <c r="C1235" s="152"/>
    </row>
    <row r="1236" spans="1:8" hidden="1" outlineLevel="2" x14ac:dyDescent="0.2">
      <c r="A1236" s="110" t="s">
        <v>138</v>
      </c>
      <c r="B1236" s="131" t="s">
        <v>371</v>
      </c>
      <c r="C1236" s="152"/>
    </row>
    <row r="1237" spans="1:8" s="123" customFormat="1" hidden="1" outlineLevel="2" x14ac:dyDescent="0.2">
      <c r="A1237" s="126"/>
    </row>
    <row r="1238" spans="1:8" hidden="1" outlineLevel="2" x14ac:dyDescent="0.2">
      <c r="A1238" s="110" t="s">
        <v>40</v>
      </c>
      <c r="B1238" s="131" t="s">
        <v>991</v>
      </c>
      <c r="C1238" s="152"/>
    </row>
    <row r="1239" spans="1:8" s="123" customFormat="1" hidden="1" outlineLevel="2" x14ac:dyDescent="0.2">
      <c r="A1239" s="126"/>
    </row>
    <row r="1240" spans="1:8" s="88" customFormat="1" outlineLevel="1" collapsed="1" x14ac:dyDescent="0.2">
      <c r="A1240" s="184" t="s">
        <v>159</v>
      </c>
      <c r="B1240" s="184" t="str">
        <f ca="1">CONCATENATE(VLOOKUP("*ID",C:D,2,FALSE),"C",COUNTIF(OFFSET(A$1,0,0,ROW(),1), "*conditie")*10)&amp; "T" &amp;(COUNTIF(OFFSET(B$1,0,0,ROW()-1,1),CONCATENATE(VLOOKUP("*ID",C:D,2,FALSE),"C",COUNTIF(OFFSET(A$1,0,0,ROW(),1), "*conditie")*10)&amp; "T*") +1) * 10</f>
        <v>NPRE06C520T20</v>
      </c>
      <c r="C1240" s="295" t="s">
        <v>647</v>
      </c>
      <c r="D1240" s="295"/>
      <c r="E1240" s="295"/>
      <c r="F1240" s="184" t="s">
        <v>141</v>
      </c>
      <c r="G1240" s="184" t="s">
        <v>19</v>
      </c>
      <c r="H1240" s="184" t="s">
        <v>197</v>
      </c>
    </row>
    <row r="1241" spans="1:8" hidden="1" outlineLevel="2" x14ac:dyDescent="0.2">
      <c r="A1241" s="110"/>
      <c r="B1241" s="122"/>
      <c r="C1241" s="152"/>
    </row>
    <row r="1242" spans="1:8" hidden="1" outlineLevel="2" x14ac:dyDescent="0.2">
      <c r="A1242" s="110" t="s">
        <v>109</v>
      </c>
      <c r="B1242" s="131" t="s">
        <v>1661</v>
      </c>
      <c r="C1242" s="152"/>
    </row>
    <row r="1243" spans="1:8" hidden="1" outlineLevel="2" x14ac:dyDescent="0.2">
      <c r="A1243" s="110"/>
      <c r="B1243" s="122"/>
      <c r="C1243" s="152"/>
    </row>
    <row r="1244" spans="1:8" hidden="1" outlineLevel="2" x14ac:dyDescent="0.2">
      <c r="A1244" s="110" t="s">
        <v>111</v>
      </c>
      <c r="B1244" s="131" t="s">
        <v>1651</v>
      </c>
      <c r="C1244" s="152"/>
    </row>
    <row r="1245" spans="1:8" hidden="1" outlineLevel="2" x14ac:dyDescent="0.2">
      <c r="A1245" s="110"/>
      <c r="B1245" s="122"/>
      <c r="C1245" s="152"/>
    </row>
    <row r="1246" spans="1:8" hidden="1" outlineLevel="2" x14ac:dyDescent="0.2">
      <c r="A1246" s="110"/>
      <c r="B1246" s="123"/>
      <c r="C1246" s="123"/>
      <c r="D1246" s="123"/>
      <c r="E1246" s="124"/>
      <c r="F1246" s="123"/>
      <c r="G1246" s="123"/>
    </row>
    <row r="1247" spans="1:8" hidden="1" outlineLevel="2" x14ac:dyDescent="0.2">
      <c r="A1247" s="110" t="s">
        <v>32</v>
      </c>
      <c r="B1247" s="125" t="s">
        <v>227</v>
      </c>
      <c r="C1247" s="125"/>
      <c r="D1247" s="125"/>
      <c r="E1247" s="125"/>
      <c r="F1247" s="125"/>
      <c r="G1247" s="125"/>
    </row>
    <row r="1248" spans="1:8" hidden="1" outlineLevel="2" x14ac:dyDescent="0.2">
      <c r="A1248" s="110"/>
      <c r="B1248" s="122"/>
      <c r="C1248" s="152"/>
    </row>
    <row r="1249" spans="1:8" hidden="1" outlineLevel="2" x14ac:dyDescent="0.2">
      <c r="A1249" s="111" t="s">
        <v>33</v>
      </c>
      <c r="B1249" s="122" t="s">
        <v>194</v>
      </c>
      <c r="C1249" s="152"/>
    </row>
    <row r="1250" spans="1:8" hidden="1" outlineLevel="2" x14ac:dyDescent="0.2">
      <c r="A1250" s="110"/>
      <c r="B1250" s="122"/>
      <c r="C1250" s="152"/>
    </row>
    <row r="1251" spans="1:8" hidden="1" outlineLevel="2" x14ac:dyDescent="0.2">
      <c r="A1251" s="110" t="s">
        <v>138</v>
      </c>
      <c r="B1251" s="131" t="s">
        <v>371</v>
      </c>
      <c r="C1251" s="152"/>
    </row>
    <row r="1252" spans="1:8" s="123" customFormat="1" hidden="1" outlineLevel="2" x14ac:dyDescent="0.2">
      <c r="A1252" s="126"/>
    </row>
    <row r="1253" spans="1:8" hidden="1" outlineLevel="2" x14ac:dyDescent="0.2">
      <c r="A1253" s="110" t="s">
        <v>40</v>
      </c>
      <c r="B1253" s="131" t="s">
        <v>992</v>
      </c>
      <c r="C1253" s="152"/>
    </row>
    <row r="1254" spans="1:8" s="123" customFormat="1" hidden="1" outlineLevel="2" x14ac:dyDescent="0.2">
      <c r="A1254" s="126"/>
    </row>
    <row r="1255" spans="1:8" s="99" customFormat="1" x14ac:dyDescent="0.2">
      <c r="A1255" s="186" t="s">
        <v>158</v>
      </c>
      <c r="B1255" s="185" t="str">
        <f ca="1">CONCATENATE(VLOOKUP("*ID",C:D,2,FALSE),"C",COUNTIF(OFFSET(A$1,0,0,ROW(),1), "*conditie")*10)</f>
        <v>NPRE06C530</v>
      </c>
      <c r="C1255" s="296" t="s">
        <v>1662</v>
      </c>
      <c r="D1255" s="297"/>
      <c r="E1255" s="297"/>
      <c r="F1255" s="186" t="s">
        <v>141</v>
      </c>
      <c r="G1255" s="186" t="s">
        <v>19</v>
      </c>
      <c r="H1255" s="186" t="s">
        <v>197</v>
      </c>
    </row>
    <row r="1256" spans="1:8" s="99" customFormat="1" outlineLevel="1" x14ac:dyDescent="0.2">
      <c r="A1256" s="110"/>
      <c r="B1256" s="118"/>
      <c r="C1256" s="102"/>
    </row>
    <row r="1257" spans="1:8" s="99" customFormat="1" outlineLevel="1" x14ac:dyDescent="0.2">
      <c r="A1257" s="110" t="s">
        <v>55</v>
      </c>
      <c r="B1257" s="129"/>
      <c r="C1257" s="132"/>
    </row>
    <row r="1258" spans="1:8" s="99" customFormat="1" outlineLevel="1" x14ac:dyDescent="0.2">
      <c r="A1258" s="110"/>
      <c r="B1258" s="118"/>
      <c r="C1258" s="102"/>
    </row>
    <row r="1259" spans="1:8" s="88" customFormat="1" outlineLevel="1" collapsed="1" x14ac:dyDescent="0.2">
      <c r="A1259" s="184" t="s">
        <v>159</v>
      </c>
      <c r="B1259" s="184" t="str">
        <f ca="1">CONCATENATE(VLOOKUP("*ID",C:D,2,FALSE),"C",COUNTIF(OFFSET(A$1,0,0,ROW(),1), "*conditie")*10)&amp; "T" &amp;(COUNTIF(OFFSET(B$1,0,0,ROW()-1,1),CONCATENATE(VLOOKUP("*ID",C:D,2,FALSE),"C",COUNTIF(OFFSET(A$1,0,0,ROW(),1), "*conditie")*10)&amp; "T*") +1) * 10</f>
        <v>NPRE06C530T10</v>
      </c>
      <c r="C1259" s="295" t="s">
        <v>1663</v>
      </c>
      <c r="D1259" s="295"/>
      <c r="E1259" s="295"/>
      <c r="F1259" s="184" t="s">
        <v>141</v>
      </c>
      <c r="G1259" s="184" t="s">
        <v>19</v>
      </c>
      <c r="H1259" s="184" t="s">
        <v>197</v>
      </c>
    </row>
    <row r="1260" spans="1:8" hidden="1" outlineLevel="2" x14ac:dyDescent="0.2">
      <c r="A1260" s="110"/>
      <c r="B1260" s="122"/>
      <c r="C1260" s="152"/>
    </row>
    <row r="1261" spans="1:8" hidden="1" outlineLevel="2" x14ac:dyDescent="0.2">
      <c r="A1261" s="110" t="s">
        <v>109</v>
      </c>
      <c r="B1261" s="131"/>
      <c r="C1261" s="152"/>
    </row>
    <row r="1262" spans="1:8" hidden="1" outlineLevel="2" x14ac:dyDescent="0.2">
      <c r="A1262" s="110"/>
      <c r="B1262" s="122"/>
      <c r="C1262" s="152"/>
    </row>
    <row r="1263" spans="1:8" hidden="1" outlineLevel="2" x14ac:dyDescent="0.2">
      <c r="A1263" s="110" t="s">
        <v>111</v>
      </c>
      <c r="B1263" s="131"/>
      <c r="C1263" s="152"/>
    </row>
    <row r="1264" spans="1:8" hidden="1" outlineLevel="2" x14ac:dyDescent="0.2">
      <c r="A1264" s="110"/>
      <c r="B1264" s="122"/>
      <c r="C1264" s="152"/>
    </row>
    <row r="1265" spans="1:8" hidden="1" outlineLevel="2" x14ac:dyDescent="0.2">
      <c r="A1265" s="110"/>
      <c r="B1265" s="123"/>
      <c r="C1265" s="123"/>
      <c r="D1265" s="123"/>
      <c r="E1265" s="124"/>
      <c r="F1265" s="123"/>
      <c r="G1265" s="123"/>
    </row>
    <row r="1266" spans="1:8" hidden="1" outlineLevel="2" x14ac:dyDescent="0.2">
      <c r="A1266" s="110" t="s">
        <v>32</v>
      </c>
      <c r="B1266" s="125" t="s">
        <v>227</v>
      </c>
      <c r="C1266" s="125"/>
      <c r="D1266" s="125"/>
      <c r="E1266" s="125"/>
      <c r="F1266" s="125"/>
      <c r="G1266" s="125"/>
    </row>
    <row r="1267" spans="1:8" hidden="1" outlineLevel="2" x14ac:dyDescent="0.2">
      <c r="A1267" s="110"/>
      <c r="B1267" s="122"/>
      <c r="C1267" s="152"/>
    </row>
    <row r="1268" spans="1:8" hidden="1" outlineLevel="2" x14ac:dyDescent="0.2">
      <c r="A1268" s="111" t="s">
        <v>33</v>
      </c>
      <c r="B1268" s="122" t="s">
        <v>194</v>
      </c>
      <c r="C1268" s="152"/>
    </row>
    <row r="1269" spans="1:8" hidden="1" outlineLevel="2" x14ac:dyDescent="0.2">
      <c r="A1269" s="110"/>
      <c r="B1269" s="122"/>
      <c r="C1269" s="152"/>
    </row>
    <row r="1270" spans="1:8" hidden="1" outlineLevel="2" x14ac:dyDescent="0.2">
      <c r="A1270" s="110" t="s">
        <v>138</v>
      </c>
      <c r="B1270" s="131" t="s">
        <v>1664</v>
      </c>
      <c r="C1270" s="152"/>
    </row>
    <row r="1271" spans="1:8" s="123" customFormat="1" hidden="1" outlineLevel="2" x14ac:dyDescent="0.2">
      <c r="A1271" s="126"/>
    </row>
    <row r="1272" spans="1:8" hidden="1" outlineLevel="2" x14ac:dyDescent="0.2">
      <c r="A1272" s="110" t="s">
        <v>40</v>
      </c>
      <c r="B1272" s="131" t="s">
        <v>993</v>
      </c>
      <c r="C1272" s="152"/>
    </row>
    <row r="1273" spans="1:8" s="123" customFormat="1" hidden="1" outlineLevel="2" x14ac:dyDescent="0.2">
      <c r="A1273" s="126"/>
    </row>
    <row r="1274" spans="1:8" s="88" customFormat="1" outlineLevel="1" collapsed="1" x14ac:dyDescent="0.2">
      <c r="A1274" s="184" t="s">
        <v>159</v>
      </c>
      <c r="B1274" s="184" t="str">
        <f ca="1">CONCATENATE(VLOOKUP("*ID",C:D,2,FALSE),"C",COUNTIF(OFFSET(A$1,0,0,ROW(),1), "*conditie")*10)&amp; "T" &amp;(COUNTIF(OFFSET(B$1,0,0,ROW()-1,1),CONCATENATE(VLOOKUP("*ID",C:D,2,FALSE),"C",COUNTIF(OFFSET(A$1,0,0,ROW(),1), "*conditie")*10)&amp; "T*") +1) * 10</f>
        <v>NPRE06C530T20</v>
      </c>
      <c r="C1274" s="295" t="s">
        <v>1665</v>
      </c>
      <c r="D1274" s="295"/>
      <c r="E1274" s="295"/>
      <c r="F1274" s="184" t="s">
        <v>141</v>
      </c>
      <c r="G1274" s="184" t="s">
        <v>19</v>
      </c>
      <c r="H1274" s="184" t="s">
        <v>197</v>
      </c>
    </row>
    <row r="1275" spans="1:8" hidden="1" outlineLevel="2" x14ac:dyDescent="0.2">
      <c r="A1275" s="110"/>
      <c r="B1275" s="122"/>
      <c r="C1275" s="152"/>
    </row>
    <row r="1276" spans="1:8" hidden="1" outlineLevel="2" x14ac:dyDescent="0.2">
      <c r="A1276" s="110" t="s">
        <v>109</v>
      </c>
      <c r="B1276" s="131"/>
      <c r="C1276" s="152"/>
    </row>
    <row r="1277" spans="1:8" hidden="1" outlineLevel="2" x14ac:dyDescent="0.2">
      <c r="A1277" s="110"/>
      <c r="B1277" s="122"/>
      <c r="C1277" s="152"/>
    </row>
    <row r="1278" spans="1:8" hidden="1" outlineLevel="2" x14ac:dyDescent="0.2">
      <c r="A1278" s="110" t="s">
        <v>111</v>
      </c>
      <c r="B1278" s="131"/>
      <c r="C1278" s="152"/>
    </row>
    <row r="1279" spans="1:8" hidden="1" outlineLevel="2" x14ac:dyDescent="0.2">
      <c r="A1279" s="110"/>
      <c r="B1279" s="122"/>
      <c r="C1279" s="152"/>
    </row>
    <row r="1280" spans="1:8" hidden="1" outlineLevel="2" x14ac:dyDescent="0.2">
      <c r="A1280" s="110"/>
      <c r="B1280" s="123"/>
      <c r="C1280" s="123"/>
      <c r="D1280" s="123"/>
      <c r="E1280" s="124"/>
      <c r="F1280" s="123"/>
      <c r="G1280" s="123"/>
    </row>
    <row r="1281" spans="1:8" hidden="1" outlineLevel="2" x14ac:dyDescent="0.2">
      <c r="A1281" s="110" t="s">
        <v>32</v>
      </c>
      <c r="B1281" s="125" t="s">
        <v>227</v>
      </c>
      <c r="C1281" s="125"/>
      <c r="D1281" s="125"/>
      <c r="E1281" s="125"/>
      <c r="F1281" s="125"/>
      <c r="G1281" s="125"/>
    </row>
    <row r="1282" spans="1:8" hidden="1" outlineLevel="2" x14ac:dyDescent="0.2">
      <c r="A1282" s="110"/>
      <c r="B1282" s="122"/>
      <c r="C1282" s="152"/>
    </row>
    <row r="1283" spans="1:8" hidden="1" outlineLevel="2" x14ac:dyDescent="0.2">
      <c r="A1283" s="111" t="s">
        <v>33</v>
      </c>
      <c r="B1283" s="122" t="s">
        <v>194</v>
      </c>
      <c r="C1283" s="152"/>
    </row>
    <row r="1284" spans="1:8" hidden="1" outlineLevel="2" x14ac:dyDescent="0.2">
      <c r="A1284" s="110"/>
      <c r="B1284" s="122"/>
      <c r="C1284" s="152"/>
    </row>
    <row r="1285" spans="1:8" hidden="1" outlineLevel="2" x14ac:dyDescent="0.2">
      <c r="A1285" s="110" t="s">
        <v>138</v>
      </c>
      <c r="B1285" s="131" t="s">
        <v>234</v>
      </c>
      <c r="C1285" s="152"/>
    </row>
    <row r="1286" spans="1:8" s="123" customFormat="1" hidden="1" outlineLevel="2" x14ac:dyDescent="0.2">
      <c r="A1286" s="126"/>
    </row>
    <row r="1287" spans="1:8" hidden="1" outlineLevel="2" x14ac:dyDescent="0.2">
      <c r="A1287" s="110" t="s">
        <v>40</v>
      </c>
      <c r="B1287" s="131" t="s">
        <v>994</v>
      </c>
      <c r="C1287" s="152"/>
    </row>
    <row r="1288" spans="1:8" s="123" customFormat="1" hidden="1" outlineLevel="2" x14ac:dyDescent="0.2">
      <c r="A1288" s="126"/>
    </row>
    <row r="1289" spans="1:8" s="88" customFormat="1" outlineLevel="1" collapsed="1" x14ac:dyDescent="0.2">
      <c r="A1289" s="184" t="s">
        <v>159</v>
      </c>
      <c r="B1289" s="184" t="str">
        <f ca="1">CONCATENATE(VLOOKUP("*ID",C:D,2,FALSE),"C",COUNTIF(OFFSET(A$1,0,0,ROW(),1), "*conditie")*10)&amp; "T" &amp;(COUNTIF(OFFSET(B$1,0,0,ROW()-1,1),CONCATENATE(VLOOKUP("*ID",C:D,2,FALSE),"C",COUNTIF(OFFSET(A$1,0,0,ROW(),1), "*conditie")*10)&amp; "T*") +1) * 10</f>
        <v>NPRE06C530T30</v>
      </c>
      <c r="C1289" s="295" t="s">
        <v>1666</v>
      </c>
      <c r="D1289" s="295"/>
      <c r="E1289" s="295"/>
      <c r="F1289" s="184" t="s">
        <v>141</v>
      </c>
      <c r="G1289" s="184" t="s">
        <v>19</v>
      </c>
      <c r="H1289" s="184" t="s">
        <v>197</v>
      </c>
    </row>
    <row r="1290" spans="1:8" hidden="1" outlineLevel="2" x14ac:dyDescent="0.2">
      <c r="A1290" s="110"/>
      <c r="B1290" s="122"/>
      <c r="C1290" s="152"/>
    </row>
    <row r="1291" spans="1:8" hidden="1" outlineLevel="2" x14ac:dyDescent="0.2">
      <c r="A1291" s="110" t="s">
        <v>109</v>
      </c>
      <c r="B1291" s="131" t="s">
        <v>1499</v>
      </c>
      <c r="C1291" s="152"/>
    </row>
    <row r="1292" spans="1:8" hidden="1" outlineLevel="2" x14ac:dyDescent="0.2">
      <c r="A1292" s="110"/>
      <c r="B1292" s="122"/>
      <c r="C1292" s="152"/>
    </row>
    <row r="1293" spans="1:8" hidden="1" outlineLevel="2" x14ac:dyDescent="0.2">
      <c r="A1293" s="110" t="s">
        <v>111</v>
      </c>
      <c r="B1293" s="131"/>
      <c r="C1293" s="152"/>
    </row>
    <row r="1294" spans="1:8" hidden="1" outlineLevel="2" x14ac:dyDescent="0.2">
      <c r="A1294" s="110"/>
      <c r="B1294" s="122"/>
      <c r="C1294" s="152"/>
    </row>
    <row r="1295" spans="1:8" hidden="1" outlineLevel="2" x14ac:dyDescent="0.2">
      <c r="A1295" s="110"/>
      <c r="B1295" s="123"/>
      <c r="C1295" s="123"/>
      <c r="D1295" s="123"/>
      <c r="E1295" s="124"/>
      <c r="F1295" s="123"/>
      <c r="G1295" s="123"/>
    </row>
    <row r="1296" spans="1:8" hidden="1" outlineLevel="2" x14ac:dyDescent="0.2">
      <c r="A1296" s="110" t="s">
        <v>32</v>
      </c>
      <c r="B1296" s="125" t="s">
        <v>227</v>
      </c>
      <c r="C1296" s="125"/>
      <c r="D1296" s="125"/>
      <c r="E1296" s="125"/>
      <c r="F1296" s="125"/>
      <c r="G1296" s="125"/>
    </row>
    <row r="1297" spans="1:8" hidden="1" outlineLevel="2" x14ac:dyDescent="0.2">
      <c r="A1297" s="110"/>
      <c r="B1297" s="122"/>
      <c r="C1297" s="152"/>
    </row>
    <row r="1298" spans="1:8" hidden="1" outlineLevel="2" x14ac:dyDescent="0.2">
      <c r="A1298" s="111" t="s">
        <v>33</v>
      </c>
      <c r="B1298" s="122" t="s">
        <v>194</v>
      </c>
      <c r="C1298" s="152"/>
    </row>
    <row r="1299" spans="1:8" hidden="1" outlineLevel="2" x14ac:dyDescent="0.2">
      <c r="A1299" s="110"/>
      <c r="B1299" s="122"/>
      <c r="C1299" s="152"/>
    </row>
    <row r="1300" spans="1:8" hidden="1" outlineLevel="2" x14ac:dyDescent="0.2">
      <c r="A1300" s="110" t="s">
        <v>138</v>
      </c>
      <c r="B1300" s="131" t="s">
        <v>234</v>
      </c>
      <c r="C1300" s="152"/>
    </row>
    <row r="1301" spans="1:8" s="123" customFormat="1" hidden="1" outlineLevel="2" x14ac:dyDescent="0.2">
      <c r="A1301" s="126"/>
    </row>
    <row r="1302" spans="1:8" hidden="1" outlineLevel="2" x14ac:dyDescent="0.2">
      <c r="A1302" s="110" t="s">
        <v>40</v>
      </c>
      <c r="B1302" s="131" t="s">
        <v>995</v>
      </c>
      <c r="C1302" s="152"/>
    </row>
    <row r="1303" spans="1:8" s="123" customFormat="1" hidden="1" outlineLevel="2" x14ac:dyDescent="0.2">
      <c r="A1303" s="126"/>
    </row>
    <row r="1304" spans="1:8" s="88" customFormat="1" outlineLevel="1" collapsed="1" x14ac:dyDescent="0.2">
      <c r="A1304" s="184" t="s">
        <v>159</v>
      </c>
      <c r="B1304" s="184" t="str">
        <f ca="1">CONCATENATE(VLOOKUP("*ID",C:D,2,FALSE),"C",COUNTIF(OFFSET(A$1,0,0,ROW(),1), "*conditie")*10)&amp; "T" &amp;(COUNTIF(OFFSET(B$1,0,0,ROW()-1,1),CONCATENATE(VLOOKUP("*ID",C:D,2,FALSE),"C",COUNTIF(OFFSET(A$1,0,0,ROW(),1), "*conditie")*10)&amp; "T*") +1) * 10</f>
        <v>NPRE06C530T40</v>
      </c>
      <c r="C1304" s="295" t="s">
        <v>1667</v>
      </c>
      <c r="D1304" s="295"/>
      <c r="E1304" s="295"/>
      <c r="F1304" s="184" t="s">
        <v>141</v>
      </c>
      <c r="G1304" s="184" t="s">
        <v>19</v>
      </c>
      <c r="H1304" s="184" t="s">
        <v>197</v>
      </c>
    </row>
    <row r="1305" spans="1:8" hidden="1" outlineLevel="2" x14ac:dyDescent="0.2">
      <c r="A1305" s="110"/>
      <c r="B1305" s="122"/>
      <c r="C1305" s="152"/>
    </row>
    <row r="1306" spans="1:8" hidden="1" outlineLevel="2" x14ac:dyDescent="0.2">
      <c r="A1306" s="110" t="s">
        <v>109</v>
      </c>
      <c r="B1306" s="131" t="s">
        <v>1500</v>
      </c>
      <c r="C1306" s="152"/>
    </row>
    <row r="1307" spans="1:8" hidden="1" outlineLevel="2" x14ac:dyDescent="0.2">
      <c r="A1307" s="110"/>
      <c r="B1307" s="122"/>
      <c r="C1307" s="152"/>
    </row>
    <row r="1308" spans="1:8" hidden="1" outlineLevel="2" x14ac:dyDescent="0.2">
      <c r="A1308" s="110" t="s">
        <v>111</v>
      </c>
      <c r="B1308" s="131"/>
      <c r="C1308" s="152"/>
    </row>
    <row r="1309" spans="1:8" hidden="1" outlineLevel="2" x14ac:dyDescent="0.2">
      <c r="A1309" s="110"/>
      <c r="B1309" s="122"/>
      <c r="C1309" s="152"/>
    </row>
    <row r="1310" spans="1:8" hidden="1" outlineLevel="2" x14ac:dyDescent="0.2">
      <c r="A1310" s="110"/>
      <c r="B1310" s="123"/>
      <c r="C1310" s="123"/>
      <c r="D1310" s="123"/>
      <c r="E1310" s="124"/>
      <c r="F1310" s="123"/>
      <c r="G1310" s="123"/>
    </row>
    <row r="1311" spans="1:8" hidden="1" outlineLevel="2" x14ac:dyDescent="0.2">
      <c r="A1311" s="110" t="s">
        <v>32</v>
      </c>
      <c r="B1311" s="125" t="s">
        <v>227</v>
      </c>
      <c r="C1311" s="125"/>
      <c r="D1311" s="125"/>
      <c r="E1311" s="125"/>
      <c r="F1311" s="125"/>
      <c r="G1311" s="125"/>
    </row>
    <row r="1312" spans="1:8" hidden="1" outlineLevel="2" x14ac:dyDescent="0.2">
      <c r="A1312" s="110"/>
      <c r="B1312" s="122"/>
      <c r="C1312" s="152"/>
    </row>
    <row r="1313" spans="1:8" hidden="1" outlineLevel="2" x14ac:dyDescent="0.2">
      <c r="A1313" s="111" t="s">
        <v>33</v>
      </c>
      <c r="B1313" s="122" t="s">
        <v>194</v>
      </c>
      <c r="C1313" s="152"/>
    </row>
    <row r="1314" spans="1:8" hidden="1" outlineLevel="2" x14ac:dyDescent="0.2">
      <c r="A1314" s="110"/>
      <c r="B1314" s="122"/>
      <c r="C1314" s="152"/>
    </row>
    <row r="1315" spans="1:8" hidden="1" outlineLevel="2" x14ac:dyDescent="0.2">
      <c r="A1315" s="110" t="s">
        <v>138</v>
      </c>
      <c r="B1315" s="131" t="s">
        <v>234</v>
      </c>
      <c r="C1315" s="152"/>
    </row>
    <row r="1316" spans="1:8" s="123" customFormat="1" hidden="1" outlineLevel="2" x14ac:dyDescent="0.2">
      <c r="A1316" s="126"/>
    </row>
    <row r="1317" spans="1:8" hidden="1" outlineLevel="2" x14ac:dyDescent="0.2">
      <c r="A1317" s="110" t="s">
        <v>40</v>
      </c>
      <c r="B1317" s="131" t="s">
        <v>996</v>
      </c>
      <c r="C1317" s="152"/>
    </row>
    <row r="1318" spans="1:8" s="123" customFormat="1" hidden="1" outlineLevel="2" x14ac:dyDescent="0.2">
      <c r="A1318" s="126"/>
    </row>
    <row r="1319" spans="1:8" s="99" customFormat="1" x14ac:dyDescent="0.2">
      <c r="A1319" s="186" t="s">
        <v>158</v>
      </c>
      <c r="B1319" s="185" t="str">
        <f ca="1">CONCATENATE(VLOOKUP("*ID",C:D,2,FALSE),"C",COUNTIF(OFFSET(A$1,0,0,ROW(),1), "*conditie")*10)</f>
        <v>NPRE06C540</v>
      </c>
      <c r="C1319" s="296" t="s">
        <v>1668</v>
      </c>
      <c r="D1319" s="297"/>
      <c r="E1319" s="297"/>
      <c r="F1319" s="186" t="s">
        <v>141</v>
      </c>
      <c r="G1319" s="186" t="s">
        <v>19</v>
      </c>
      <c r="H1319" s="186" t="s">
        <v>197</v>
      </c>
    </row>
    <row r="1320" spans="1:8" s="99" customFormat="1" outlineLevel="1" x14ac:dyDescent="0.2">
      <c r="A1320" s="110"/>
      <c r="B1320" s="118"/>
      <c r="C1320" s="102"/>
    </row>
    <row r="1321" spans="1:8" s="99" customFormat="1" outlineLevel="1" x14ac:dyDescent="0.2">
      <c r="A1321" s="110" t="s">
        <v>55</v>
      </c>
      <c r="B1321" s="129"/>
      <c r="C1321" s="132"/>
    </row>
    <row r="1322" spans="1:8" s="99" customFormat="1" outlineLevel="1" x14ac:dyDescent="0.2">
      <c r="A1322" s="110"/>
      <c r="B1322" s="118"/>
      <c r="C1322" s="102"/>
    </row>
    <row r="1323" spans="1:8" s="88" customFormat="1" outlineLevel="1" collapsed="1" x14ac:dyDescent="0.2">
      <c r="A1323" s="184" t="s">
        <v>159</v>
      </c>
      <c r="B1323" s="184" t="str">
        <f ca="1">CONCATENATE(VLOOKUP("*ID",C:D,2,FALSE),"C",COUNTIF(OFFSET(A$1,0,0,ROW(),1), "*conditie")*10)&amp; "T" &amp;(COUNTIF(OFFSET(B$1,0,0,ROW()-1,1),CONCATENATE(VLOOKUP("*ID",C:D,2,FALSE),"C",COUNTIF(OFFSET(A$1,0,0,ROW(),1), "*conditie")*10)&amp; "T*") +1) * 10</f>
        <v>NPRE06C540T10</v>
      </c>
      <c r="C1323" s="295" t="s">
        <v>1669</v>
      </c>
      <c r="D1323" s="295"/>
      <c r="E1323" s="295"/>
      <c r="F1323" s="184" t="s">
        <v>141</v>
      </c>
      <c r="G1323" s="184" t="s">
        <v>19</v>
      </c>
      <c r="H1323" s="184" t="s">
        <v>197</v>
      </c>
    </row>
    <row r="1324" spans="1:8" hidden="1" outlineLevel="2" x14ac:dyDescent="0.2">
      <c r="A1324" s="110"/>
      <c r="B1324" s="122"/>
      <c r="C1324" s="152"/>
    </row>
    <row r="1325" spans="1:8" hidden="1" outlineLevel="2" x14ac:dyDescent="0.2">
      <c r="A1325" s="110" t="s">
        <v>109</v>
      </c>
      <c r="B1325" s="131"/>
      <c r="C1325" s="152"/>
    </row>
    <row r="1326" spans="1:8" hidden="1" outlineLevel="2" x14ac:dyDescent="0.2">
      <c r="A1326" s="110"/>
      <c r="B1326" s="122"/>
      <c r="C1326" s="152"/>
    </row>
    <row r="1327" spans="1:8" hidden="1" outlineLevel="2" x14ac:dyDescent="0.2">
      <c r="A1327" s="110" t="s">
        <v>111</v>
      </c>
      <c r="B1327" s="131"/>
      <c r="C1327" s="152"/>
    </row>
    <row r="1328" spans="1:8" hidden="1" outlineLevel="2" x14ac:dyDescent="0.2">
      <c r="A1328" s="110"/>
      <c r="B1328" s="122"/>
      <c r="C1328" s="152"/>
    </row>
    <row r="1329" spans="1:8" hidden="1" outlineLevel="2" x14ac:dyDescent="0.2">
      <c r="A1329" s="110"/>
      <c r="B1329" s="123"/>
      <c r="C1329" s="123"/>
      <c r="D1329" s="123"/>
      <c r="E1329" s="124"/>
      <c r="F1329" s="123"/>
      <c r="G1329" s="123"/>
    </row>
    <row r="1330" spans="1:8" hidden="1" outlineLevel="2" x14ac:dyDescent="0.2">
      <c r="A1330" s="110" t="s">
        <v>32</v>
      </c>
      <c r="B1330" s="125" t="s">
        <v>227</v>
      </c>
      <c r="C1330" s="125"/>
      <c r="D1330" s="125"/>
      <c r="E1330" s="125"/>
      <c r="F1330" s="125"/>
      <c r="G1330" s="125"/>
    </row>
    <row r="1331" spans="1:8" hidden="1" outlineLevel="2" x14ac:dyDescent="0.2">
      <c r="A1331" s="110"/>
      <c r="B1331" s="122"/>
      <c r="C1331" s="152"/>
    </row>
    <row r="1332" spans="1:8" hidden="1" outlineLevel="2" x14ac:dyDescent="0.2">
      <c r="A1332" s="111" t="s">
        <v>33</v>
      </c>
      <c r="B1332" s="122" t="s">
        <v>194</v>
      </c>
      <c r="C1332" s="152"/>
    </row>
    <row r="1333" spans="1:8" hidden="1" outlineLevel="2" x14ac:dyDescent="0.2">
      <c r="A1333" s="110"/>
      <c r="B1333" s="122"/>
      <c r="C1333" s="152"/>
    </row>
    <row r="1334" spans="1:8" hidden="1" outlineLevel="2" x14ac:dyDescent="0.2">
      <c r="A1334" s="110" t="s">
        <v>138</v>
      </c>
      <c r="B1334" s="131" t="s">
        <v>1670</v>
      </c>
      <c r="C1334" s="152"/>
    </row>
    <row r="1335" spans="1:8" s="123" customFormat="1" hidden="1" outlineLevel="2" x14ac:dyDescent="0.2">
      <c r="A1335" s="126"/>
    </row>
    <row r="1336" spans="1:8" ht="15" hidden="1" outlineLevel="2" x14ac:dyDescent="0.25">
      <c r="A1336" s="110" t="s">
        <v>40</v>
      </c>
      <c r="B1336" s="240" t="s">
        <v>2790</v>
      </c>
      <c r="C1336" s="152"/>
    </row>
    <row r="1337" spans="1:8" s="123" customFormat="1" hidden="1" outlineLevel="2" x14ac:dyDescent="0.2">
      <c r="A1337" s="126"/>
    </row>
    <row r="1338" spans="1:8" s="99" customFormat="1" x14ac:dyDescent="0.2">
      <c r="A1338" s="186" t="s">
        <v>158</v>
      </c>
      <c r="B1338" s="185" t="str">
        <f ca="1">CONCATENATE(VLOOKUP("*ID",C:D,2,FALSE),"C",COUNTIF(OFFSET(A$1,0,0,ROW(),1), "*conditie")*10)</f>
        <v>NPRE06C550</v>
      </c>
      <c r="C1338" s="296" t="s">
        <v>388</v>
      </c>
      <c r="D1338" s="297"/>
      <c r="E1338" s="297"/>
      <c r="F1338" s="186" t="s">
        <v>141</v>
      </c>
      <c r="G1338" s="186" t="s">
        <v>19</v>
      </c>
      <c r="H1338" s="186" t="s">
        <v>197</v>
      </c>
    </row>
    <row r="1339" spans="1:8" s="99" customFormat="1" outlineLevel="1" x14ac:dyDescent="0.2">
      <c r="A1339" s="110"/>
      <c r="B1339" s="118"/>
      <c r="C1339" s="102"/>
    </row>
    <row r="1340" spans="1:8" s="99" customFormat="1" outlineLevel="1" x14ac:dyDescent="0.2">
      <c r="A1340" s="110" t="s">
        <v>55</v>
      </c>
      <c r="B1340" s="129"/>
      <c r="C1340" s="132"/>
    </row>
    <row r="1341" spans="1:8" s="99" customFormat="1" outlineLevel="1" x14ac:dyDescent="0.2">
      <c r="A1341" s="110"/>
      <c r="B1341" s="118"/>
      <c r="C1341" s="102"/>
    </row>
    <row r="1342" spans="1:8" s="88" customFormat="1" outlineLevel="1" collapsed="1" x14ac:dyDescent="0.2">
      <c r="A1342" s="184" t="s">
        <v>159</v>
      </c>
      <c r="B1342" s="184" t="str">
        <f ca="1">CONCATENATE(VLOOKUP("*ID",C:D,2,FALSE),"C",COUNTIF(OFFSET(A$1,0,0,ROW(),1), "*conditie")*10)&amp; "T" &amp;(COUNTIF(OFFSET(B$1,0,0,ROW()-1,1),CONCATENATE(VLOOKUP("*ID",C:D,2,FALSE),"C",COUNTIF(OFFSET(A$1,0,0,ROW(),1), "*conditie")*10)&amp; "T*") +1) * 10</f>
        <v>NPRE06C550T10</v>
      </c>
      <c r="C1342" s="295" t="s">
        <v>391</v>
      </c>
      <c r="D1342" s="295"/>
      <c r="E1342" s="295"/>
      <c r="F1342" s="184" t="s">
        <v>141</v>
      </c>
      <c r="G1342" s="184" t="s">
        <v>19</v>
      </c>
      <c r="H1342" s="184" t="s">
        <v>197</v>
      </c>
    </row>
    <row r="1343" spans="1:8" hidden="1" outlineLevel="2" x14ac:dyDescent="0.2">
      <c r="A1343" s="110"/>
      <c r="B1343" s="122"/>
      <c r="C1343" s="152"/>
    </row>
    <row r="1344" spans="1:8" hidden="1" outlineLevel="2" x14ac:dyDescent="0.2">
      <c r="A1344" s="110" t="s">
        <v>109</v>
      </c>
      <c r="B1344" s="131" t="s">
        <v>1671</v>
      </c>
      <c r="C1344" s="152"/>
    </row>
    <row r="1345" spans="1:8" hidden="1" outlineLevel="2" x14ac:dyDescent="0.2">
      <c r="A1345" s="110"/>
      <c r="B1345" s="122"/>
      <c r="C1345" s="152"/>
    </row>
    <row r="1346" spans="1:8" hidden="1" outlineLevel="2" x14ac:dyDescent="0.2">
      <c r="A1346" s="110" t="s">
        <v>111</v>
      </c>
      <c r="B1346" s="131" t="s">
        <v>1651</v>
      </c>
      <c r="C1346" s="152"/>
    </row>
    <row r="1347" spans="1:8" hidden="1" outlineLevel="2" x14ac:dyDescent="0.2">
      <c r="A1347" s="110"/>
      <c r="B1347" s="122"/>
      <c r="C1347" s="152"/>
    </row>
    <row r="1348" spans="1:8" hidden="1" outlineLevel="2" x14ac:dyDescent="0.2">
      <c r="A1348" s="110"/>
      <c r="B1348" s="123"/>
      <c r="C1348" s="123"/>
      <c r="D1348" s="123"/>
      <c r="E1348" s="124"/>
      <c r="F1348" s="123"/>
      <c r="G1348" s="123"/>
    </row>
    <row r="1349" spans="1:8" hidden="1" outlineLevel="2" x14ac:dyDescent="0.2">
      <c r="A1349" s="110" t="s">
        <v>32</v>
      </c>
      <c r="B1349" s="125" t="s">
        <v>227</v>
      </c>
      <c r="C1349" s="125"/>
      <c r="D1349" s="125"/>
      <c r="E1349" s="125"/>
      <c r="F1349" s="125"/>
      <c r="G1349" s="125"/>
    </row>
    <row r="1350" spans="1:8" hidden="1" outlineLevel="2" x14ac:dyDescent="0.2">
      <c r="A1350" s="110"/>
      <c r="B1350" s="122"/>
      <c r="C1350" s="152"/>
    </row>
    <row r="1351" spans="1:8" hidden="1" outlineLevel="2" x14ac:dyDescent="0.2">
      <c r="A1351" s="111" t="s">
        <v>33</v>
      </c>
      <c r="B1351" s="122" t="s">
        <v>194</v>
      </c>
      <c r="C1351" s="152"/>
    </row>
    <row r="1352" spans="1:8" hidden="1" outlineLevel="2" x14ac:dyDescent="0.2">
      <c r="A1352" s="110"/>
      <c r="B1352" s="122"/>
      <c r="C1352" s="152"/>
    </row>
    <row r="1353" spans="1:8" hidden="1" outlineLevel="2" x14ac:dyDescent="0.2">
      <c r="A1353" s="110" t="s">
        <v>138</v>
      </c>
      <c r="B1353" s="131" t="s">
        <v>389</v>
      </c>
      <c r="C1353" s="152"/>
    </row>
    <row r="1354" spans="1:8" s="123" customFormat="1" hidden="1" outlineLevel="2" x14ac:dyDescent="0.2">
      <c r="A1354" s="126"/>
    </row>
    <row r="1355" spans="1:8" hidden="1" outlineLevel="2" x14ac:dyDescent="0.2">
      <c r="A1355" s="110" t="s">
        <v>40</v>
      </c>
      <c r="B1355" s="131" t="s">
        <v>1002</v>
      </c>
      <c r="C1355" s="152"/>
    </row>
    <row r="1356" spans="1:8" s="123" customFormat="1" hidden="1" outlineLevel="2" x14ac:dyDescent="0.2">
      <c r="A1356" s="126"/>
    </row>
    <row r="1357" spans="1:8" s="88" customFormat="1" outlineLevel="1" collapsed="1" x14ac:dyDescent="0.2">
      <c r="A1357" s="184" t="s">
        <v>159</v>
      </c>
      <c r="B1357" s="184" t="str">
        <f ca="1">CONCATENATE(VLOOKUP("*ID",C:D,2,FALSE),"C",COUNTIF(OFFSET(A$1,0,0,ROW(),1), "*conditie")*10)&amp; "T" &amp;(COUNTIF(OFFSET(B$1,0,0,ROW()-1,1),CONCATENATE(VLOOKUP("*ID",C:D,2,FALSE),"C",COUNTIF(OFFSET(A$1,0,0,ROW(),1), "*conditie")*10)&amp; "T*") +1) * 10</f>
        <v>NPRE06C550T20</v>
      </c>
      <c r="C1357" s="295" t="s">
        <v>390</v>
      </c>
      <c r="D1357" s="295"/>
      <c r="E1357" s="295"/>
      <c r="F1357" s="184" t="s">
        <v>141</v>
      </c>
      <c r="G1357" s="184" t="s">
        <v>19</v>
      </c>
      <c r="H1357" s="184" t="s">
        <v>197</v>
      </c>
    </row>
    <row r="1358" spans="1:8" hidden="1" outlineLevel="2" x14ac:dyDescent="0.2">
      <c r="A1358" s="110"/>
      <c r="B1358" s="122"/>
      <c r="C1358" s="152"/>
    </row>
    <row r="1359" spans="1:8" hidden="1" outlineLevel="2" x14ac:dyDescent="0.2">
      <c r="A1359" s="110" t="s">
        <v>109</v>
      </c>
      <c r="B1359" s="131" t="s">
        <v>1672</v>
      </c>
      <c r="C1359" s="152"/>
    </row>
    <row r="1360" spans="1:8" hidden="1" outlineLevel="2" x14ac:dyDescent="0.2">
      <c r="A1360" s="110"/>
      <c r="B1360" s="122"/>
      <c r="C1360" s="152"/>
    </row>
    <row r="1361" spans="1:8" hidden="1" outlineLevel="2" x14ac:dyDescent="0.2">
      <c r="A1361" s="110" t="s">
        <v>111</v>
      </c>
      <c r="B1361" s="131" t="s">
        <v>1651</v>
      </c>
      <c r="C1361" s="152"/>
    </row>
    <row r="1362" spans="1:8" hidden="1" outlineLevel="2" x14ac:dyDescent="0.2">
      <c r="A1362" s="110"/>
      <c r="B1362" s="122"/>
      <c r="C1362" s="152"/>
    </row>
    <row r="1363" spans="1:8" hidden="1" outlineLevel="2" x14ac:dyDescent="0.2">
      <c r="A1363" s="110"/>
      <c r="B1363" s="123"/>
      <c r="C1363" s="123"/>
      <c r="D1363" s="123"/>
      <c r="E1363" s="124"/>
      <c r="F1363" s="123"/>
      <c r="G1363" s="123"/>
    </row>
    <row r="1364" spans="1:8" hidden="1" outlineLevel="2" x14ac:dyDescent="0.2">
      <c r="A1364" s="110" t="s">
        <v>32</v>
      </c>
      <c r="B1364" s="125" t="s">
        <v>227</v>
      </c>
      <c r="C1364" s="125"/>
      <c r="D1364" s="125"/>
      <c r="E1364" s="125"/>
      <c r="F1364" s="125"/>
      <c r="G1364" s="125"/>
    </row>
    <row r="1365" spans="1:8" hidden="1" outlineLevel="2" x14ac:dyDescent="0.2">
      <c r="A1365" s="110"/>
      <c r="B1365" s="122"/>
      <c r="C1365" s="152"/>
    </row>
    <row r="1366" spans="1:8" hidden="1" outlineLevel="2" x14ac:dyDescent="0.2">
      <c r="A1366" s="111" t="s">
        <v>33</v>
      </c>
      <c r="B1366" s="122" t="s">
        <v>194</v>
      </c>
      <c r="C1366" s="152"/>
    </row>
    <row r="1367" spans="1:8" hidden="1" outlineLevel="2" x14ac:dyDescent="0.2">
      <c r="A1367" s="110"/>
      <c r="B1367" s="122"/>
      <c r="C1367" s="152"/>
    </row>
    <row r="1368" spans="1:8" hidden="1" outlineLevel="2" x14ac:dyDescent="0.2">
      <c r="A1368" s="110" t="s">
        <v>138</v>
      </c>
      <c r="B1368" s="131" t="s">
        <v>234</v>
      </c>
      <c r="C1368" s="152"/>
    </row>
    <row r="1369" spans="1:8" s="123" customFormat="1" hidden="1" outlineLevel="2" x14ac:dyDescent="0.2">
      <c r="A1369" s="126"/>
    </row>
    <row r="1370" spans="1:8" hidden="1" outlineLevel="2" x14ac:dyDescent="0.2">
      <c r="A1370" s="110" t="s">
        <v>40</v>
      </c>
      <c r="B1370" s="131" t="s">
        <v>1003</v>
      </c>
      <c r="C1370" s="152"/>
    </row>
    <row r="1371" spans="1:8" s="123" customFormat="1" hidden="1" outlineLevel="2" x14ac:dyDescent="0.2">
      <c r="A1371" s="126"/>
    </row>
    <row r="1372" spans="1:8" s="88" customFormat="1" outlineLevel="1" collapsed="1" x14ac:dyDescent="0.2">
      <c r="A1372" s="184" t="s">
        <v>159</v>
      </c>
      <c r="B1372" s="184" t="str">
        <f ca="1">CONCATENATE(VLOOKUP("*ID",C:D,2,FALSE),"C",COUNTIF(OFFSET(A$1,0,0,ROW(),1), "*conditie")*10)&amp; "T" &amp;(COUNTIF(OFFSET(B$1,0,0,ROW()-1,1),CONCATENATE(VLOOKUP("*ID",C:D,2,FALSE),"C",COUNTIF(OFFSET(A$1,0,0,ROW(),1), "*conditie")*10)&amp; "T*") +1) * 10</f>
        <v>NPRE06C550T30</v>
      </c>
      <c r="C1372" s="295" t="s">
        <v>394</v>
      </c>
      <c r="D1372" s="295"/>
      <c r="E1372" s="295"/>
      <c r="F1372" s="184" t="s">
        <v>141</v>
      </c>
      <c r="G1372" s="184" t="s">
        <v>19</v>
      </c>
      <c r="H1372" s="184" t="s">
        <v>197</v>
      </c>
    </row>
    <row r="1373" spans="1:8" hidden="1" outlineLevel="2" x14ac:dyDescent="0.2">
      <c r="A1373" s="110"/>
      <c r="B1373" s="122"/>
      <c r="C1373" s="152"/>
    </row>
    <row r="1374" spans="1:8" hidden="1" outlineLevel="2" x14ac:dyDescent="0.2">
      <c r="A1374" s="110" t="s">
        <v>109</v>
      </c>
      <c r="B1374" s="131" t="s">
        <v>1673</v>
      </c>
      <c r="C1374" s="152"/>
    </row>
    <row r="1375" spans="1:8" hidden="1" outlineLevel="2" x14ac:dyDescent="0.2">
      <c r="A1375" s="110"/>
      <c r="B1375" s="122"/>
      <c r="C1375" s="152"/>
    </row>
    <row r="1376" spans="1:8" hidden="1" outlineLevel="2" x14ac:dyDescent="0.2">
      <c r="A1376" s="110" t="s">
        <v>111</v>
      </c>
      <c r="B1376" s="131" t="s">
        <v>1651</v>
      </c>
      <c r="C1376" s="152"/>
    </row>
    <row r="1377" spans="1:8" hidden="1" outlineLevel="2" x14ac:dyDescent="0.2">
      <c r="A1377" s="110"/>
      <c r="B1377" s="122"/>
      <c r="C1377" s="152"/>
    </row>
    <row r="1378" spans="1:8" hidden="1" outlineLevel="2" x14ac:dyDescent="0.2">
      <c r="A1378" s="110"/>
      <c r="B1378" s="123"/>
      <c r="C1378" s="123"/>
      <c r="D1378" s="123"/>
      <c r="E1378" s="124"/>
      <c r="F1378" s="123"/>
      <c r="G1378" s="123"/>
    </row>
    <row r="1379" spans="1:8" hidden="1" outlineLevel="2" x14ac:dyDescent="0.2">
      <c r="A1379" s="110" t="s">
        <v>32</v>
      </c>
      <c r="B1379" s="125" t="s">
        <v>227</v>
      </c>
      <c r="C1379" s="125"/>
      <c r="D1379" s="125"/>
      <c r="E1379" s="125"/>
      <c r="F1379" s="125"/>
      <c r="G1379" s="125"/>
    </row>
    <row r="1380" spans="1:8" hidden="1" outlineLevel="2" x14ac:dyDescent="0.2">
      <c r="A1380" s="110"/>
      <c r="B1380" s="122"/>
      <c r="C1380" s="152"/>
    </row>
    <row r="1381" spans="1:8" hidden="1" outlineLevel="2" x14ac:dyDescent="0.2">
      <c r="A1381" s="111" t="s">
        <v>33</v>
      </c>
      <c r="B1381" s="122" t="s">
        <v>194</v>
      </c>
      <c r="C1381" s="152"/>
    </row>
    <row r="1382" spans="1:8" hidden="1" outlineLevel="2" x14ac:dyDescent="0.2">
      <c r="A1382" s="110"/>
      <c r="B1382" s="122"/>
      <c r="C1382" s="152"/>
    </row>
    <row r="1383" spans="1:8" hidden="1" outlineLevel="2" x14ac:dyDescent="0.2">
      <c r="A1383" s="110" t="s">
        <v>138</v>
      </c>
      <c r="B1383" s="131" t="s">
        <v>234</v>
      </c>
      <c r="C1383" s="152"/>
    </row>
    <row r="1384" spans="1:8" s="123" customFormat="1" hidden="1" outlineLevel="2" x14ac:dyDescent="0.2">
      <c r="A1384" s="126"/>
    </row>
    <row r="1385" spans="1:8" hidden="1" outlineLevel="2" x14ac:dyDescent="0.2">
      <c r="A1385" s="110" t="s">
        <v>40</v>
      </c>
      <c r="B1385" s="131" t="s">
        <v>1004</v>
      </c>
      <c r="C1385" s="152"/>
    </row>
    <row r="1386" spans="1:8" s="123" customFormat="1" hidden="1" outlineLevel="2" x14ac:dyDescent="0.2">
      <c r="A1386" s="126"/>
    </row>
    <row r="1387" spans="1:8" s="99" customFormat="1" x14ac:dyDescent="0.2">
      <c r="A1387" s="186" t="s">
        <v>158</v>
      </c>
      <c r="B1387" s="185" t="str">
        <f ca="1">CONCATENATE(VLOOKUP("*ID",C:D,2,FALSE),"C",COUNTIF(OFFSET(A$1,0,0,ROW(),1), "*conditie")*10)</f>
        <v>NPRE06C560</v>
      </c>
      <c r="C1387" s="296" t="s">
        <v>460</v>
      </c>
      <c r="D1387" s="297"/>
      <c r="E1387" s="297"/>
      <c r="F1387" s="186" t="s">
        <v>141</v>
      </c>
      <c r="G1387" s="186" t="s">
        <v>19</v>
      </c>
      <c r="H1387" s="186" t="s">
        <v>197</v>
      </c>
    </row>
    <row r="1388" spans="1:8" s="99" customFormat="1" outlineLevel="1" x14ac:dyDescent="0.2">
      <c r="A1388" s="110"/>
      <c r="B1388" s="118"/>
      <c r="C1388" s="102"/>
    </row>
    <row r="1389" spans="1:8" s="99" customFormat="1" outlineLevel="1" x14ac:dyDescent="0.2">
      <c r="A1389" s="110" t="s">
        <v>55</v>
      </c>
      <c r="B1389" s="129"/>
      <c r="C1389" s="132"/>
    </row>
    <row r="1390" spans="1:8" s="99" customFormat="1" outlineLevel="1" x14ac:dyDescent="0.2">
      <c r="A1390" s="110"/>
      <c r="B1390" s="118"/>
      <c r="C1390" s="102"/>
    </row>
    <row r="1391" spans="1:8" s="88" customFormat="1" outlineLevel="1" collapsed="1" x14ac:dyDescent="0.2">
      <c r="A1391" s="184" t="s">
        <v>159</v>
      </c>
      <c r="B1391" s="184" t="str">
        <f ca="1">CONCATENATE(VLOOKUP("*ID",C:D,2,FALSE),"C",COUNTIF(OFFSET(A$1,0,0,ROW(),1), "*conditie")*10)&amp; "T" &amp;(COUNTIF(OFFSET(B$1,0,0,ROW()-1,1),CONCATENATE(VLOOKUP("*ID",C:D,2,FALSE),"C",COUNTIF(OFFSET(A$1,0,0,ROW(),1), "*conditie")*10)&amp; "T*") +1) * 10</f>
        <v>NPRE06C560T10</v>
      </c>
      <c r="C1391" s="295" t="s">
        <v>461</v>
      </c>
      <c r="D1391" s="295"/>
      <c r="E1391" s="295"/>
      <c r="F1391" s="184" t="s">
        <v>141</v>
      </c>
      <c r="G1391" s="184" t="s">
        <v>19</v>
      </c>
      <c r="H1391" s="184" t="s">
        <v>197</v>
      </c>
    </row>
    <row r="1392" spans="1:8" hidden="1" outlineLevel="2" x14ac:dyDescent="0.2">
      <c r="A1392" s="110"/>
      <c r="B1392" s="122"/>
      <c r="C1392" s="152"/>
    </row>
    <row r="1393" spans="1:8" hidden="1" outlineLevel="2" x14ac:dyDescent="0.2">
      <c r="A1393" s="110" t="s">
        <v>109</v>
      </c>
      <c r="B1393" s="131" t="s">
        <v>1674</v>
      </c>
      <c r="C1393" s="152"/>
    </row>
    <row r="1394" spans="1:8" hidden="1" outlineLevel="2" x14ac:dyDescent="0.2">
      <c r="A1394" s="110"/>
      <c r="B1394" s="122"/>
      <c r="C1394" s="152"/>
    </row>
    <row r="1395" spans="1:8" hidden="1" outlineLevel="2" x14ac:dyDescent="0.2">
      <c r="A1395" s="110" t="s">
        <v>111</v>
      </c>
      <c r="B1395" s="131" t="s">
        <v>1651</v>
      </c>
      <c r="C1395" s="152"/>
    </row>
    <row r="1396" spans="1:8" hidden="1" outlineLevel="2" x14ac:dyDescent="0.2">
      <c r="A1396" s="110"/>
      <c r="B1396" s="122"/>
      <c r="C1396" s="152"/>
    </row>
    <row r="1397" spans="1:8" hidden="1" outlineLevel="2" x14ac:dyDescent="0.2">
      <c r="A1397" s="110"/>
      <c r="B1397" s="123"/>
      <c r="C1397" s="123"/>
      <c r="D1397" s="123"/>
      <c r="E1397" s="124"/>
      <c r="F1397" s="123"/>
      <c r="G1397" s="123"/>
    </row>
    <row r="1398" spans="1:8" hidden="1" outlineLevel="2" x14ac:dyDescent="0.2">
      <c r="A1398" s="110" t="s">
        <v>32</v>
      </c>
      <c r="B1398" s="125" t="s">
        <v>227</v>
      </c>
      <c r="C1398" s="125"/>
      <c r="D1398" s="125"/>
      <c r="E1398" s="125"/>
      <c r="F1398" s="125"/>
      <c r="G1398" s="125"/>
    </row>
    <row r="1399" spans="1:8" hidden="1" outlineLevel="2" x14ac:dyDescent="0.2">
      <c r="A1399" s="110"/>
      <c r="B1399" s="122"/>
      <c r="C1399" s="152"/>
    </row>
    <row r="1400" spans="1:8" hidden="1" outlineLevel="2" x14ac:dyDescent="0.2">
      <c r="A1400" s="111" t="s">
        <v>33</v>
      </c>
      <c r="B1400" s="122" t="s">
        <v>194</v>
      </c>
      <c r="C1400" s="152"/>
    </row>
    <row r="1401" spans="1:8" hidden="1" outlineLevel="2" x14ac:dyDescent="0.2">
      <c r="A1401" s="110"/>
      <c r="B1401" s="122"/>
      <c r="C1401" s="152"/>
    </row>
    <row r="1402" spans="1:8" hidden="1" outlineLevel="2" x14ac:dyDescent="0.2">
      <c r="A1402" s="110" t="s">
        <v>138</v>
      </c>
      <c r="B1402" s="131" t="s">
        <v>463</v>
      </c>
      <c r="C1402" s="152"/>
    </row>
    <row r="1403" spans="1:8" s="123" customFormat="1" hidden="1" outlineLevel="2" x14ac:dyDescent="0.2">
      <c r="A1403" s="126"/>
    </row>
    <row r="1404" spans="1:8" hidden="1" outlineLevel="2" x14ac:dyDescent="0.2">
      <c r="A1404" s="110" t="s">
        <v>40</v>
      </c>
      <c r="B1404" s="131" t="s">
        <v>1005</v>
      </c>
      <c r="C1404" s="152"/>
    </row>
    <row r="1405" spans="1:8" s="123" customFormat="1" hidden="1" outlineLevel="2" x14ac:dyDescent="0.2">
      <c r="A1405" s="126"/>
    </row>
    <row r="1406" spans="1:8" s="88" customFormat="1" outlineLevel="1" collapsed="1" x14ac:dyDescent="0.2">
      <c r="A1406" s="184" t="s">
        <v>159</v>
      </c>
      <c r="B1406" s="184" t="str">
        <f ca="1">CONCATENATE(VLOOKUP("*ID",C:D,2,FALSE),"C",COUNTIF(OFFSET(A$1,0,0,ROW(),1), "*conditie")*10)&amp; "T" &amp;(COUNTIF(OFFSET(B$1,0,0,ROW()-1,1),CONCATENATE(VLOOKUP("*ID",C:D,2,FALSE),"C",COUNTIF(OFFSET(A$1,0,0,ROW(),1), "*conditie")*10)&amp; "T*") +1) * 10</f>
        <v>NPRE06C560T20</v>
      </c>
      <c r="C1406" s="295" t="s">
        <v>464</v>
      </c>
      <c r="D1406" s="295"/>
      <c r="E1406" s="295"/>
      <c r="F1406" s="184" t="s">
        <v>141</v>
      </c>
      <c r="G1406" s="184" t="s">
        <v>19</v>
      </c>
      <c r="H1406" s="184" t="s">
        <v>197</v>
      </c>
    </row>
    <row r="1407" spans="1:8" hidden="1" outlineLevel="2" x14ac:dyDescent="0.2">
      <c r="A1407" s="110"/>
      <c r="B1407" s="122"/>
      <c r="C1407" s="152"/>
    </row>
    <row r="1408" spans="1:8" hidden="1" outlineLevel="2" x14ac:dyDescent="0.2">
      <c r="A1408" s="110" t="s">
        <v>109</v>
      </c>
      <c r="B1408" s="131" t="s">
        <v>1675</v>
      </c>
      <c r="C1408" s="152"/>
    </row>
    <row r="1409" spans="1:8" hidden="1" outlineLevel="2" x14ac:dyDescent="0.2">
      <c r="A1409" s="110"/>
      <c r="B1409" s="122"/>
      <c r="C1409" s="152"/>
    </row>
    <row r="1410" spans="1:8" hidden="1" outlineLevel="2" x14ac:dyDescent="0.2">
      <c r="A1410" s="110" t="s">
        <v>111</v>
      </c>
      <c r="B1410" s="131" t="s">
        <v>1651</v>
      </c>
      <c r="C1410" s="152"/>
    </row>
    <row r="1411" spans="1:8" hidden="1" outlineLevel="2" x14ac:dyDescent="0.2">
      <c r="A1411" s="110"/>
      <c r="B1411" s="122"/>
      <c r="C1411" s="152"/>
    </row>
    <row r="1412" spans="1:8" hidden="1" outlineLevel="2" x14ac:dyDescent="0.2">
      <c r="A1412" s="110"/>
      <c r="B1412" s="123"/>
      <c r="C1412" s="123"/>
      <c r="D1412" s="123"/>
      <c r="E1412" s="124"/>
      <c r="F1412" s="123"/>
      <c r="G1412" s="123"/>
    </row>
    <row r="1413" spans="1:8" hidden="1" outlineLevel="2" x14ac:dyDescent="0.2">
      <c r="A1413" s="110" t="s">
        <v>32</v>
      </c>
      <c r="B1413" s="125" t="s">
        <v>227</v>
      </c>
      <c r="C1413" s="125"/>
      <c r="D1413" s="125"/>
      <c r="E1413" s="125"/>
      <c r="F1413" s="125"/>
      <c r="G1413" s="125"/>
    </row>
    <row r="1414" spans="1:8" hidden="1" outlineLevel="2" x14ac:dyDescent="0.2">
      <c r="A1414" s="110"/>
      <c r="B1414" s="122"/>
      <c r="C1414" s="152"/>
    </row>
    <row r="1415" spans="1:8" hidden="1" outlineLevel="2" x14ac:dyDescent="0.2">
      <c r="A1415" s="111" t="s">
        <v>33</v>
      </c>
      <c r="B1415" s="122" t="s">
        <v>194</v>
      </c>
      <c r="C1415" s="152"/>
    </row>
    <row r="1416" spans="1:8" hidden="1" outlineLevel="2" x14ac:dyDescent="0.2">
      <c r="A1416" s="110"/>
      <c r="B1416" s="122"/>
      <c r="C1416" s="152"/>
    </row>
    <row r="1417" spans="1:8" hidden="1" outlineLevel="2" x14ac:dyDescent="0.2">
      <c r="A1417" s="110" t="s">
        <v>138</v>
      </c>
      <c r="B1417" s="131" t="s">
        <v>234</v>
      </c>
      <c r="C1417" s="152"/>
    </row>
    <row r="1418" spans="1:8" s="123" customFormat="1" hidden="1" outlineLevel="2" x14ac:dyDescent="0.2">
      <c r="A1418" s="126"/>
    </row>
    <row r="1419" spans="1:8" hidden="1" outlineLevel="2" x14ac:dyDescent="0.2">
      <c r="A1419" s="110" t="s">
        <v>40</v>
      </c>
      <c r="B1419" s="131" t="s">
        <v>1006</v>
      </c>
      <c r="C1419" s="152"/>
    </row>
    <row r="1420" spans="1:8" s="123" customFormat="1" hidden="1" outlineLevel="2" x14ac:dyDescent="0.2">
      <c r="A1420" s="126"/>
    </row>
    <row r="1421" spans="1:8" s="88" customFormat="1" outlineLevel="1" collapsed="1" x14ac:dyDescent="0.2">
      <c r="A1421" s="184" t="s">
        <v>159</v>
      </c>
      <c r="B1421" s="184" t="str">
        <f ca="1">CONCATENATE(VLOOKUP("*ID",C:D,2,FALSE),"C",COUNTIF(OFFSET(A$1,0,0,ROW(),1), "*conditie")*10)&amp; "T" &amp;(COUNTIF(OFFSET(B$1,0,0,ROW()-1,1),CONCATENATE(VLOOKUP("*ID",C:D,2,FALSE),"C",COUNTIF(OFFSET(A$1,0,0,ROW(),1), "*conditie")*10)&amp; "T*") +1) * 10</f>
        <v>NPRE06C560T30</v>
      </c>
      <c r="C1421" s="295" t="s">
        <v>466</v>
      </c>
      <c r="D1421" s="295"/>
      <c r="E1421" s="295"/>
      <c r="F1421" s="184" t="s">
        <v>141</v>
      </c>
      <c r="G1421" s="184" t="s">
        <v>19</v>
      </c>
      <c r="H1421" s="184" t="s">
        <v>197</v>
      </c>
    </row>
    <row r="1422" spans="1:8" hidden="1" outlineLevel="2" x14ac:dyDescent="0.2">
      <c r="A1422" s="110"/>
      <c r="B1422" s="122"/>
      <c r="C1422" s="152"/>
    </row>
    <row r="1423" spans="1:8" hidden="1" outlineLevel="2" x14ac:dyDescent="0.2">
      <c r="A1423" s="110" t="s">
        <v>109</v>
      </c>
      <c r="B1423" s="131" t="s">
        <v>1676</v>
      </c>
      <c r="C1423" s="152"/>
    </row>
    <row r="1424" spans="1:8" hidden="1" outlineLevel="2" x14ac:dyDescent="0.2">
      <c r="A1424" s="110"/>
      <c r="B1424" s="122"/>
      <c r="C1424" s="152"/>
    </row>
    <row r="1425" spans="1:8" hidden="1" outlineLevel="2" x14ac:dyDescent="0.2">
      <c r="A1425" s="110" t="s">
        <v>111</v>
      </c>
      <c r="B1425" s="131" t="s">
        <v>1651</v>
      </c>
      <c r="C1425" s="152"/>
    </row>
    <row r="1426" spans="1:8" hidden="1" outlineLevel="2" x14ac:dyDescent="0.2">
      <c r="A1426" s="110"/>
      <c r="B1426" s="122"/>
      <c r="C1426" s="152"/>
    </row>
    <row r="1427" spans="1:8" hidden="1" outlineLevel="2" x14ac:dyDescent="0.2">
      <c r="A1427" s="110"/>
      <c r="B1427" s="123"/>
      <c r="C1427" s="123"/>
      <c r="D1427" s="123"/>
      <c r="E1427" s="124"/>
      <c r="F1427" s="123"/>
      <c r="G1427" s="123"/>
    </row>
    <row r="1428" spans="1:8" hidden="1" outlineLevel="2" x14ac:dyDescent="0.2">
      <c r="A1428" s="110" t="s">
        <v>32</v>
      </c>
      <c r="B1428" s="125" t="s">
        <v>227</v>
      </c>
      <c r="C1428" s="125"/>
      <c r="D1428" s="125"/>
      <c r="E1428" s="125"/>
      <c r="F1428" s="125"/>
      <c r="G1428" s="125"/>
    </row>
    <row r="1429" spans="1:8" hidden="1" outlineLevel="2" x14ac:dyDescent="0.2">
      <c r="A1429" s="110"/>
      <c r="B1429" s="122"/>
      <c r="C1429" s="152"/>
    </row>
    <row r="1430" spans="1:8" hidden="1" outlineLevel="2" x14ac:dyDescent="0.2">
      <c r="A1430" s="111" t="s">
        <v>33</v>
      </c>
      <c r="B1430" s="122" t="s">
        <v>194</v>
      </c>
      <c r="C1430" s="152"/>
    </row>
    <row r="1431" spans="1:8" hidden="1" outlineLevel="2" x14ac:dyDescent="0.2">
      <c r="A1431" s="110"/>
      <c r="B1431" s="122"/>
      <c r="C1431" s="152"/>
    </row>
    <row r="1432" spans="1:8" hidden="1" outlineLevel="2" x14ac:dyDescent="0.2">
      <c r="A1432" s="110" t="s">
        <v>138</v>
      </c>
      <c r="B1432" s="131" t="s">
        <v>234</v>
      </c>
      <c r="C1432" s="152"/>
    </row>
    <row r="1433" spans="1:8" s="123" customFormat="1" hidden="1" outlineLevel="2" x14ac:dyDescent="0.2">
      <c r="A1433" s="126"/>
    </row>
    <row r="1434" spans="1:8" hidden="1" outlineLevel="2" x14ac:dyDescent="0.2">
      <c r="A1434" s="110" t="s">
        <v>40</v>
      </c>
      <c r="B1434" s="131" t="s">
        <v>1007</v>
      </c>
      <c r="C1434" s="152"/>
    </row>
    <row r="1435" spans="1:8" s="123" customFormat="1" hidden="1" outlineLevel="2" x14ac:dyDescent="0.2">
      <c r="A1435" s="126"/>
    </row>
    <row r="1436" spans="1:8" s="99" customFormat="1" x14ac:dyDescent="0.2">
      <c r="A1436" s="186" t="s">
        <v>158</v>
      </c>
      <c r="B1436" s="185" t="str">
        <f ca="1">CONCATENATE(VLOOKUP("*ID",C:D,2,FALSE),"C",COUNTIF(OFFSET(A$1,0,0,ROW(),1), "*conditie")*10)</f>
        <v>NPRE06C570</v>
      </c>
      <c r="C1436" s="296" t="s">
        <v>442</v>
      </c>
      <c r="D1436" s="297"/>
      <c r="E1436" s="297"/>
      <c r="F1436" s="186" t="s">
        <v>141</v>
      </c>
      <c r="G1436" s="186" t="s">
        <v>19</v>
      </c>
      <c r="H1436" s="186" t="s">
        <v>197</v>
      </c>
    </row>
    <row r="1437" spans="1:8" s="99" customFormat="1" outlineLevel="1" x14ac:dyDescent="0.2">
      <c r="A1437" s="110"/>
      <c r="B1437" s="118"/>
      <c r="C1437" s="102"/>
    </row>
    <row r="1438" spans="1:8" s="99" customFormat="1" outlineLevel="1" x14ac:dyDescent="0.2">
      <c r="A1438" s="110" t="s">
        <v>55</v>
      </c>
      <c r="B1438" s="129"/>
      <c r="C1438" s="132"/>
    </row>
    <row r="1439" spans="1:8" s="99" customFormat="1" outlineLevel="1" x14ac:dyDescent="0.2">
      <c r="A1439" s="110"/>
      <c r="B1439" s="118"/>
      <c r="C1439" s="102"/>
    </row>
    <row r="1440" spans="1:8" s="88" customFormat="1" outlineLevel="1" collapsed="1" x14ac:dyDescent="0.2">
      <c r="A1440" s="184" t="s">
        <v>159</v>
      </c>
      <c r="B1440" s="184" t="str">
        <f ca="1">CONCATENATE(VLOOKUP("*ID",C:D,2,FALSE),"C",COUNTIF(OFFSET(A$1,0,0,ROW(),1), "*conditie")*10)&amp; "T" &amp;(COUNTIF(OFFSET(B$1,0,0,ROW()-1,1),CONCATENATE(VLOOKUP("*ID",C:D,2,FALSE),"C",COUNTIF(OFFSET(A$1,0,0,ROW(),1), "*conditie")*10)&amp; "T*") +1) * 10</f>
        <v>NPRE06C570T10</v>
      </c>
      <c r="C1440" s="295" t="s">
        <v>443</v>
      </c>
      <c r="D1440" s="295"/>
      <c r="E1440" s="295"/>
      <c r="F1440" s="184" t="s">
        <v>141</v>
      </c>
      <c r="G1440" s="184" t="s">
        <v>19</v>
      </c>
      <c r="H1440" s="184" t="s">
        <v>197</v>
      </c>
    </row>
    <row r="1441" spans="1:8" hidden="1" outlineLevel="2" x14ac:dyDescent="0.2">
      <c r="A1441" s="110"/>
      <c r="B1441" s="122"/>
      <c r="C1441" s="152"/>
    </row>
    <row r="1442" spans="1:8" hidden="1" outlineLevel="2" x14ac:dyDescent="0.2">
      <c r="A1442" s="110" t="s">
        <v>109</v>
      </c>
      <c r="B1442" s="131" t="s">
        <v>1677</v>
      </c>
      <c r="C1442" s="152"/>
    </row>
    <row r="1443" spans="1:8" hidden="1" outlineLevel="2" x14ac:dyDescent="0.2">
      <c r="A1443" s="110"/>
      <c r="B1443" s="122"/>
      <c r="C1443" s="152"/>
    </row>
    <row r="1444" spans="1:8" hidden="1" outlineLevel="2" x14ac:dyDescent="0.2">
      <c r="A1444" s="110" t="s">
        <v>111</v>
      </c>
      <c r="B1444" s="131" t="s">
        <v>1678</v>
      </c>
      <c r="C1444" s="152"/>
    </row>
    <row r="1445" spans="1:8" hidden="1" outlineLevel="2" x14ac:dyDescent="0.2">
      <c r="A1445" s="110"/>
      <c r="B1445" s="122"/>
      <c r="C1445" s="152"/>
    </row>
    <row r="1446" spans="1:8" hidden="1" outlineLevel="2" x14ac:dyDescent="0.2">
      <c r="A1446" s="110"/>
      <c r="B1446" s="123"/>
      <c r="C1446" s="123"/>
      <c r="D1446" s="123"/>
      <c r="E1446" s="124"/>
      <c r="F1446" s="123"/>
      <c r="G1446" s="123"/>
    </row>
    <row r="1447" spans="1:8" hidden="1" outlineLevel="2" x14ac:dyDescent="0.2">
      <c r="A1447" s="110" t="s">
        <v>32</v>
      </c>
      <c r="B1447" s="125" t="s">
        <v>227</v>
      </c>
      <c r="C1447" s="125"/>
      <c r="D1447" s="125"/>
      <c r="E1447" s="125"/>
      <c r="F1447" s="125"/>
      <c r="G1447" s="125"/>
    </row>
    <row r="1448" spans="1:8" hidden="1" outlineLevel="2" x14ac:dyDescent="0.2">
      <c r="A1448" s="110"/>
      <c r="B1448" s="122"/>
      <c r="C1448" s="152"/>
    </row>
    <row r="1449" spans="1:8" hidden="1" outlineLevel="2" x14ac:dyDescent="0.2">
      <c r="A1449" s="111" t="s">
        <v>33</v>
      </c>
      <c r="B1449" s="122" t="s">
        <v>194</v>
      </c>
      <c r="C1449" s="152"/>
    </row>
    <row r="1450" spans="1:8" hidden="1" outlineLevel="2" x14ac:dyDescent="0.2">
      <c r="A1450" s="110"/>
      <c r="B1450" s="122"/>
      <c r="C1450" s="152"/>
    </row>
    <row r="1451" spans="1:8" hidden="1" outlineLevel="2" x14ac:dyDescent="0.2">
      <c r="A1451" s="110" t="s">
        <v>138</v>
      </c>
      <c r="B1451" s="131" t="s">
        <v>446</v>
      </c>
      <c r="C1451" s="152"/>
    </row>
    <row r="1452" spans="1:8" s="123" customFormat="1" hidden="1" outlineLevel="2" x14ac:dyDescent="0.2">
      <c r="A1452" s="126"/>
    </row>
    <row r="1453" spans="1:8" hidden="1" outlineLevel="2" x14ac:dyDescent="0.2">
      <c r="A1453" s="110" t="s">
        <v>40</v>
      </c>
      <c r="B1453" s="131" t="s">
        <v>1016</v>
      </c>
      <c r="C1453" s="152"/>
    </row>
    <row r="1454" spans="1:8" s="123" customFormat="1" hidden="1" outlineLevel="2" x14ac:dyDescent="0.2">
      <c r="A1454" s="126"/>
    </row>
    <row r="1455" spans="1:8" s="88" customFormat="1" outlineLevel="1" collapsed="1" x14ac:dyDescent="0.2">
      <c r="A1455" s="184" t="s">
        <v>159</v>
      </c>
      <c r="B1455" s="184" t="str">
        <f ca="1">CONCATENATE(VLOOKUP("*ID",C:D,2,FALSE),"C",COUNTIF(OFFSET(A$1,0,0,ROW(),1), "*conditie")*10)&amp; "T" &amp;(COUNTIF(OFFSET(B$1,0,0,ROW()-1,1),CONCATENATE(VLOOKUP("*ID",C:D,2,FALSE),"C",COUNTIF(OFFSET(A$1,0,0,ROW(),1), "*conditie")*10)&amp; "T*") +1) * 10</f>
        <v>NPRE06C570T20</v>
      </c>
      <c r="C1455" s="295" t="s">
        <v>447</v>
      </c>
      <c r="D1455" s="295"/>
      <c r="E1455" s="295"/>
      <c r="F1455" s="184" t="s">
        <v>141</v>
      </c>
      <c r="G1455" s="184" t="s">
        <v>19</v>
      </c>
      <c r="H1455" s="184" t="s">
        <v>197</v>
      </c>
    </row>
    <row r="1456" spans="1:8" hidden="1" outlineLevel="2" x14ac:dyDescent="0.2">
      <c r="A1456" s="110"/>
      <c r="B1456" s="122"/>
      <c r="C1456" s="152"/>
    </row>
    <row r="1457" spans="1:8" hidden="1" outlineLevel="2" x14ac:dyDescent="0.2">
      <c r="A1457" s="110" t="s">
        <v>109</v>
      </c>
      <c r="B1457" s="131" t="s">
        <v>1679</v>
      </c>
      <c r="C1457" s="152"/>
    </row>
    <row r="1458" spans="1:8" hidden="1" outlineLevel="2" x14ac:dyDescent="0.2">
      <c r="A1458" s="110"/>
      <c r="B1458" s="122"/>
      <c r="C1458" s="152"/>
    </row>
    <row r="1459" spans="1:8" hidden="1" outlineLevel="2" x14ac:dyDescent="0.2">
      <c r="A1459" s="110" t="s">
        <v>111</v>
      </c>
      <c r="B1459" s="131" t="s">
        <v>1678</v>
      </c>
      <c r="C1459" s="152"/>
    </row>
    <row r="1460" spans="1:8" hidden="1" outlineLevel="2" x14ac:dyDescent="0.2">
      <c r="A1460" s="110"/>
      <c r="B1460" s="122"/>
      <c r="C1460" s="152"/>
    </row>
    <row r="1461" spans="1:8" hidden="1" outlineLevel="2" x14ac:dyDescent="0.2">
      <c r="A1461" s="110"/>
      <c r="B1461" s="123"/>
      <c r="C1461" s="123"/>
      <c r="D1461" s="123"/>
      <c r="E1461" s="124"/>
      <c r="F1461" s="123"/>
      <c r="G1461" s="123"/>
    </row>
    <row r="1462" spans="1:8" hidden="1" outlineLevel="2" x14ac:dyDescent="0.2">
      <c r="A1462" s="110" t="s">
        <v>32</v>
      </c>
      <c r="B1462" s="125" t="s">
        <v>227</v>
      </c>
      <c r="C1462" s="125"/>
      <c r="D1462" s="125"/>
      <c r="E1462" s="125"/>
      <c r="F1462" s="125"/>
      <c r="G1462" s="125"/>
    </row>
    <row r="1463" spans="1:8" hidden="1" outlineLevel="2" x14ac:dyDescent="0.2">
      <c r="A1463" s="110"/>
      <c r="B1463" s="122"/>
      <c r="C1463" s="152"/>
    </row>
    <row r="1464" spans="1:8" hidden="1" outlineLevel="2" x14ac:dyDescent="0.2">
      <c r="A1464" s="111" t="s">
        <v>33</v>
      </c>
      <c r="B1464" s="122" t="s">
        <v>194</v>
      </c>
      <c r="C1464" s="152"/>
    </row>
    <row r="1465" spans="1:8" hidden="1" outlineLevel="2" x14ac:dyDescent="0.2">
      <c r="A1465" s="110"/>
      <c r="B1465" s="122"/>
      <c r="C1465" s="152"/>
    </row>
    <row r="1466" spans="1:8" hidden="1" outlineLevel="2" x14ac:dyDescent="0.2">
      <c r="A1466" s="110" t="s">
        <v>138</v>
      </c>
      <c r="B1466" s="131" t="s">
        <v>234</v>
      </c>
      <c r="C1466" s="152"/>
    </row>
    <row r="1467" spans="1:8" s="123" customFormat="1" hidden="1" outlineLevel="2" x14ac:dyDescent="0.2">
      <c r="A1467" s="126"/>
    </row>
    <row r="1468" spans="1:8" hidden="1" outlineLevel="2" x14ac:dyDescent="0.2">
      <c r="A1468" s="110" t="s">
        <v>40</v>
      </c>
      <c r="B1468" s="131" t="s">
        <v>1017</v>
      </c>
      <c r="C1468" s="152"/>
    </row>
    <row r="1469" spans="1:8" s="123" customFormat="1" hidden="1" outlineLevel="2" x14ac:dyDescent="0.2">
      <c r="A1469" s="126"/>
    </row>
    <row r="1470" spans="1:8" s="88" customFormat="1" outlineLevel="1" collapsed="1" x14ac:dyDescent="0.2">
      <c r="A1470" s="184" t="s">
        <v>159</v>
      </c>
      <c r="B1470" s="184" t="str">
        <f ca="1">CONCATENATE(VLOOKUP("*ID",C:D,2,FALSE),"C",COUNTIF(OFFSET(A$1,0,0,ROW(),1), "*conditie")*10)&amp; "T" &amp;(COUNTIF(OFFSET(B$1,0,0,ROW()-1,1),CONCATENATE(VLOOKUP("*ID",C:D,2,FALSE),"C",COUNTIF(OFFSET(A$1,0,0,ROW(),1), "*conditie")*10)&amp; "T*") +1) * 10</f>
        <v>NPRE06C570T30</v>
      </c>
      <c r="C1470" s="295" t="s">
        <v>449</v>
      </c>
      <c r="D1470" s="295"/>
      <c r="E1470" s="295"/>
      <c r="F1470" s="184" t="s">
        <v>141</v>
      </c>
      <c r="G1470" s="184" t="s">
        <v>19</v>
      </c>
      <c r="H1470" s="184" t="s">
        <v>197</v>
      </c>
    </row>
    <row r="1471" spans="1:8" hidden="1" outlineLevel="2" x14ac:dyDescent="0.2">
      <c r="A1471" s="110"/>
      <c r="B1471" s="122"/>
      <c r="C1471" s="152"/>
    </row>
    <row r="1472" spans="1:8" hidden="1" outlineLevel="2" x14ac:dyDescent="0.2">
      <c r="A1472" s="110" t="s">
        <v>109</v>
      </c>
      <c r="B1472" s="131" t="s">
        <v>1680</v>
      </c>
      <c r="C1472" s="152"/>
    </row>
    <row r="1473" spans="1:8" hidden="1" outlineLevel="2" x14ac:dyDescent="0.2">
      <c r="A1473" s="110"/>
      <c r="B1473" s="122"/>
      <c r="C1473" s="152"/>
    </row>
    <row r="1474" spans="1:8" hidden="1" outlineLevel="2" x14ac:dyDescent="0.2">
      <c r="A1474" s="110" t="s">
        <v>111</v>
      </c>
      <c r="B1474" s="131" t="s">
        <v>1678</v>
      </c>
      <c r="C1474" s="152"/>
    </row>
    <row r="1475" spans="1:8" hidden="1" outlineLevel="2" x14ac:dyDescent="0.2">
      <c r="A1475" s="110"/>
      <c r="B1475" s="122"/>
      <c r="C1475" s="152"/>
    </row>
    <row r="1476" spans="1:8" hidden="1" outlineLevel="2" x14ac:dyDescent="0.2">
      <c r="A1476" s="110"/>
      <c r="B1476" s="123"/>
      <c r="C1476" s="123"/>
      <c r="D1476" s="123"/>
      <c r="E1476" s="124"/>
      <c r="F1476" s="123"/>
      <c r="G1476" s="123"/>
    </row>
    <row r="1477" spans="1:8" hidden="1" outlineLevel="2" x14ac:dyDescent="0.2">
      <c r="A1477" s="110" t="s">
        <v>32</v>
      </c>
      <c r="B1477" s="125" t="s">
        <v>227</v>
      </c>
      <c r="C1477" s="125"/>
      <c r="D1477" s="125"/>
      <c r="E1477" s="125"/>
      <c r="F1477" s="125"/>
      <c r="G1477" s="125"/>
    </row>
    <row r="1478" spans="1:8" hidden="1" outlineLevel="2" x14ac:dyDescent="0.2">
      <c r="A1478" s="110"/>
      <c r="B1478" s="122"/>
      <c r="C1478" s="152"/>
    </row>
    <row r="1479" spans="1:8" hidden="1" outlineLevel="2" x14ac:dyDescent="0.2">
      <c r="A1479" s="111" t="s">
        <v>33</v>
      </c>
      <c r="B1479" s="122" t="s">
        <v>194</v>
      </c>
      <c r="C1479" s="152"/>
    </row>
    <row r="1480" spans="1:8" hidden="1" outlineLevel="2" x14ac:dyDescent="0.2">
      <c r="A1480" s="110"/>
      <c r="B1480" s="122"/>
      <c r="C1480" s="152"/>
    </row>
    <row r="1481" spans="1:8" hidden="1" outlineLevel="2" x14ac:dyDescent="0.2">
      <c r="A1481" s="110" t="s">
        <v>138</v>
      </c>
      <c r="B1481" s="131" t="s">
        <v>234</v>
      </c>
      <c r="C1481" s="152"/>
    </row>
    <row r="1482" spans="1:8" s="123" customFormat="1" hidden="1" outlineLevel="2" x14ac:dyDescent="0.2">
      <c r="A1482" s="126"/>
    </row>
    <row r="1483" spans="1:8" hidden="1" outlineLevel="2" x14ac:dyDescent="0.2">
      <c r="A1483" s="110" t="s">
        <v>40</v>
      </c>
      <c r="B1483" s="131" t="s">
        <v>1018</v>
      </c>
      <c r="C1483" s="152"/>
    </row>
    <row r="1484" spans="1:8" s="123" customFormat="1" hidden="1" outlineLevel="2" x14ac:dyDescent="0.2">
      <c r="A1484" s="126"/>
    </row>
    <row r="1485" spans="1:8" s="99" customFormat="1" x14ac:dyDescent="0.2">
      <c r="A1485" s="186" t="s">
        <v>158</v>
      </c>
      <c r="B1485" s="185" t="str">
        <f ca="1">CONCATENATE(VLOOKUP("*ID",C:D,2,FALSE),"C",COUNTIF(OFFSET(A$1,0,0,ROW(),1), "*conditie")*10)</f>
        <v>NPRE06C580</v>
      </c>
      <c r="C1485" s="296" t="s">
        <v>1186</v>
      </c>
      <c r="D1485" s="297"/>
      <c r="E1485" s="297"/>
      <c r="F1485" s="186" t="s">
        <v>141</v>
      </c>
      <c r="G1485" s="186" t="s">
        <v>19</v>
      </c>
      <c r="H1485" s="186" t="s">
        <v>197</v>
      </c>
    </row>
    <row r="1486" spans="1:8" s="99" customFormat="1" outlineLevel="1" x14ac:dyDescent="0.2">
      <c r="A1486" s="110"/>
      <c r="B1486" s="118"/>
      <c r="C1486" s="102"/>
    </row>
    <row r="1487" spans="1:8" s="99" customFormat="1" outlineLevel="1" x14ac:dyDescent="0.2">
      <c r="A1487" s="110" t="s">
        <v>55</v>
      </c>
      <c r="B1487" s="129"/>
      <c r="C1487" s="132"/>
    </row>
    <row r="1488" spans="1:8" s="99" customFormat="1" outlineLevel="1" x14ac:dyDescent="0.2">
      <c r="A1488" s="110"/>
      <c r="B1488" s="118"/>
      <c r="C1488" s="102"/>
    </row>
    <row r="1489" spans="1:8" s="88" customFormat="1" outlineLevel="1" collapsed="1" x14ac:dyDescent="0.2">
      <c r="A1489" s="184" t="s">
        <v>159</v>
      </c>
      <c r="B1489" s="184" t="str">
        <f ca="1">CONCATENATE(VLOOKUP("*ID",C:D,2,FALSE),"C",COUNTIF(OFFSET(A$1,0,0,ROW(),1), "*conditie")*10)&amp; "T" &amp;(COUNTIF(OFFSET(B$1,0,0,ROW()-1,1),CONCATENATE(VLOOKUP("*ID",C:D,2,FALSE),"C",COUNTIF(OFFSET(A$1,0,0,ROW(),1), "*conditie")*10)&amp; "T*") +1) * 10</f>
        <v>NPRE06C580T10</v>
      </c>
      <c r="C1489" s="295" t="s">
        <v>1188</v>
      </c>
      <c r="D1489" s="295"/>
      <c r="E1489" s="295"/>
      <c r="F1489" s="184" t="s">
        <v>141</v>
      </c>
      <c r="G1489" s="184" t="s">
        <v>19</v>
      </c>
      <c r="H1489" s="184" t="s">
        <v>197</v>
      </c>
    </row>
    <row r="1490" spans="1:8" hidden="1" outlineLevel="2" x14ac:dyDescent="0.2">
      <c r="A1490" s="110"/>
      <c r="B1490" s="122"/>
      <c r="C1490" s="152"/>
    </row>
    <row r="1491" spans="1:8" hidden="1" outlineLevel="2" x14ac:dyDescent="0.2">
      <c r="A1491" s="110" t="s">
        <v>109</v>
      </c>
      <c r="B1491" s="131"/>
      <c r="C1491" s="152"/>
    </row>
    <row r="1492" spans="1:8" hidden="1" outlineLevel="2" x14ac:dyDescent="0.2">
      <c r="A1492" s="110"/>
      <c r="B1492" s="122"/>
      <c r="C1492" s="152"/>
    </row>
    <row r="1493" spans="1:8" hidden="1" outlineLevel="2" x14ac:dyDescent="0.2">
      <c r="A1493" s="110" t="s">
        <v>111</v>
      </c>
      <c r="B1493" s="131"/>
      <c r="C1493" s="152"/>
    </row>
    <row r="1494" spans="1:8" hidden="1" outlineLevel="2" x14ac:dyDescent="0.2">
      <c r="A1494" s="110"/>
      <c r="B1494" s="122"/>
      <c r="C1494" s="152"/>
    </row>
    <row r="1495" spans="1:8" hidden="1" outlineLevel="2" x14ac:dyDescent="0.2">
      <c r="A1495" s="110"/>
      <c r="B1495" s="123"/>
      <c r="C1495" s="123"/>
      <c r="D1495" s="123"/>
      <c r="E1495" s="124"/>
      <c r="F1495" s="123"/>
      <c r="G1495" s="123"/>
    </row>
    <row r="1496" spans="1:8" hidden="1" outlineLevel="2" x14ac:dyDescent="0.2">
      <c r="A1496" s="110" t="s">
        <v>32</v>
      </c>
      <c r="B1496" s="125" t="s">
        <v>227</v>
      </c>
      <c r="C1496" s="125"/>
      <c r="D1496" s="125"/>
      <c r="E1496" s="125"/>
      <c r="F1496" s="125"/>
      <c r="G1496" s="125"/>
    </row>
    <row r="1497" spans="1:8" hidden="1" outlineLevel="2" x14ac:dyDescent="0.2">
      <c r="A1497" s="110"/>
      <c r="B1497" s="122"/>
      <c r="C1497" s="152"/>
    </row>
    <row r="1498" spans="1:8" hidden="1" outlineLevel="2" x14ac:dyDescent="0.2">
      <c r="A1498" s="111" t="s">
        <v>33</v>
      </c>
      <c r="B1498" s="122" t="s">
        <v>194</v>
      </c>
      <c r="C1498" s="152"/>
    </row>
    <row r="1499" spans="1:8" hidden="1" outlineLevel="2" x14ac:dyDescent="0.2">
      <c r="A1499" s="110"/>
      <c r="B1499" s="122"/>
      <c r="C1499" s="152"/>
    </row>
    <row r="1500" spans="1:8" hidden="1" outlineLevel="2" x14ac:dyDescent="0.2">
      <c r="A1500" s="110" t="s">
        <v>138</v>
      </c>
      <c r="B1500" s="131" t="s">
        <v>1187</v>
      </c>
      <c r="C1500" s="152"/>
    </row>
    <row r="1501" spans="1:8" s="123" customFormat="1" hidden="1" outlineLevel="2" x14ac:dyDescent="0.2">
      <c r="A1501" s="126"/>
    </row>
    <row r="1502" spans="1:8" hidden="1" outlineLevel="2" x14ac:dyDescent="0.2">
      <c r="A1502" s="110" t="s">
        <v>40</v>
      </c>
      <c r="B1502" s="131" t="s">
        <v>1681</v>
      </c>
      <c r="C1502" s="152"/>
    </row>
    <row r="1503" spans="1:8" s="123" customFormat="1" hidden="1" outlineLevel="2" x14ac:dyDescent="0.2">
      <c r="A1503" s="126"/>
    </row>
  </sheetData>
  <mergeCells count="145">
    <mergeCell ref="C1485:E1485"/>
    <mergeCell ref="C1489:E1489"/>
    <mergeCell ref="C1357:E1357"/>
    <mergeCell ref="C1372:E1372"/>
    <mergeCell ref="C1387:E1387"/>
    <mergeCell ref="C1391:E1391"/>
    <mergeCell ref="C1406:E1406"/>
    <mergeCell ref="C1421:E1421"/>
    <mergeCell ref="C1274:E1274"/>
    <mergeCell ref="C1289:E1289"/>
    <mergeCell ref="C1304:E1304"/>
    <mergeCell ref="C1319:E1319"/>
    <mergeCell ref="C1323:E1323"/>
    <mergeCell ref="C1338:E1338"/>
    <mergeCell ref="C1455:E1455"/>
    <mergeCell ref="C1470:E1470"/>
    <mergeCell ref="C1436:E1436"/>
    <mergeCell ref="C1440:E1440"/>
    <mergeCell ref="C1342:E1342"/>
    <mergeCell ref="C1011:E1011"/>
    <mergeCell ref="C1015:E1015"/>
    <mergeCell ref="C1030:E1030"/>
    <mergeCell ref="C1034:E1034"/>
    <mergeCell ref="C1048:E1048"/>
    <mergeCell ref="C1052:E1052"/>
    <mergeCell ref="C940:E940"/>
    <mergeCell ref="C955:E955"/>
    <mergeCell ref="C959:E959"/>
    <mergeCell ref="C974:E974"/>
    <mergeCell ref="C978:E978"/>
    <mergeCell ref="C993:E993"/>
    <mergeCell ref="C997:E997"/>
    <mergeCell ref="C607:E607"/>
    <mergeCell ref="C654:E654"/>
    <mergeCell ref="C668:E668"/>
    <mergeCell ref="C672:E672"/>
    <mergeCell ref="C626:E626"/>
    <mergeCell ref="C640:E640"/>
    <mergeCell ref="C879:E879"/>
    <mergeCell ref="C883:E883"/>
    <mergeCell ref="C751:E751"/>
    <mergeCell ref="C766:E766"/>
    <mergeCell ref="C781:E781"/>
    <mergeCell ref="C785:E785"/>
    <mergeCell ref="C800:E800"/>
    <mergeCell ref="C815:E815"/>
    <mergeCell ref="C849:E849"/>
    <mergeCell ref="C864:E864"/>
    <mergeCell ref="C622:E622"/>
    <mergeCell ref="C686:E686"/>
    <mergeCell ref="C700:E700"/>
    <mergeCell ref="C704:E704"/>
    <mergeCell ref="C718:E718"/>
    <mergeCell ref="C732:E732"/>
    <mergeCell ref="C736:E736"/>
    <mergeCell ref="C482:E482"/>
    <mergeCell ref="C528:E528"/>
    <mergeCell ref="C542:E542"/>
    <mergeCell ref="C556:E556"/>
    <mergeCell ref="C1225:E1225"/>
    <mergeCell ref="C1240:E1240"/>
    <mergeCell ref="C1255:E1255"/>
    <mergeCell ref="C1259:E1259"/>
    <mergeCell ref="C1138:E1138"/>
    <mergeCell ref="C1066:E1066"/>
    <mergeCell ref="C1070:E1070"/>
    <mergeCell ref="C1157:E1157"/>
    <mergeCell ref="C1172:E1172"/>
    <mergeCell ref="C1187:E1187"/>
    <mergeCell ref="C1191:E1191"/>
    <mergeCell ref="C1206:E1206"/>
    <mergeCell ref="C1221:E1221"/>
    <mergeCell ref="C1085:E1085"/>
    <mergeCell ref="C1089:E1089"/>
    <mergeCell ref="C1104:E1104"/>
    <mergeCell ref="C1119:E1119"/>
    <mergeCell ref="C1123:E1123"/>
    <mergeCell ref="C1153:E1153"/>
    <mergeCell ref="C592:E592"/>
    <mergeCell ref="C902:E902"/>
    <mergeCell ref="C917:E917"/>
    <mergeCell ref="C921:E921"/>
    <mergeCell ref="C936:E936"/>
    <mergeCell ref="C898:E898"/>
    <mergeCell ref="C834:E834"/>
    <mergeCell ref="C830:E830"/>
    <mergeCell ref="C388:E388"/>
    <mergeCell ref="C392:E392"/>
    <mergeCell ref="C406:E406"/>
    <mergeCell ref="C410:E410"/>
    <mergeCell ref="C424:E424"/>
    <mergeCell ref="C428:E428"/>
    <mergeCell ref="C560:E560"/>
    <mergeCell ref="C574:E574"/>
    <mergeCell ref="C588:E588"/>
    <mergeCell ref="C496:E496"/>
    <mergeCell ref="C500:E500"/>
    <mergeCell ref="C514:E514"/>
    <mergeCell ref="C442:E442"/>
    <mergeCell ref="C446:E446"/>
    <mergeCell ref="C460:E460"/>
    <mergeCell ref="C464:E464"/>
    <mergeCell ref="C478:E478"/>
    <mergeCell ref="C334:E334"/>
    <mergeCell ref="C338:E338"/>
    <mergeCell ref="C352:E352"/>
    <mergeCell ref="C356:E356"/>
    <mergeCell ref="C370:E370"/>
    <mergeCell ref="C374:E374"/>
    <mergeCell ref="C280:E280"/>
    <mergeCell ref="C284:E284"/>
    <mergeCell ref="C298:E298"/>
    <mergeCell ref="C302:E302"/>
    <mergeCell ref="C316:E316"/>
    <mergeCell ref="C320:E320"/>
    <mergeCell ref="C226:E226"/>
    <mergeCell ref="C230:E230"/>
    <mergeCell ref="C244:E244"/>
    <mergeCell ref="C248:E248"/>
    <mergeCell ref="C262:E262"/>
    <mergeCell ref="C266:E266"/>
    <mergeCell ref="C176:E176"/>
    <mergeCell ref="C190:E190"/>
    <mergeCell ref="C194:E194"/>
    <mergeCell ref="C208:E208"/>
    <mergeCell ref="C212:E212"/>
    <mergeCell ref="C10:E10"/>
    <mergeCell ref="C14:E14"/>
    <mergeCell ref="C172:E172"/>
    <mergeCell ref="C28:E28"/>
    <mergeCell ref="C32:E32"/>
    <mergeCell ref="C46:E46"/>
    <mergeCell ref="C50:E50"/>
    <mergeCell ref="C118:E118"/>
    <mergeCell ref="C122:E122"/>
    <mergeCell ref="C136:E136"/>
    <mergeCell ref="C140:E140"/>
    <mergeCell ref="C154:E154"/>
    <mergeCell ref="C158:E158"/>
    <mergeCell ref="C64:E64"/>
    <mergeCell ref="C68:E68"/>
    <mergeCell ref="C82:E82"/>
    <mergeCell ref="C86:E86"/>
    <mergeCell ref="C100:E100"/>
    <mergeCell ref="C104:E104"/>
  </mergeCells>
  <dataValidations count="4">
    <dataValidation type="list" allowBlank="1" showInputMessage="1" showErrorMessage="1" sqref="D5" xr:uid="{00000000-0002-0000-07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8 F32 F46 F50 F64 F68 F82 F86 F100 F104 F118 F122 F136 F140 F154 F158 F172 F176 F190 F194 F208 F212 F226 F230 F244 F248 F262 F266 F280 F284 F298 F302 F316 F320 F334 F338 F352 F356 F370 F374 F388 F392 F406 F410 F424 F428 F442 F446 F460 F464 F478 F482 F496 F500 F528 F542 F514 F556 F560 F574 F588 F592 F607 F622 F626 F640 F654 F668 F672 F686 F700 F704 F718 F732 F736 F751 F766 F781 F785 F800 F815 F830 F834 F849 F864 F879 F883 F898 F902 F917 F921 F936 F940 F955 F959 F974 F978 F993 F997 F1011 F1015 F1030 F1034 F1048 F1052 F1066 F1070 F1085 F1089 F1119 F1123 F1138 F1153 F1157 F1172 F1187 F1191 F1221 F1225 F1104 F1206 F1240 F1255 F1259 F1274 F1289 F1304 F1319 F1323 F1338 F1342 F1357 F1372 F1387 F1391 F1406 F1421 F1436 F1440 F1455 F1470 F1485 F1489" xr:uid="{00000000-0002-0000-07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8 G32 G46 G50 G64 G68 G82 G86 G100 G104 G118 G122 G136 G140 G154 G158 G172 G176 G190 G194 G208 G212 G226 G230 G244 G248 G262 G266 G280 G284 G298 G302 G316 G320 G334 G338 G352 G356 G370 G374 G388 G392 G406 G410 G424 G428 G442 G446 G460 G464 G478 G482 G496 G500 G528 G542 G514 G556 G560 G574 G588 G592 G607 G622 G626 G640 G654 G668 G672 G686 G700 G704 G718 G732 G736 G751 G766 G781 G785 G800 G815 G830 G834 G849 G864 G879 G883 G898 G902 G917 G921 G936 G940 G955 G959 G974 G978 G993 G997 G1011 G1015 G1030 G1034 G1048 G1052 G1066 G1070 G1085 G1089 G1119 G1123 G1138 G1153 G1157 G1172 G1187 G1191 G1221 G1225 G1104 G1206 G1240 G1255 G1259 G1274 G1289 G1304 G1319 G1323 G1338 G1342 G1357 G1372 G1387 G1391 G1406 G1421 G1436 G1440 G1455 G1470 G1485 G1489" xr:uid="{00000000-0002-0000-07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8 H32 H46 H50 H64 H68 H82 H86 H100 H104 H118 H122 H136 H140 H154 H158 H172 H176 H190 H194 H208 H212 H226 H230 H244 H248 H262 H266 H280 H284 H298 H302 H316 H320 H334 H338 H352 H356 H370 H374 H388 H392 H406 H410 H424 H428 H442 H446 H460 H464 H478 H482 H496 H500 H528 H542 H514 H556 H560 H574 H588 H592 H607 H622 H626 H640 H654 H668 H672 H686 H700 H704 H718 H732 H736 H751 H766 H781 H785 H800 H815 H830 H834 H849 H864 H879 H883 H898 H902 H917 H921 H936 H940 H955 H959 H974 H978 H993 H997 H1011 H1015 H1030 H1034 H1048 H1052 H1066 H1070 H1085 H1089 H1119 H1123 H1138 H1153 H1157 H1172 H1187 H1191 H1221 H1225 H1104 H1206 H1240 H1255 H1259 H1274 H1289 H1304 H1319 H1323 H1338 H1342 H1357 H1372 H1387 H1391 H1406 H1421 H1436 H1440 H1455 H1470 H1485 H1489" xr:uid="{00000000-0002-0000-0700-000003000000}">
      <formula1>$H$2:$H$6</formula1>
    </dataValidation>
  </dataValidations>
  <printOptions headings="1" gridLines="1"/>
  <pageMargins left="0.76" right="0.78740157480314965" top="0.72" bottom="0.7" header="0.51181102362204722" footer="0.51181102362204722"/>
  <pageSetup paperSize="9" scale="57"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outlinePr summaryBelow="0"/>
    <pageSetUpPr fitToPage="1"/>
  </sheetPr>
  <dimension ref="A1:H620"/>
  <sheetViews>
    <sheetView workbookViewId="0">
      <pane ySplit="7" topLeftCell="A533" activePane="bottomLeft" state="frozen"/>
      <selection pane="bottomLeft" activeCell="C596" sqref="C596"/>
    </sheetView>
  </sheetViews>
  <sheetFormatPr defaultColWidth="11.42578125" defaultRowHeight="12.75" outlineLevelRow="2" x14ac:dyDescent="0.2"/>
  <cols>
    <col min="1" max="1" width="29.7109375" style="90" customWidth="1"/>
    <col min="2" max="2" width="27.7109375" style="152" customWidth="1"/>
    <col min="3" max="3" width="27.7109375" style="151" customWidth="1"/>
    <col min="4" max="5" width="27.7109375" style="152" customWidth="1"/>
    <col min="6" max="20" width="27.7109375" style="151" customWidth="1"/>
    <col min="21" max="16384" width="11.42578125" style="151"/>
  </cols>
  <sheetData>
    <row r="1" spans="1:8" s="99" customFormat="1" x14ac:dyDescent="0.2">
      <c r="A1" s="83" t="s">
        <v>36</v>
      </c>
      <c r="B1" s="83" t="str">
        <f>Clusterkaart!B1</f>
        <v>Nieuwe Precondities</v>
      </c>
      <c r="C1" s="83" t="s">
        <v>148</v>
      </c>
      <c r="D1" s="83" t="s">
        <v>1683</v>
      </c>
      <c r="E1" s="83"/>
      <c r="F1" s="83" t="s">
        <v>49</v>
      </c>
      <c r="G1" s="83" t="s">
        <v>195</v>
      </c>
      <c r="H1" s="83" t="s">
        <v>196</v>
      </c>
    </row>
    <row r="2" spans="1:8" s="99" customFormat="1" x14ac:dyDescent="0.2">
      <c r="A2" s="83" t="s">
        <v>43</v>
      </c>
      <c r="B2" s="83" t="str">
        <f>Clusterkaart!B3</f>
        <v>2.11</v>
      </c>
      <c r="C2" s="83" t="s">
        <v>149</v>
      </c>
      <c r="D2" s="83" t="s">
        <v>1684</v>
      </c>
      <c r="E2" s="83"/>
      <c r="F2" s="100" t="s">
        <v>57</v>
      </c>
      <c r="G2" s="100" t="s">
        <v>57</v>
      </c>
      <c r="H2" s="100" t="s">
        <v>57</v>
      </c>
    </row>
    <row r="3" spans="1:8" s="99" customFormat="1" x14ac:dyDescent="0.2">
      <c r="A3" s="83" t="s">
        <v>14</v>
      </c>
      <c r="B3" s="103">
        <f>Clusterkaart!B4</f>
        <v>41228</v>
      </c>
      <c r="C3" s="83" t="s">
        <v>41</v>
      </c>
      <c r="D3" s="103" t="s">
        <v>42</v>
      </c>
      <c r="E3" s="83"/>
      <c r="F3" s="100" t="s">
        <v>141</v>
      </c>
      <c r="G3" s="100" t="s">
        <v>145</v>
      </c>
      <c r="H3" s="100" t="s">
        <v>197</v>
      </c>
    </row>
    <row r="4" spans="1:8" s="99" customFormat="1" x14ac:dyDescent="0.2">
      <c r="A4" s="83" t="s">
        <v>89</v>
      </c>
      <c r="B4" s="83" t="str">
        <f>Clusterkaart!B5</f>
        <v>oBRP</v>
      </c>
      <c r="C4" s="83" t="s">
        <v>12</v>
      </c>
      <c r="D4" s="83" t="s">
        <v>13</v>
      </c>
      <c r="E4" s="83"/>
      <c r="F4" s="100" t="s">
        <v>142</v>
      </c>
      <c r="G4" s="100" t="s">
        <v>26</v>
      </c>
      <c r="H4" s="100" t="s">
        <v>198</v>
      </c>
    </row>
    <row r="5" spans="1:8" s="99" customFormat="1" x14ac:dyDescent="0.2">
      <c r="A5" s="83" t="s">
        <v>90</v>
      </c>
      <c r="B5" s="83" t="str">
        <f>Clusterkaart!B6</f>
        <v>&lt;naam stakeholder&gt;</v>
      </c>
      <c r="C5" s="83" t="s">
        <v>56</v>
      </c>
      <c r="D5" s="83" t="s">
        <v>197</v>
      </c>
      <c r="E5" s="83"/>
      <c r="F5" s="100" t="s">
        <v>143</v>
      </c>
      <c r="G5" s="100" t="s">
        <v>21</v>
      </c>
      <c r="H5" s="100" t="s">
        <v>50</v>
      </c>
    </row>
    <row r="6" spans="1:8" s="99" customFormat="1" x14ac:dyDescent="0.2">
      <c r="A6" s="83" t="s">
        <v>123</v>
      </c>
      <c r="B6" s="83">
        <f>COUNTIF(A:A,"testconditie")+COUNTIF(A:A,"test conditie")</f>
        <v>34</v>
      </c>
      <c r="C6" s="83"/>
      <c r="D6" s="83"/>
      <c r="E6" s="83"/>
      <c r="F6" s="100" t="s">
        <v>144</v>
      </c>
      <c r="G6" s="101" t="s">
        <v>20</v>
      </c>
      <c r="H6" s="100" t="s">
        <v>51</v>
      </c>
    </row>
    <row r="7" spans="1:8" s="99" customFormat="1" x14ac:dyDescent="0.2">
      <c r="A7" s="83" t="s">
        <v>146</v>
      </c>
      <c r="B7" s="83">
        <f>COUNTIF(A:A,"testgeval")+COUNTIF(A:A,"test geval")</f>
        <v>34</v>
      </c>
      <c r="C7" s="83"/>
      <c r="D7" s="83"/>
      <c r="E7" s="83"/>
      <c r="F7" s="115"/>
      <c r="G7" s="100" t="s">
        <v>19</v>
      </c>
      <c r="H7" s="116" t="s">
        <v>65</v>
      </c>
    </row>
    <row r="8" spans="1:8" s="152" customFormat="1" x14ac:dyDescent="0.2">
      <c r="A8" s="117" t="s">
        <v>53</v>
      </c>
      <c r="B8" s="118" t="s">
        <v>54</v>
      </c>
      <c r="D8" s="119"/>
    </row>
    <row r="9" spans="1:8" x14ac:dyDescent="0.2">
      <c r="A9" s="117"/>
      <c r="B9" s="120"/>
      <c r="C9" s="152"/>
      <c r="D9" s="119"/>
    </row>
    <row r="10" spans="1:8" s="99" customFormat="1" x14ac:dyDescent="0.2">
      <c r="A10" s="188" t="s">
        <v>158</v>
      </c>
      <c r="B10" s="187" t="str">
        <f ca="1">CONCATENATE(VLOOKUP("*ID",C:D,2,FALSE),"C",COUNTIF(OFFSET(A$1,0,0,ROW(),1), "*conditie")*10)</f>
        <v>NPRE07C10</v>
      </c>
      <c r="C10" s="296" t="s">
        <v>1685</v>
      </c>
      <c r="D10" s="297"/>
      <c r="E10" s="297"/>
      <c r="F10" s="188" t="s">
        <v>141</v>
      </c>
      <c r="G10" s="188" t="s">
        <v>19</v>
      </c>
      <c r="H10" s="188" t="s">
        <v>197</v>
      </c>
    </row>
    <row r="11" spans="1:8" s="99" customFormat="1" outlineLevel="1" x14ac:dyDescent="0.2">
      <c r="A11" s="110"/>
      <c r="B11" s="118"/>
      <c r="C11" s="102"/>
    </row>
    <row r="12" spans="1:8" s="99" customFormat="1" outlineLevel="1" x14ac:dyDescent="0.2">
      <c r="A12" s="110" t="s">
        <v>55</v>
      </c>
      <c r="B12" s="122"/>
      <c r="C12" s="102"/>
    </row>
    <row r="13" spans="1:8" s="99" customFormat="1" outlineLevel="1" x14ac:dyDescent="0.2">
      <c r="A13" s="110"/>
      <c r="B13" s="118"/>
      <c r="C13" s="102"/>
    </row>
    <row r="14" spans="1:8" s="88" customFormat="1" outlineLevel="1" collapsed="1" x14ac:dyDescent="0.2">
      <c r="A14" s="189" t="s">
        <v>159</v>
      </c>
      <c r="B14" s="189" t="str">
        <f ca="1">CONCATENATE(VLOOKUP("*ID",C:D,2,FALSE),"C",COUNTIF(OFFSET(A$1,0,0,ROW(),1), "*conditie")*10)&amp; "T" &amp;(COUNTIF(OFFSET(B$1,0,0,ROW()-1,1),CONCATENATE(VLOOKUP("*ID",C:D,2,FALSE),"C",COUNTIF(OFFSET(A$1,0,0,ROW(),1), "*conditie")*10)&amp; "T*") +1) * 10</f>
        <v>NPRE07C10T10</v>
      </c>
      <c r="C14" s="295" t="s">
        <v>1688</v>
      </c>
      <c r="D14" s="295"/>
      <c r="E14" s="295"/>
      <c r="F14" s="189" t="s">
        <v>141</v>
      </c>
      <c r="G14" s="189" t="s">
        <v>19</v>
      </c>
      <c r="H14" s="189" t="s">
        <v>197</v>
      </c>
    </row>
    <row r="15" spans="1:8" hidden="1" outlineLevel="2" x14ac:dyDescent="0.2">
      <c r="A15" s="110"/>
      <c r="B15" s="122"/>
      <c r="C15" s="152"/>
    </row>
    <row r="16" spans="1:8" hidden="1" outlineLevel="2" x14ac:dyDescent="0.2">
      <c r="A16" s="110" t="s">
        <v>109</v>
      </c>
      <c r="B16" s="131" t="s">
        <v>1687</v>
      </c>
      <c r="C16" s="152"/>
    </row>
    <row r="17" spans="1:8" hidden="1" outlineLevel="2" x14ac:dyDescent="0.2">
      <c r="A17" s="110"/>
      <c r="B17" s="122"/>
      <c r="C17" s="152"/>
    </row>
    <row r="18" spans="1:8" hidden="1" outlineLevel="2" x14ac:dyDescent="0.2">
      <c r="A18" s="110" t="s">
        <v>111</v>
      </c>
      <c r="B18" s="122" t="s">
        <v>108</v>
      </c>
      <c r="C18" s="152"/>
    </row>
    <row r="19" spans="1:8" hidden="1" outlineLevel="2" x14ac:dyDescent="0.2">
      <c r="A19" s="110"/>
      <c r="B19" s="122"/>
      <c r="C19" s="152"/>
    </row>
    <row r="20" spans="1:8" hidden="1" outlineLevel="2" x14ac:dyDescent="0.2">
      <c r="A20" s="110" t="s">
        <v>32</v>
      </c>
      <c r="B20" s="125" t="s">
        <v>227</v>
      </c>
      <c r="C20" s="125"/>
      <c r="D20" s="125"/>
      <c r="E20" s="125"/>
      <c r="F20" s="125"/>
      <c r="G20" s="125"/>
    </row>
    <row r="21" spans="1:8" hidden="1" outlineLevel="2" x14ac:dyDescent="0.2">
      <c r="A21" s="110"/>
      <c r="B21" s="122"/>
      <c r="C21" s="152"/>
    </row>
    <row r="22" spans="1:8" hidden="1" outlineLevel="2" x14ac:dyDescent="0.2">
      <c r="A22" s="111" t="s">
        <v>33</v>
      </c>
      <c r="B22" s="122" t="s">
        <v>194</v>
      </c>
      <c r="C22" s="152"/>
    </row>
    <row r="23" spans="1:8" hidden="1" outlineLevel="2" x14ac:dyDescent="0.2">
      <c r="A23" s="110"/>
      <c r="B23" s="122"/>
      <c r="C23" s="152"/>
    </row>
    <row r="24" spans="1:8" hidden="1" outlineLevel="2" x14ac:dyDescent="0.2">
      <c r="A24" s="110" t="s">
        <v>138</v>
      </c>
      <c r="B24" s="131" t="s">
        <v>1686</v>
      </c>
      <c r="C24" s="152"/>
    </row>
    <row r="25" spans="1:8" s="123" customFormat="1" hidden="1" outlineLevel="2" x14ac:dyDescent="0.2">
      <c r="A25" s="126"/>
      <c r="B25" s="200" t="s">
        <v>2537</v>
      </c>
    </row>
    <row r="26" spans="1:8" s="123" customFormat="1" ht="15" hidden="1" outlineLevel="2" x14ac:dyDescent="0.25">
      <c r="A26" s="110" t="s">
        <v>40</v>
      </c>
      <c r="B26" s="240" t="s">
        <v>2791</v>
      </c>
    </row>
    <row r="27" spans="1:8" s="123" customFormat="1" hidden="1" outlineLevel="2" x14ac:dyDescent="0.2">
      <c r="A27" s="126"/>
    </row>
    <row r="28" spans="1:8" s="99" customFormat="1" x14ac:dyDescent="0.2">
      <c r="A28" s="188" t="s">
        <v>158</v>
      </c>
      <c r="B28" s="187" t="str">
        <f ca="1">CONCATENATE(VLOOKUP("*ID",C:D,2,FALSE),"C",COUNTIF(OFFSET(A$1,0,0,ROW(),1), "*conditie")*10)</f>
        <v>NPRE07C20</v>
      </c>
      <c r="C28" s="296" t="s">
        <v>1689</v>
      </c>
      <c r="D28" s="297"/>
      <c r="E28" s="297"/>
      <c r="F28" s="188" t="s">
        <v>141</v>
      </c>
      <c r="G28" s="188" t="s">
        <v>19</v>
      </c>
      <c r="H28" s="188" t="s">
        <v>197</v>
      </c>
    </row>
    <row r="29" spans="1:8" s="99" customFormat="1" outlineLevel="1" x14ac:dyDescent="0.2">
      <c r="A29" s="110"/>
      <c r="B29" s="118"/>
      <c r="C29" s="102"/>
    </row>
    <row r="30" spans="1:8" s="99" customFormat="1" outlineLevel="1" x14ac:dyDescent="0.2">
      <c r="A30" s="110" t="s">
        <v>55</v>
      </c>
      <c r="B30" s="122"/>
      <c r="C30" s="102"/>
    </row>
    <row r="31" spans="1:8" s="99" customFormat="1" outlineLevel="1" x14ac:dyDescent="0.2">
      <c r="A31" s="110"/>
      <c r="B31" s="118"/>
      <c r="C31" s="102"/>
    </row>
    <row r="32" spans="1:8" s="88" customFormat="1" outlineLevel="1" collapsed="1" x14ac:dyDescent="0.2">
      <c r="A32" s="189" t="s">
        <v>159</v>
      </c>
      <c r="B32" s="189" t="str">
        <f ca="1">CONCATENATE(VLOOKUP("*ID",C:D,2,FALSE),"C",COUNTIF(OFFSET(A$1,0,0,ROW(),1), "*conditie")*10)&amp; "T" &amp;(COUNTIF(OFFSET(B$1,0,0,ROW()-1,1),CONCATENATE(VLOOKUP("*ID",C:D,2,FALSE),"C",COUNTIF(OFFSET(A$1,0,0,ROW(),1), "*conditie")*10)&amp; "T*") +1) * 10</f>
        <v>NPRE07C20T10</v>
      </c>
      <c r="C32" s="295" t="s">
        <v>1690</v>
      </c>
      <c r="D32" s="295"/>
      <c r="E32" s="295"/>
      <c r="F32" s="189" t="s">
        <v>141</v>
      </c>
      <c r="G32" s="189" t="s">
        <v>19</v>
      </c>
      <c r="H32" s="189" t="s">
        <v>197</v>
      </c>
    </row>
    <row r="33" spans="1:8" hidden="1" outlineLevel="2" x14ac:dyDescent="0.2">
      <c r="A33" s="110"/>
      <c r="B33" s="122"/>
      <c r="C33" s="152"/>
    </row>
    <row r="34" spans="1:8" hidden="1" outlineLevel="2" x14ac:dyDescent="0.2">
      <c r="A34" s="110" t="s">
        <v>109</v>
      </c>
      <c r="B34" s="131"/>
      <c r="C34" s="152"/>
    </row>
    <row r="35" spans="1:8" hidden="1" outlineLevel="2" x14ac:dyDescent="0.2">
      <c r="A35" s="110"/>
      <c r="B35" s="122"/>
      <c r="C35" s="152"/>
    </row>
    <row r="36" spans="1:8" hidden="1" outlineLevel="2" x14ac:dyDescent="0.2">
      <c r="A36" s="110" t="s">
        <v>111</v>
      </c>
      <c r="B36" s="122" t="s">
        <v>108</v>
      </c>
      <c r="C36" s="152"/>
    </row>
    <row r="37" spans="1:8" hidden="1" outlineLevel="2" x14ac:dyDescent="0.2">
      <c r="A37" s="110"/>
      <c r="B37" s="122"/>
      <c r="C37" s="152"/>
    </row>
    <row r="38" spans="1:8" hidden="1" outlineLevel="2" x14ac:dyDescent="0.2">
      <c r="A38" s="110" t="s">
        <v>32</v>
      </c>
      <c r="B38" s="125" t="s">
        <v>227</v>
      </c>
      <c r="C38" s="125"/>
      <c r="D38" s="125"/>
      <c r="E38" s="125"/>
      <c r="F38" s="125"/>
      <c r="G38" s="125"/>
    </row>
    <row r="39" spans="1:8" hidden="1" outlineLevel="2" x14ac:dyDescent="0.2">
      <c r="A39" s="110"/>
      <c r="B39" s="122"/>
      <c r="C39" s="152"/>
    </row>
    <row r="40" spans="1:8" hidden="1" outlineLevel="2" x14ac:dyDescent="0.2">
      <c r="A40" s="111" t="s">
        <v>33</v>
      </c>
      <c r="B40" s="122" t="s">
        <v>194</v>
      </c>
      <c r="C40" s="152"/>
    </row>
    <row r="41" spans="1:8" hidden="1" outlineLevel="2" x14ac:dyDescent="0.2">
      <c r="A41" s="110"/>
      <c r="B41" s="122"/>
      <c r="C41" s="152"/>
    </row>
    <row r="42" spans="1:8" hidden="1" outlineLevel="2" x14ac:dyDescent="0.2">
      <c r="A42" s="110" t="s">
        <v>138</v>
      </c>
      <c r="B42" s="131" t="s">
        <v>1691</v>
      </c>
      <c r="C42" s="152"/>
    </row>
    <row r="43" spans="1:8" s="123" customFormat="1" hidden="1" outlineLevel="2" x14ac:dyDescent="0.2">
      <c r="A43" s="126"/>
      <c r="B43" s="200" t="s">
        <v>2520</v>
      </c>
    </row>
    <row r="44" spans="1:8" s="123" customFormat="1" ht="15" hidden="1" outlineLevel="2" x14ac:dyDescent="0.25">
      <c r="A44" s="110" t="s">
        <v>40</v>
      </c>
      <c r="B44" s="240" t="s">
        <v>2733</v>
      </c>
    </row>
    <row r="45" spans="1:8" s="123" customFormat="1" hidden="1" outlineLevel="2" x14ac:dyDescent="0.2">
      <c r="A45" s="126"/>
    </row>
    <row r="46" spans="1:8" s="99" customFormat="1" x14ac:dyDescent="0.2">
      <c r="A46" s="188" t="s">
        <v>158</v>
      </c>
      <c r="B46" s="187" t="str">
        <f ca="1">CONCATENATE(VLOOKUP("*ID",C:D,2,FALSE),"C",COUNTIF(OFFSET(A$1,0,0,ROW(),1), "*conditie")*10)</f>
        <v>NPRE07C30</v>
      </c>
      <c r="C46" s="296" t="s">
        <v>1692</v>
      </c>
      <c r="D46" s="297"/>
      <c r="E46" s="297"/>
      <c r="F46" s="188" t="s">
        <v>141</v>
      </c>
      <c r="G46" s="188" t="s">
        <v>19</v>
      </c>
      <c r="H46" s="188" t="s">
        <v>197</v>
      </c>
    </row>
    <row r="47" spans="1:8" s="99" customFormat="1" outlineLevel="1" x14ac:dyDescent="0.2">
      <c r="A47" s="110"/>
      <c r="B47" s="118"/>
      <c r="C47" s="102"/>
    </row>
    <row r="48" spans="1:8" s="99" customFormat="1" outlineLevel="1" x14ac:dyDescent="0.2">
      <c r="A48" s="110" t="s">
        <v>55</v>
      </c>
      <c r="B48" s="122"/>
      <c r="C48" s="102"/>
    </row>
    <row r="49" spans="1:8" s="99" customFormat="1" outlineLevel="1" x14ac:dyDescent="0.2">
      <c r="A49" s="110"/>
      <c r="B49" s="118"/>
      <c r="C49" s="102"/>
    </row>
    <row r="50" spans="1:8" s="88" customFormat="1" outlineLevel="1" collapsed="1" x14ac:dyDescent="0.2">
      <c r="A50" s="189" t="s">
        <v>159</v>
      </c>
      <c r="B50" s="189" t="str">
        <f ca="1">CONCATENATE(VLOOKUP("*ID",C:D,2,FALSE),"C",COUNTIF(OFFSET(A$1,0,0,ROW(),1), "*conditie")*10)&amp; "T" &amp;(COUNTIF(OFFSET(B$1,0,0,ROW()-1,1),CONCATENATE(VLOOKUP("*ID",C:D,2,FALSE),"C",COUNTIF(OFFSET(A$1,0,0,ROW(),1), "*conditie")*10)&amp; "T*") +1) * 10</f>
        <v>NPRE07C30T10</v>
      </c>
      <c r="C50" s="295" t="s">
        <v>1694</v>
      </c>
      <c r="D50" s="295"/>
      <c r="E50" s="295"/>
      <c r="F50" s="189" t="s">
        <v>141</v>
      </c>
      <c r="G50" s="189" t="s">
        <v>19</v>
      </c>
      <c r="H50" s="189" t="s">
        <v>197</v>
      </c>
    </row>
    <row r="51" spans="1:8" hidden="1" outlineLevel="2" x14ac:dyDescent="0.2">
      <c r="A51" s="110"/>
      <c r="B51" s="122"/>
      <c r="C51" s="152"/>
    </row>
    <row r="52" spans="1:8" hidden="1" outlineLevel="2" x14ac:dyDescent="0.2">
      <c r="A52" s="110" t="s">
        <v>109</v>
      </c>
      <c r="B52" s="131"/>
      <c r="C52" s="152"/>
    </row>
    <row r="53" spans="1:8" hidden="1" outlineLevel="2" x14ac:dyDescent="0.2">
      <c r="A53" s="110"/>
      <c r="B53" s="122"/>
      <c r="C53" s="152"/>
    </row>
    <row r="54" spans="1:8" hidden="1" outlineLevel="2" x14ac:dyDescent="0.2">
      <c r="A54" s="110" t="s">
        <v>111</v>
      </c>
      <c r="B54" s="122" t="s">
        <v>108</v>
      </c>
      <c r="C54" s="152"/>
    </row>
    <row r="55" spans="1:8" hidden="1" outlineLevel="2" x14ac:dyDescent="0.2">
      <c r="A55" s="110"/>
      <c r="B55" s="122"/>
      <c r="C55" s="152"/>
    </row>
    <row r="56" spans="1:8" hidden="1" outlineLevel="2" x14ac:dyDescent="0.2">
      <c r="A56" s="110" t="s">
        <v>32</v>
      </c>
      <c r="B56" s="125" t="s">
        <v>227</v>
      </c>
      <c r="C56" s="125"/>
      <c r="D56" s="125"/>
      <c r="E56" s="125"/>
      <c r="F56" s="125"/>
      <c r="G56" s="125"/>
    </row>
    <row r="57" spans="1:8" hidden="1" outlineLevel="2" x14ac:dyDescent="0.2">
      <c r="A57" s="110"/>
      <c r="B57" s="122"/>
      <c r="C57" s="152"/>
    </row>
    <row r="58" spans="1:8" hidden="1" outlineLevel="2" x14ac:dyDescent="0.2">
      <c r="A58" s="111" t="s">
        <v>33</v>
      </c>
      <c r="B58" s="122" t="s">
        <v>194</v>
      </c>
      <c r="C58" s="152"/>
    </row>
    <row r="59" spans="1:8" hidden="1" outlineLevel="2" x14ac:dyDescent="0.2">
      <c r="A59" s="110"/>
      <c r="B59" s="122"/>
      <c r="C59" s="152"/>
    </row>
    <row r="60" spans="1:8" hidden="1" outlineLevel="2" x14ac:dyDescent="0.2">
      <c r="A60" s="110" t="s">
        <v>138</v>
      </c>
      <c r="B60" s="131" t="s">
        <v>1693</v>
      </c>
      <c r="C60" s="152"/>
    </row>
    <row r="61" spans="1:8" s="123" customFormat="1" hidden="1" outlineLevel="2" x14ac:dyDescent="0.2">
      <c r="A61" s="126"/>
      <c r="B61" s="200" t="s">
        <v>2520</v>
      </c>
    </row>
    <row r="62" spans="1:8" s="123" customFormat="1" ht="15" hidden="1" outlineLevel="2" x14ac:dyDescent="0.25">
      <c r="A62" s="110" t="s">
        <v>40</v>
      </c>
      <c r="B62" s="240" t="s">
        <v>2733</v>
      </c>
    </row>
    <row r="63" spans="1:8" s="123" customFormat="1" hidden="1" outlineLevel="2" x14ac:dyDescent="0.2">
      <c r="A63" s="126"/>
    </row>
    <row r="64" spans="1:8" s="99" customFormat="1" x14ac:dyDescent="0.2">
      <c r="A64" s="188" t="s">
        <v>158</v>
      </c>
      <c r="B64" s="187" t="str">
        <f ca="1">CONCATENATE(VLOOKUP("*ID",C:D,2,FALSE),"C",COUNTIF(OFFSET(A$1,0,0,ROW(),1), "*conditie")*10)</f>
        <v>NPRE07C40</v>
      </c>
      <c r="C64" s="296" t="s">
        <v>1695</v>
      </c>
      <c r="D64" s="297"/>
      <c r="E64" s="297"/>
      <c r="F64" s="188" t="s">
        <v>141</v>
      </c>
      <c r="G64" s="188" t="s">
        <v>19</v>
      </c>
      <c r="H64" s="188" t="s">
        <v>197</v>
      </c>
    </row>
    <row r="65" spans="1:8" s="99" customFormat="1" outlineLevel="1" x14ac:dyDescent="0.2">
      <c r="A65" s="110"/>
      <c r="B65" s="118"/>
      <c r="C65" s="102"/>
    </row>
    <row r="66" spans="1:8" s="99" customFormat="1" outlineLevel="1" x14ac:dyDescent="0.2">
      <c r="A66" s="110" t="s">
        <v>55</v>
      </c>
      <c r="B66" s="122"/>
      <c r="C66" s="102"/>
    </row>
    <row r="67" spans="1:8" s="99" customFormat="1" outlineLevel="1" x14ac:dyDescent="0.2">
      <c r="A67" s="110"/>
      <c r="B67" s="118"/>
      <c r="C67" s="102"/>
    </row>
    <row r="68" spans="1:8" s="88" customFormat="1" outlineLevel="1" collapsed="1" x14ac:dyDescent="0.2">
      <c r="A68" s="189" t="s">
        <v>159</v>
      </c>
      <c r="B68" s="189" t="str">
        <f ca="1">CONCATENATE(VLOOKUP("*ID",C:D,2,FALSE),"C",COUNTIF(OFFSET(A$1,0,0,ROW(),1), "*conditie")*10)&amp; "T" &amp;(COUNTIF(OFFSET(B$1,0,0,ROW()-1,1),CONCATENATE(VLOOKUP("*ID",C:D,2,FALSE),"C",COUNTIF(OFFSET(A$1,0,0,ROW(),1), "*conditie")*10)&amp; "T*") +1) * 10</f>
        <v>NPRE07C40T10</v>
      </c>
      <c r="C68" s="295" t="s">
        <v>1696</v>
      </c>
      <c r="D68" s="295"/>
      <c r="E68" s="295"/>
      <c r="F68" s="189" t="s">
        <v>141</v>
      </c>
      <c r="G68" s="189" t="s">
        <v>19</v>
      </c>
      <c r="H68" s="189" t="s">
        <v>197</v>
      </c>
    </row>
    <row r="69" spans="1:8" hidden="1" outlineLevel="2" x14ac:dyDescent="0.2">
      <c r="A69" s="110"/>
      <c r="B69" s="122"/>
      <c r="C69" s="152"/>
    </row>
    <row r="70" spans="1:8" hidden="1" outlineLevel="2" x14ac:dyDescent="0.2">
      <c r="A70" s="110" t="s">
        <v>109</v>
      </c>
      <c r="B70" s="131"/>
      <c r="C70" s="152"/>
    </row>
    <row r="71" spans="1:8" hidden="1" outlineLevel="2" x14ac:dyDescent="0.2">
      <c r="A71" s="110"/>
      <c r="B71" s="122"/>
      <c r="C71" s="152"/>
    </row>
    <row r="72" spans="1:8" hidden="1" outlineLevel="2" x14ac:dyDescent="0.2">
      <c r="A72" s="110" t="s">
        <v>111</v>
      </c>
      <c r="B72" s="122" t="s">
        <v>108</v>
      </c>
      <c r="C72" s="152"/>
    </row>
    <row r="73" spans="1:8" hidden="1" outlineLevel="2" x14ac:dyDescent="0.2">
      <c r="A73" s="110"/>
      <c r="B73" s="122"/>
      <c r="C73" s="152"/>
    </row>
    <row r="74" spans="1:8" hidden="1" outlineLevel="2" x14ac:dyDescent="0.2">
      <c r="A74" s="110" t="s">
        <v>32</v>
      </c>
      <c r="B74" s="125" t="s">
        <v>227</v>
      </c>
      <c r="C74" s="125"/>
      <c r="D74" s="125"/>
      <c r="E74" s="125"/>
      <c r="F74" s="125"/>
      <c r="G74" s="125"/>
    </row>
    <row r="75" spans="1:8" hidden="1" outlineLevel="2" x14ac:dyDescent="0.2">
      <c r="A75" s="110"/>
      <c r="B75" s="122"/>
      <c r="C75" s="152"/>
    </row>
    <row r="76" spans="1:8" hidden="1" outlineLevel="2" x14ac:dyDescent="0.2">
      <c r="A76" s="111" t="s">
        <v>33</v>
      </c>
      <c r="B76" s="122" t="s">
        <v>194</v>
      </c>
      <c r="C76" s="152"/>
    </row>
    <row r="77" spans="1:8" hidden="1" outlineLevel="2" x14ac:dyDescent="0.2">
      <c r="A77" s="110"/>
      <c r="B77" s="122"/>
      <c r="C77" s="152"/>
    </row>
    <row r="78" spans="1:8" hidden="1" outlineLevel="2" x14ac:dyDescent="0.2">
      <c r="A78" s="110" t="s">
        <v>138</v>
      </c>
      <c r="B78" s="131" t="s">
        <v>1697</v>
      </c>
      <c r="C78" s="152"/>
    </row>
    <row r="79" spans="1:8" s="123" customFormat="1" hidden="1" outlineLevel="2" x14ac:dyDescent="0.2">
      <c r="A79" s="126"/>
    </row>
    <row r="80" spans="1:8" s="123" customFormat="1" ht="15" hidden="1" outlineLevel="2" x14ac:dyDescent="0.25">
      <c r="A80" s="110" t="s">
        <v>40</v>
      </c>
      <c r="B80" s="240" t="s">
        <v>2733</v>
      </c>
    </row>
    <row r="81" spans="1:8" s="123" customFormat="1" hidden="1" outlineLevel="2" x14ac:dyDescent="0.2">
      <c r="A81" s="126"/>
    </row>
    <row r="82" spans="1:8" s="99" customFormat="1" x14ac:dyDescent="0.2">
      <c r="A82" s="188" t="s">
        <v>158</v>
      </c>
      <c r="B82" s="187" t="str">
        <f ca="1">CONCATENATE(VLOOKUP("*ID",C:D,2,FALSE),"C",COUNTIF(OFFSET(A$1,0,0,ROW(),1), "*conditie")*10)</f>
        <v>NPRE07C50</v>
      </c>
      <c r="C82" s="296" t="s">
        <v>1698</v>
      </c>
      <c r="D82" s="297"/>
      <c r="E82" s="297"/>
      <c r="F82" s="188" t="s">
        <v>141</v>
      </c>
      <c r="G82" s="188" t="s">
        <v>19</v>
      </c>
      <c r="H82" s="188" t="s">
        <v>197</v>
      </c>
    </row>
    <row r="83" spans="1:8" s="99" customFormat="1" outlineLevel="1" x14ac:dyDescent="0.2">
      <c r="A83" s="110"/>
      <c r="B83" s="118"/>
      <c r="C83" s="102"/>
    </row>
    <row r="84" spans="1:8" s="99" customFormat="1" outlineLevel="1" x14ac:dyDescent="0.2">
      <c r="A84" s="110" t="s">
        <v>55</v>
      </c>
      <c r="B84" s="122"/>
      <c r="C84" s="102"/>
    </row>
    <row r="85" spans="1:8" s="99" customFormat="1" outlineLevel="1" x14ac:dyDescent="0.2">
      <c r="A85" s="110"/>
      <c r="B85" s="118"/>
      <c r="C85" s="102"/>
    </row>
    <row r="86" spans="1:8" s="88" customFormat="1" outlineLevel="1" collapsed="1" x14ac:dyDescent="0.2">
      <c r="A86" s="189" t="s">
        <v>159</v>
      </c>
      <c r="B86" s="189" t="str">
        <f ca="1">CONCATENATE(VLOOKUP("*ID",C:D,2,FALSE),"C",COUNTIF(OFFSET(A$1,0,0,ROW(),1), "*conditie")*10)&amp; "T" &amp;(COUNTIF(OFFSET(B$1,0,0,ROW()-1,1),CONCATENATE(VLOOKUP("*ID",C:D,2,FALSE),"C",COUNTIF(OFFSET(A$1,0,0,ROW(),1), "*conditie")*10)&amp; "T*") +1) * 10</f>
        <v>NPRE07C50T10</v>
      </c>
      <c r="C86" s="295" t="s">
        <v>1699</v>
      </c>
      <c r="D86" s="295"/>
      <c r="E86" s="295"/>
      <c r="F86" s="189" t="s">
        <v>141</v>
      </c>
      <c r="G86" s="189" t="s">
        <v>19</v>
      </c>
      <c r="H86" s="189" t="s">
        <v>197</v>
      </c>
    </row>
    <row r="87" spans="1:8" hidden="1" outlineLevel="2" x14ac:dyDescent="0.2">
      <c r="A87" s="110"/>
      <c r="B87" s="122"/>
      <c r="C87" s="152"/>
    </row>
    <row r="88" spans="1:8" hidden="1" outlineLevel="2" x14ac:dyDescent="0.2">
      <c r="A88" s="110" t="s">
        <v>109</v>
      </c>
      <c r="B88" s="131"/>
      <c r="C88" s="152"/>
    </row>
    <row r="89" spans="1:8" hidden="1" outlineLevel="2" x14ac:dyDescent="0.2">
      <c r="A89" s="110"/>
      <c r="B89" s="122"/>
      <c r="C89" s="152"/>
    </row>
    <row r="90" spans="1:8" hidden="1" outlineLevel="2" x14ac:dyDescent="0.2">
      <c r="A90" s="110" t="s">
        <v>111</v>
      </c>
      <c r="B90" s="122" t="s">
        <v>108</v>
      </c>
      <c r="C90" s="152"/>
    </row>
    <row r="91" spans="1:8" hidden="1" outlineLevel="2" x14ac:dyDescent="0.2">
      <c r="A91" s="110"/>
      <c r="B91" s="122"/>
      <c r="C91" s="152"/>
    </row>
    <row r="92" spans="1:8" hidden="1" outlineLevel="2" x14ac:dyDescent="0.2">
      <c r="A92" s="110" t="s">
        <v>32</v>
      </c>
      <c r="B92" s="125" t="s">
        <v>227</v>
      </c>
      <c r="C92" s="125"/>
      <c r="D92" s="125"/>
      <c r="E92" s="125"/>
      <c r="F92" s="125"/>
      <c r="G92" s="125"/>
    </row>
    <row r="93" spans="1:8" hidden="1" outlineLevel="2" x14ac:dyDescent="0.2">
      <c r="A93" s="110"/>
      <c r="B93" s="122"/>
      <c r="C93" s="152"/>
    </row>
    <row r="94" spans="1:8" hidden="1" outlineLevel="2" x14ac:dyDescent="0.2">
      <c r="A94" s="111" t="s">
        <v>33</v>
      </c>
      <c r="B94" s="122" t="s">
        <v>194</v>
      </c>
      <c r="C94" s="152"/>
    </row>
    <row r="95" spans="1:8" hidden="1" outlineLevel="2" x14ac:dyDescent="0.2">
      <c r="A95" s="110"/>
      <c r="B95" s="122"/>
      <c r="C95" s="152"/>
    </row>
    <row r="96" spans="1:8" hidden="1" outlineLevel="2" x14ac:dyDescent="0.2">
      <c r="A96" s="110" t="s">
        <v>138</v>
      </c>
      <c r="B96" s="131" t="s">
        <v>1700</v>
      </c>
      <c r="C96" s="152"/>
    </row>
    <row r="97" spans="1:8" s="123" customFormat="1" hidden="1" outlineLevel="2" x14ac:dyDescent="0.2">
      <c r="A97" s="126"/>
    </row>
    <row r="98" spans="1:8" s="123" customFormat="1" ht="15" hidden="1" outlineLevel="2" x14ac:dyDescent="0.25">
      <c r="A98" s="110" t="s">
        <v>40</v>
      </c>
      <c r="B98" s="240" t="s">
        <v>2792</v>
      </c>
    </row>
    <row r="99" spans="1:8" s="123" customFormat="1" hidden="1" outlineLevel="2" x14ac:dyDescent="0.2">
      <c r="A99" s="126"/>
    </row>
    <row r="100" spans="1:8" s="99" customFormat="1" x14ac:dyDescent="0.2">
      <c r="A100" s="188" t="s">
        <v>158</v>
      </c>
      <c r="B100" s="187" t="str">
        <f ca="1">CONCATENATE(VLOOKUP("*ID",C:D,2,FALSE),"C",COUNTIF(OFFSET(A$1,0,0,ROW(),1), "*conditie")*10)</f>
        <v>NPRE07C60</v>
      </c>
      <c r="C100" s="296" t="s">
        <v>1701</v>
      </c>
      <c r="D100" s="297"/>
      <c r="E100" s="297"/>
      <c r="F100" s="188" t="s">
        <v>141</v>
      </c>
      <c r="G100" s="188" t="s">
        <v>19</v>
      </c>
      <c r="H100" s="188" t="s">
        <v>197</v>
      </c>
    </row>
    <row r="101" spans="1:8" s="99" customFormat="1" outlineLevel="1" x14ac:dyDescent="0.2">
      <c r="A101" s="110"/>
      <c r="B101" s="118"/>
      <c r="C101" s="102"/>
    </row>
    <row r="102" spans="1:8" s="99" customFormat="1" outlineLevel="1" x14ac:dyDescent="0.2">
      <c r="A102" s="110" t="s">
        <v>55</v>
      </c>
      <c r="B102" s="122"/>
      <c r="C102" s="102"/>
    </row>
    <row r="103" spans="1:8" s="99" customFormat="1" outlineLevel="1" x14ac:dyDescent="0.2">
      <c r="A103" s="110"/>
      <c r="B103" s="118"/>
      <c r="C103" s="102"/>
    </row>
    <row r="104" spans="1:8" s="88" customFormat="1" outlineLevel="1" collapsed="1" x14ac:dyDescent="0.2">
      <c r="A104" s="189" t="s">
        <v>159</v>
      </c>
      <c r="B104" s="189" t="str">
        <f ca="1">CONCATENATE(VLOOKUP("*ID",C:D,2,FALSE),"C",COUNTIF(OFFSET(A$1,0,0,ROW(),1), "*conditie")*10)&amp; "T" &amp;(COUNTIF(OFFSET(B$1,0,0,ROW()-1,1),CONCATENATE(VLOOKUP("*ID",C:D,2,FALSE),"C",COUNTIF(OFFSET(A$1,0,0,ROW(),1), "*conditie")*10)&amp; "T*") +1) * 10</f>
        <v>NPRE07C60T10</v>
      </c>
      <c r="C104" s="295" t="s">
        <v>1702</v>
      </c>
      <c r="D104" s="295"/>
      <c r="E104" s="295"/>
      <c r="F104" s="189" t="s">
        <v>141</v>
      </c>
      <c r="G104" s="189" t="s">
        <v>19</v>
      </c>
      <c r="H104" s="189" t="s">
        <v>197</v>
      </c>
    </row>
    <row r="105" spans="1:8" hidden="1" outlineLevel="2" x14ac:dyDescent="0.2">
      <c r="A105" s="110"/>
      <c r="B105" s="122"/>
      <c r="C105" s="152"/>
    </row>
    <row r="106" spans="1:8" hidden="1" outlineLevel="2" x14ac:dyDescent="0.2">
      <c r="A106" s="110" t="s">
        <v>109</v>
      </c>
      <c r="B106" s="131"/>
      <c r="C106" s="152"/>
    </row>
    <row r="107" spans="1:8" hidden="1" outlineLevel="2" x14ac:dyDescent="0.2">
      <c r="A107" s="110"/>
      <c r="B107" s="122"/>
      <c r="C107" s="152"/>
    </row>
    <row r="108" spans="1:8" hidden="1" outlineLevel="2" x14ac:dyDescent="0.2">
      <c r="A108" s="110" t="s">
        <v>111</v>
      </c>
      <c r="B108" s="122" t="s">
        <v>108</v>
      </c>
      <c r="C108" s="152"/>
    </row>
    <row r="109" spans="1:8" hidden="1" outlineLevel="2" x14ac:dyDescent="0.2">
      <c r="A109" s="110"/>
      <c r="B109" s="122"/>
      <c r="C109" s="152"/>
    </row>
    <row r="110" spans="1:8" hidden="1" outlineLevel="2" x14ac:dyDescent="0.2">
      <c r="A110" s="110" t="s">
        <v>32</v>
      </c>
      <c r="B110" s="125" t="s">
        <v>227</v>
      </c>
      <c r="C110" s="125"/>
      <c r="D110" s="125"/>
      <c r="E110" s="125"/>
      <c r="F110" s="125"/>
      <c r="G110" s="125"/>
    </row>
    <row r="111" spans="1:8" hidden="1" outlineLevel="2" x14ac:dyDescent="0.2">
      <c r="A111" s="110"/>
      <c r="B111" s="122"/>
      <c r="C111" s="152"/>
    </row>
    <row r="112" spans="1:8" hidden="1" outlineLevel="2" x14ac:dyDescent="0.2">
      <c r="A112" s="111" t="s">
        <v>33</v>
      </c>
      <c r="B112" s="122" t="s">
        <v>194</v>
      </c>
      <c r="C112" s="152"/>
    </row>
    <row r="113" spans="1:8" hidden="1" outlineLevel="2" x14ac:dyDescent="0.2">
      <c r="A113" s="110"/>
      <c r="B113" s="122"/>
      <c r="C113" s="152"/>
    </row>
    <row r="114" spans="1:8" hidden="1" outlineLevel="2" x14ac:dyDescent="0.2">
      <c r="A114" s="110" t="s">
        <v>138</v>
      </c>
      <c r="B114" s="131" t="s">
        <v>1703</v>
      </c>
      <c r="C114" s="152"/>
    </row>
    <row r="115" spans="1:8" s="123" customFormat="1" hidden="1" outlineLevel="2" x14ac:dyDescent="0.2">
      <c r="A115" s="126"/>
      <c r="B115" s="200" t="s">
        <v>2552</v>
      </c>
    </row>
    <row r="116" spans="1:8" s="123" customFormat="1" ht="15" hidden="1" outlineLevel="2" x14ac:dyDescent="0.25">
      <c r="A116" s="110" t="s">
        <v>40</v>
      </c>
      <c r="B116" s="240" t="s">
        <v>2793</v>
      </c>
    </row>
    <row r="117" spans="1:8" s="123" customFormat="1" hidden="1" outlineLevel="2" x14ac:dyDescent="0.2">
      <c r="A117" s="126"/>
    </row>
    <row r="118" spans="1:8" s="99" customFormat="1" x14ac:dyDescent="0.2">
      <c r="A118" s="188" t="s">
        <v>158</v>
      </c>
      <c r="B118" s="187" t="str">
        <f ca="1">CONCATENATE(VLOOKUP("*ID",C:D,2,FALSE),"C",COUNTIF(OFFSET(A$1,0,0,ROW(),1), "*conditie")*10)</f>
        <v>NPRE07C70</v>
      </c>
      <c r="C118" s="296" t="s">
        <v>1704</v>
      </c>
      <c r="D118" s="297"/>
      <c r="E118" s="297"/>
      <c r="F118" s="188" t="s">
        <v>141</v>
      </c>
      <c r="G118" s="188" t="s">
        <v>19</v>
      </c>
      <c r="H118" s="188" t="s">
        <v>197</v>
      </c>
    </row>
    <row r="119" spans="1:8" s="99" customFormat="1" outlineLevel="1" x14ac:dyDescent="0.2">
      <c r="A119" s="110"/>
      <c r="B119" s="118"/>
      <c r="C119" s="102"/>
    </row>
    <row r="120" spans="1:8" s="99" customFormat="1" outlineLevel="1" x14ac:dyDescent="0.2">
      <c r="A120" s="110" t="s">
        <v>55</v>
      </c>
      <c r="B120" s="122"/>
      <c r="C120" s="102"/>
    </row>
    <row r="121" spans="1:8" s="99" customFormat="1" outlineLevel="1" x14ac:dyDescent="0.2">
      <c r="A121" s="110"/>
      <c r="B121" s="118"/>
      <c r="C121" s="102"/>
    </row>
    <row r="122" spans="1:8" s="88" customFormat="1" outlineLevel="1" collapsed="1" x14ac:dyDescent="0.2">
      <c r="A122" s="189" t="s">
        <v>159</v>
      </c>
      <c r="B122" s="189" t="str">
        <f ca="1">CONCATENATE(VLOOKUP("*ID",C:D,2,FALSE),"C",COUNTIF(OFFSET(A$1,0,0,ROW(),1), "*conditie")*10)&amp; "T" &amp;(COUNTIF(OFFSET(B$1,0,0,ROW()-1,1),CONCATENATE(VLOOKUP("*ID",C:D,2,FALSE),"C",COUNTIF(OFFSET(A$1,0,0,ROW(),1), "*conditie")*10)&amp; "T*") +1) * 10</f>
        <v>NPRE07C70T10</v>
      </c>
      <c r="C122" s="295" t="s">
        <v>1705</v>
      </c>
      <c r="D122" s="295"/>
      <c r="E122" s="295"/>
      <c r="F122" s="189" t="s">
        <v>141</v>
      </c>
      <c r="G122" s="189" t="s">
        <v>19</v>
      </c>
      <c r="H122" s="189" t="s">
        <v>197</v>
      </c>
    </row>
    <row r="123" spans="1:8" hidden="1" outlineLevel="2" x14ac:dyDescent="0.2">
      <c r="A123" s="110"/>
      <c r="B123" s="122"/>
      <c r="C123" s="152"/>
    </row>
    <row r="124" spans="1:8" hidden="1" outlineLevel="2" x14ac:dyDescent="0.2">
      <c r="A124" s="110" t="s">
        <v>109</v>
      </c>
      <c r="B124" s="131"/>
      <c r="C124" s="152"/>
    </row>
    <row r="125" spans="1:8" hidden="1" outlineLevel="2" x14ac:dyDescent="0.2">
      <c r="A125" s="110"/>
      <c r="B125" s="122"/>
      <c r="C125" s="152"/>
    </row>
    <row r="126" spans="1:8" hidden="1" outlineLevel="2" x14ac:dyDescent="0.2">
      <c r="A126" s="110" t="s">
        <v>111</v>
      </c>
      <c r="B126" s="122" t="s">
        <v>108</v>
      </c>
      <c r="C126" s="152"/>
    </row>
    <row r="127" spans="1:8" hidden="1" outlineLevel="2" x14ac:dyDescent="0.2">
      <c r="A127" s="110"/>
      <c r="B127" s="122"/>
      <c r="C127" s="152"/>
    </row>
    <row r="128" spans="1:8" hidden="1" outlineLevel="2" x14ac:dyDescent="0.2">
      <c r="A128" s="110" t="s">
        <v>32</v>
      </c>
      <c r="B128" s="125" t="s">
        <v>227</v>
      </c>
      <c r="C128" s="125"/>
      <c r="D128" s="125"/>
      <c r="E128" s="125"/>
      <c r="F128" s="125"/>
      <c r="G128" s="125"/>
    </row>
    <row r="129" spans="1:8" hidden="1" outlineLevel="2" x14ac:dyDescent="0.2">
      <c r="A129" s="110"/>
      <c r="B129" s="122"/>
      <c r="C129" s="152"/>
    </row>
    <row r="130" spans="1:8" hidden="1" outlineLevel="2" x14ac:dyDescent="0.2">
      <c r="A130" s="111" t="s">
        <v>33</v>
      </c>
      <c r="B130" s="122" t="s">
        <v>194</v>
      </c>
      <c r="C130" s="152"/>
    </row>
    <row r="131" spans="1:8" hidden="1" outlineLevel="2" x14ac:dyDescent="0.2">
      <c r="A131" s="110"/>
      <c r="B131" s="122"/>
      <c r="C131" s="152"/>
    </row>
    <row r="132" spans="1:8" hidden="1" outlineLevel="2" x14ac:dyDescent="0.2">
      <c r="A132" s="110" t="s">
        <v>138</v>
      </c>
      <c r="B132" s="131" t="s">
        <v>1706</v>
      </c>
      <c r="C132" s="152"/>
    </row>
    <row r="133" spans="1:8" s="123" customFormat="1" hidden="1" outlineLevel="2" x14ac:dyDescent="0.2">
      <c r="A133" s="126"/>
      <c r="B133" s="200" t="s">
        <v>2553</v>
      </c>
    </row>
    <row r="134" spans="1:8" s="123" customFormat="1" ht="15" hidden="1" outlineLevel="2" x14ac:dyDescent="0.25">
      <c r="A134" s="110" t="s">
        <v>40</v>
      </c>
      <c r="B134" s="240" t="s">
        <v>2794</v>
      </c>
    </row>
    <row r="135" spans="1:8" s="123" customFormat="1" hidden="1" outlineLevel="2" x14ac:dyDescent="0.2">
      <c r="A135" s="126"/>
    </row>
    <row r="136" spans="1:8" s="99" customFormat="1" x14ac:dyDescent="0.2">
      <c r="A136" s="192" t="s">
        <v>158</v>
      </c>
      <c r="B136" s="191" t="str">
        <f ca="1">CONCATENATE(VLOOKUP("*ID",C:D,2,FALSE),"C",COUNTIF(OFFSET(A$1,0,0,ROW(),1), "*conditie")*10)</f>
        <v>NPRE07C80</v>
      </c>
      <c r="C136" s="296" t="s">
        <v>1707</v>
      </c>
      <c r="D136" s="297"/>
      <c r="E136" s="297"/>
      <c r="F136" s="192" t="s">
        <v>141</v>
      </c>
      <c r="G136" s="192" t="s">
        <v>19</v>
      </c>
      <c r="H136" s="192" t="s">
        <v>197</v>
      </c>
    </row>
    <row r="137" spans="1:8" s="99" customFormat="1" outlineLevel="1" x14ac:dyDescent="0.2">
      <c r="A137" s="110"/>
      <c r="B137" s="118"/>
      <c r="C137" s="102"/>
    </row>
    <row r="138" spans="1:8" s="99" customFormat="1" outlineLevel="1" x14ac:dyDescent="0.2">
      <c r="A138" s="110" t="s">
        <v>55</v>
      </c>
      <c r="B138" s="122"/>
      <c r="C138" s="102"/>
    </row>
    <row r="139" spans="1:8" s="99" customFormat="1" outlineLevel="1" x14ac:dyDescent="0.2">
      <c r="A139" s="110"/>
      <c r="B139" s="118"/>
      <c r="C139" s="102"/>
    </row>
    <row r="140" spans="1:8" s="88" customFormat="1" outlineLevel="1" collapsed="1" x14ac:dyDescent="0.2">
      <c r="A140" s="190" t="s">
        <v>159</v>
      </c>
      <c r="B140" s="190" t="str">
        <f ca="1">CONCATENATE(VLOOKUP("*ID",C:D,2,FALSE),"C",COUNTIF(OFFSET(A$1,0,0,ROW(),1), "*conditie")*10)&amp; "T" &amp;(COUNTIF(OFFSET(B$1,0,0,ROW()-1,1),CONCATENATE(VLOOKUP("*ID",C:D,2,FALSE),"C",COUNTIF(OFFSET(A$1,0,0,ROW(),1), "*conditie")*10)&amp; "T*") +1) * 10</f>
        <v>NPRE07C80T10</v>
      </c>
      <c r="C140" s="295" t="s">
        <v>1708</v>
      </c>
      <c r="D140" s="295"/>
      <c r="E140" s="295"/>
      <c r="F140" s="190" t="s">
        <v>141</v>
      </c>
      <c r="G140" s="190" t="s">
        <v>19</v>
      </c>
      <c r="H140" s="190" t="s">
        <v>197</v>
      </c>
    </row>
    <row r="141" spans="1:8" hidden="1" outlineLevel="2" x14ac:dyDescent="0.2">
      <c r="A141" s="110"/>
      <c r="B141" s="122"/>
      <c r="C141" s="152"/>
    </row>
    <row r="142" spans="1:8" hidden="1" outlineLevel="2" x14ac:dyDescent="0.2">
      <c r="A142" s="110" t="s">
        <v>109</v>
      </c>
      <c r="B142" s="131"/>
      <c r="C142" s="152"/>
    </row>
    <row r="143" spans="1:8" hidden="1" outlineLevel="2" x14ac:dyDescent="0.2">
      <c r="A143" s="110"/>
      <c r="B143" s="122"/>
      <c r="C143" s="152"/>
    </row>
    <row r="144" spans="1:8" hidden="1" outlineLevel="2" x14ac:dyDescent="0.2">
      <c r="A144" s="110" t="s">
        <v>111</v>
      </c>
      <c r="B144" s="122" t="s">
        <v>108</v>
      </c>
      <c r="C144" s="152"/>
    </row>
    <row r="145" spans="1:8" hidden="1" outlineLevel="2" x14ac:dyDescent="0.2">
      <c r="A145" s="110"/>
      <c r="B145" s="122"/>
      <c r="C145" s="152"/>
    </row>
    <row r="146" spans="1:8" hidden="1" outlineLevel="2" x14ac:dyDescent="0.2">
      <c r="A146" s="110" t="s">
        <v>32</v>
      </c>
      <c r="B146" s="125" t="s">
        <v>227</v>
      </c>
      <c r="C146" s="125"/>
      <c r="D146" s="125"/>
      <c r="E146" s="125"/>
      <c r="F146" s="125"/>
      <c r="G146" s="125"/>
    </row>
    <row r="147" spans="1:8" hidden="1" outlineLevel="2" x14ac:dyDescent="0.2">
      <c r="A147" s="110"/>
      <c r="B147" s="122"/>
      <c r="C147" s="152"/>
    </row>
    <row r="148" spans="1:8" hidden="1" outlineLevel="2" x14ac:dyDescent="0.2">
      <c r="A148" s="111" t="s">
        <v>33</v>
      </c>
      <c r="B148" s="122" t="s">
        <v>194</v>
      </c>
      <c r="C148" s="152"/>
    </row>
    <row r="149" spans="1:8" hidden="1" outlineLevel="2" x14ac:dyDescent="0.2">
      <c r="A149" s="110"/>
      <c r="B149" s="122"/>
      <c r="C149" s="152"/>
    </row>
    <row r="150" spans="1:8" hidden="1" outlineLevel="2" x14ac:dyDescent="0.2">
      <c r="A150" s="110" t="s">
        <v>138</v>
      </c>
      <c r="B150" s="131" t="s">
        <v>1709</v>
      </c>
      <c r="C150" s="152"/>
    </row>
    <row r="151" spans="1:8" s="123" customFormat="1" hidden="1" outlineLevel="2" x14ac:dyDescent="0.2">
      <c r="A151" s="126"/>
      <c r="B151" s="200" t="s">
        <v>2520</v>
      </c>
    </row>
    <row r="152" spans="1:8" s="123" customFormat="1" ht="15" hidden="1" outlineLevel="2" x14ac:dyDescent="0.25">
      <c r="A152" s="110" t="s">
        <v>40</v>
      </c>
      <c r="B152" s="240" t="s">
        <v>2795</v>
      </c>
    </row>
    <row r="153" spans="1:8" s="123" customFormat="1" hidden="1" outlineLevel="2" x14ac:dyDescent="0.2">
      <c r="A153" s="126"/>
    </row>
    <row r="154" spans="1:8" s="99" customFormat="1" x14ac:dyDescent="0.2">
      <c r="A154" s="192" t="s">
        <v>158</v>
      </c>
      <c r="B154" s="191" t="str">
        <f ca="1">CONCATENATE(VLOOKUP("*ID",C:D,2,FALSE),"C",COUNTIF(OFFSET(A$1,0,0,ROW(),1), "*conditie")*10)</f>
        <v>NPRE07C90</v>
      </c>
      <c r="C154" s="296" t="s">
        <v>1710</v>
      </c>
      <c r="D154" s="297"/>
      <c r="E154" s="297"/>
      <c r="F154" s="192" t="s">
        <v>141</v>
      </c>
      <c r="G154" s="192" t="s">
        <v>19</v>
      </c>
      <c r="H154" s="192" t="s">
        <v>197</v>
      </c>
    </row>
    <row r="155" spans="1:8" s="99" customFormat="1" outlineLevel="1" x14ac:dyDescent="0.2">
      <c r="A155" s="110"/>
      <c r="B155" s="118"/>
      <c r="C155" s="102"/>
    </row>
    <row r="156" spans="1:8" s="99" customFormat="1" outlineLevel="1" x14ac:dyDescent="0.2">
      <c r="A156" s="110" t="s">
        <v>55</v>
      </c>
      <c r="B156" s="122"/>
      <c r="C156" s="102"/>
    </row>
    <row r="157" spans="1:8" s="99" customFormat="1" outlineLevel="1" x14ac:dyDescent="0.2">
      <c r="A157" s="110"/>
      <c r="B157" s="118"/>
      <c r="C157" s="102"/>
    </row>
    <row r="158" spans="1:8" s="88" customFormat="1" outlineLevel="1" collapsed="1" x14ac:dyDescent="0.2">
      <c r="A158" s="190" t="s">
        <v>159</v>
      </c>
      <c r="B158" s="190" t="str">
        <f ca="1">CONCATENATE(VLOOKUP("*ID",C:D,2,FALSE),"C",COUNTIF(OFFSET(A$1,0,0,ROW(),1), "*conditie")*10)&amp; "T" &amp;(COUNTIF(OFFSET(B$1,0,0,ROW()-1,1),CONCATENATE(VLOOKUP("*ID",C:D,2,FALSE),"C",COUNTIF(OFFSET(A$1,0,0,ROW(),1), "*conditie")*10)&amp; "T*") +1) * 10</f>
        <v>NPRE07C90T10</v>
      </c>
      <c r="C158" s="295" t="s">
        <v>1711</v>
      </c>
      <c r="D158" s="295"/>
      <c r="E158" s="295"/>
      <c r="F158" s="190" t="s">
        <v>141</v>
      </c>
      <c r="G158" s="190" t="s">
        <v>19</v>
      </c>
      <c r="H158" s="190" t="s">
        <v>197</v>
      </c>
    </row>
    <row r="159" spans="1:8" hidden="1" outlineLevel="2" x14ac:dyDescent="0.2">
      <c r="A159" s="110"/>
      <c r="B159" s="122"/>
      <c r="C159" s="152"/>
    </row>
    <row r="160" spans="1:8" hidden="1" outlineLevel="2" x14ac:dyDescent="0.2">
      <c r="A160" s="110" t="s">
        <v>109</v>
      </c>
      <c r="B160" s="131" t="s">
        <v>1712</v>
      </c>
      <c r="C160" s="152"/>
    </row>
    <row r="161" spans="1:8" hidden="1" outlineLevel="2" x14ac:dyDescent="0.2">
      <c r="A161" s="110"/>
      <c r="B161" s="122"/>
      <c r="C161" s="152"/>
    </row>
    <row r="162" spans="1:8" hidden="1" outlineLevel="2" x14ac:dyDescent="0.2">
      <c r="A162" s="110" t="s">
        <v>111</v>
      </c>
      <c r="B162" s="122" t="s">
        <v>108</v>
      </c>
      <c r="C162" s="152"/>
    </row>
    <row r="163" spans="1:8" hidden="1" outlineLevel="2" x14ac:dyDescent="0.2">
      <c r="A163" s="110"/>
      <c r="B163" s="122"/>
      <c r="C163" s="152"/>
    </row>
    <row r="164" spans="1:8" hidden="1" outlineLevel="2" x14ac:dyDescent="0.2">
      <c r="A164" s="110" t="s">
        <v>32</v>
      </c>
      <c r="B164" s="125" t="s">
        <v>227</v>
      </c>
      <c r="C164" s="125"/>
      <c r="D164" s="125"/>
      <c r="E164" s="125"/>
      <c r="F164" s="125"/>
      <c r="G164" s="125"/>
    </row>
    <row r="165" spans="1:8" hidden="1" outlineLevel="2" x14ac:dyDescent="0.2">
      <c r="A165" s="110"/>
      <c r="B165" s="122"/>
      <c r="C165" s="152"/>
    </row>
    <row r="166" spans="1:8" hidden="1" outlineLevel="2" x14ac:dyDescent="0.2">
      <c r="A166" s="111" t="s">
        <v>33</v>
      </c>
      <c r="B166" s="122" t="s">
        <v>194</v>
      </c>
      <c r="C166" s="152"/>
    </row>
    <row r="167" spans="1:8" hidden="1" outlineLevel="2" x14ac:dyDescent="0.2">
      <c r="A167" s="110"/>
      <c r="B167" s="122"/>
      <c r="C167" s="152"/>
    </row>
    <row r="168" spans="1:8" hidden="1" outlineLevel="2" x14ac:dyDescent="0.2">
      <c r="A168" s="110" t="s">
        <v>138</v>
      </c>
      <c r="B168" s="131" t="s">
        <v>1713</v>
      </c>
      <c r="C168" s="152"/>
    </row>
    <row r="169" spans="1:8" s="123" customFormat="1" hidden="1" outlineLevel="2" x14ac:dyDescent="0.2">
      <c r="A169" s="126"/>
    </row>
    <row r="170" spans="1:8" s="123" customFormat="1" ht="15" hidden="1" outlineLevel="2" x14ac:dyDescent="0.25">
      <c r="A170" s="110" t="s">
        <v>40</v>
      </c>
      <c r="B170" s="240" t="s">
        <v>2796</v>
      </c>
    </row>
    <row r="171" spans="1:8" s="123" customFormat="1" hidden="1" outlineLevel="2" x14ac:dyDescent="0.2">
      <c r="A171" s="126"/>
    </row>
    <row r="172" spans="1:8" s="99" customFormat="1" x14ac:dyDescent="0.2">
      <c r="A172" s="192" t="s">
        <v>158</v>
      </c>
      <c r="B172" s="191" t="str">
        <f ca="1">CONCATENATE(VLOOKUP("*ID",C:D,2,FALSE),"C",COUNTIF(OFFSET(A$1,0,0,ROW(),1), "*conditie")*10)</f>
        <v>NPRE07C100</v>
      </c>
      <c r="C172" s="296" t="s">
        <v>1714</v>
      </c>
      <c r="D172" s="297"/>
      <c r="E172" s="297"/>
      <c r="F172" s="192" t="s">
        <v>141</v>
      </c>
      <c r="G172" s="192" t="s">
        <v>19</v>
      </c>
      <c r="H172" s="192" t="s">
        <v>197</v>
      </c>
    </row>
    <row r="173" spans="1:8" s="99" customFormat="1" outlineLevel="1" x14ac:dyDescent="0.2">
      <c r="A173" s="110"/>
      <c r="B173" s="118"/>
      <c r="C173" s="102"/>
    </row>
    <row r="174" spans="1:8" s="99" customFormat="1" outlineLevel="1" x14ac:dyDescent="0.2">
      <c r="A174" s="110" t="s">
        <v>55</v>
      </c>
      <c r="B174" s="122"/>
      <c r="C174" s="102"/>
    </row>
    <row r="175" spans="1:8" s="99" customFormat="1" outlineLevel="1" x14ac:dyDescent="0.2">
      <c r="A175" s="110"/>
      <c r="B175" s="118"/>
      <c r="C175" s="102"/>
    </row>
    <row r="176" spans="1:8" s="88" customFormat="1" outlineLevel="1" collapsed="1" x14ac:dyDescent="0.2">
      <c r="A176" s="190" t="s">
        <v>159</v>
      </c>
      <c r="B176" s="190" t="str">
        <f ca="1">CONCATENATE(VLOOKUP("*ID",C:D,2,FALSE),"C",COUNTIF(OFFSET(A$1,0,0,ROW(),1), "*conditie")*10)&amp; "T" &amp;(COUNTIF(OFFSET(B$1,0,0,ROW()-1,1),CONCATENATE(VLOOKUP("*ID",C:D,2,FALSE),"C",COUNTIF(OFFSET(A$1,0,0,ROW(),1), "*conditie")*10)&amp; "T*") +1) * 10</f>
        <v>NPRE07C100T10</v>
      </c>
      <c r="C176" s="295" t="s">
        <v>1735</v>
      </c>
      <c r="D176" s="295"/>
      <c r="E176" s="295"/>
      <c r="F176" s="190" t="s">
        <v>141</v>
      </c>
      <c r="G176" s="190" t="s">
        <v>19</v>
      </c>
      <c r="H176" s="190" t="s">
        <v>197</v>
      </c>
    </row>
    <row r="177" spans="1:8" hidden="1" outlineLevel="2" x14ac:dyDescent="0.2">
      <c r="A177" s="110"/>
      <c r="B177" s="122"/>
      <c r="C177" s="152"/>
    </row>
    <row r="178" spans="1:8" hidden="1" outlineLevel="2" x14ac:dyDescent="0.2">
      <c r="A178" s="110" t="s">
        <v>109</v>
      </c>
      <c r="B178" s="131" t="s">
        <v>1712</v>
      </c>
      <c r="C178" s="152"/>
    </row>
    <row r="179" spans="1:8" hidden="1" outlineLevel="2" x14ac:dyDescent="0.2">
      <c r="A179" s="110"/>
      <c r="B179" s="122"/>
      <c r="C179" s="152"/>
    </row>
    <row r="180" spans="1:8" hidden="1" outlineLevel="2" x14ac:dyDescent="0.2">
      <c r="A180" s="110" t="s">
        <v>111</v>
      </c>
      <c r="B180" s="122" t="s">
        <v>108</v>
      </c>
      <c r="C180" s="152"/>
    </row>
    <row r="181" spans="1:8" hidden="1" outlineLevel="2" x14ac:dyDescent="0.2">
      <c r="A181" s="110"/>
      <c r="B181" s="122"/>
      <c r="C181" s="152"/>
    </row>
    <row r="182" spans="1:8" hidden="1" outlineLevel="2" x14ac:dyDescent="0.2">
      <c r="A182" s="110" t="s">
        <v>32</v>
      </c>
      <c r="B182" s="125" t="s">
        <v>227</v>
      </c>
      <c r="C182" s="125"/>
      <c r="D182" s="125"/>
      <c r="E182" s="125"/>
      <c r="F182" s="125"/>
      <c r="G182" s="125"/>
    </row>
    <row r="183" spans="1:8" hidden="1" outlineLevel="2" x14ac:dyDescent="0.2">
      <c r="A183" s="110"/>
      <c r="B183" s="122"/>
      <c r="C183" s="152"/>
    </row>
    <row r="184" spans="1:8" hidden="1" outlineLevel="2" x14ac:dyDescent="0.2">
      <c r="A184" s="111" t="s">
        <v>33</v>
      </c>
      <c r="B184" s="122" t="s">
        <v>194</v>
      </c>
      <c r="C184" s="152"/>
    </row>
    <row r="185" spans="1:8" hidden="1" outlineLevel="2" x14ac:dyDescent="0.2">
      <c r="A185" s="110"/>
      <c r="B185" s="122"/>
      <c r="C185" s="152"/>
    </row>
    <row r="186" spans="1:8" hidden="1" outlineLevel="2" x14ac:dyDescent="0.2">
      <c r="A186" s="110" t="s">
        <v>138</v>
      </c>
      <c r="B186" s="131" t="s">
        <v>1715</v>
      </c>
      <c r="C186" s="152"/>
    </row>
    <row r="187" spans="1:8" s="123" customFormat="1" hidden="1" outlineLevel="2" x14ac:dyDescent="0.2">
      <c r="A187" s="126"/>
    </row>
    <row r="188" spans="1:8" s="123" customFormat="1" ht="15" hidden="1" outlineLevel="2" x14ac:dyDescent="0.25">
      <c r="A188" s="110" t="s">
        <v>40</v>
      </c>
      <c r="B188" s="240" t="s">
        <v>2797</v>
      </c>
    </row>
    <row r="189" spans="1:8" s="123" customFormat="1" hidden="1" outlineLevel="2" x14ac:dyDescent="0.2">
      <c r="A189" s="126"/>
    </row>
    <row r="190" spans="1:8" s="99" customFormat="1" x14ac:dyDescent="0.2">
      <c r="A190" s="192" t="s">
        <v>158</v>
      </c>
      <c r="B190" s="191" t="str">
        <f ca="1">CONCATENATE(VLOOKUP("*ID",C:D,2,FALSE),"C",COUNTIF(OFFSET(A$1,0,0,ROW(),1), "*conditie")*10)</f>
        <v>NPRE07C110</v>
      </c>
      <c r="C190" s="296" t="s">
        <v>1716</v>
      </c>
      <c r="D190" s="297"/>
      <c r="E190" s="297"/>
      <c r="F190" s="192" t="s">
        <v>141</v>
      </c>
      <c r="G190" s="192" t="s">
        <v>19</v>
      </c>
      <c r="H190" s="192" t="s">
        <v>197</v>
      </c>
    </row>
    <row r="191" spans="1:8" s="99" customFormat="1" outlineLevel="1" x14ac:dyDescent="0.2">
      <c r="A191" s="110"/>
      <c r="B191" s="118"/>
      <c r="C191" s="102"/>
    </row>
    <row r="192" spans="1:8" s="99" customFormat="1" outlineLevel="1" x14ac:dyDescent="0.2">
      <c r="A192" s="110" t="s">
        <v>55</v>
      </c>
      <c r="B192" s="122"/>
      <c r="C192" s="102"/>
    </row>
    <row r="193" spans="1:8" s="99" customFormat="1" outlineLevel="1" x14ac:dyDescent="0.2">
      <c r="A193" s="110"/>
      <c r="B193" s="118"/>
      <c r="C193" s="102"/>
    </row>
    <row r="194" spans="1:8" s="88" customFormat="1" outlineLevel="1" collapsed="1" x14ac:dyDescent="0.2">
      <c r="A194" s="190" t="s">
        <v>159</v>
      </c>
      <c r="B194" s="190" t="str">
        <f ca="1">CONCATENATE(VLOOKUP("*ID",C:D,2,FALSE),"C",COUNTIF(OFFSET(A$1,0,0,ROW(),1), "*conditie")*10)&amp; "T" &amp;(COUNTIF(OFFSET(B$1,0,0,ROW()-1,1),CONCATENATE(VLOOKUP("*ID",C:D,2,FALSE),"C",COUNTIF(OFFSET(A$1,0,0,ROW(),1), "*conditie")*10)&amp; "T*") +1) * 10</f>
        <v>NPRE07C110T10</v>
      </c>
      <c r="C194" s="295" t="s">
        <v>1734</v>
      </c>
      <c r="D194" s="295"/>
      <c r="E194" s="295"/>
      <c r="F194" s="190" t="s">
        <v>141</v>
      </c>
      <c r="G194" s="190" t="s">
        <v>19</v>
      </c>
      <c r="H194" s="190" t="s">
        <v>197</v>
      </c>
    </row>
    <row r="195" spans="1:8" hidden="1" outlineLevel="2" x14ac:dyDescent="0.2">
      <c r="A195" s="110"/>
      <c r="B195" s="122"/>
      <c r="C195" s="152"/>
    </row>
    <row r="196" spans="1:8" hidden="1" outlineLevel="2" x14ac:dyDescent="0.2">
      <c r="A196" s="110" t="s">
        <v>109</v>
      </c>
      <c r="B196" s="131" t="s">
        <v>1717</v>
      </c>
      <c r="C196" s="152"/>
    </row>
    <row r="197" spans="1:8" hidden="1" outlineLevel="2" x14ac:dyDescent="0.2">
      <c r="A197" s="110"/>
      <c r="B197" s="122"/>
      <c r="C197" s="152"/>
    </row>
    <row r="198" spans="1:8" hidden="1" outlineLevel="2" x14ac:dyDescent="0.2">
      <c r="A198" s="110" t="s">
        <v>111</v>
      </c>
      <c r="B198" s="122" t="s">
        <v>108</v>
      </c>
      <c r="C198" s="152"/>
    </row>
    <row r="199" spans="1:8" hidden="1" outlineLevel="2" x14ac:dyDescent="0.2">
      <c r="A199" s="110"/>
      <c r="B199" s="122"/>
      <c r="C199" s="152"/>
    </row>
    <row r="200" spans="1:8" hidden="1" outlineLevel="2" x14ac:dyDescent="0.2">
      <c r="A200" s="110" t="s">
        <v>32</v>
      </c>
      <c r="B200" s="125" t="s">
        <v>227</v>
      </c>
      <c r="C200" s="125"/>
      <c r="D200" s="125"/>
      <c r="E200" s="125"/>
      <c r="F200" s="125"/>
      <c r="G200" s="125"/>
    </row>
    <row r="201" spans="1:8" hidden="1" outlineLevel="2" x14ac:dyDescent="0.2">
      <c r="A201" s="110"/>
      <c r="B201" s="122"/>
      <c r="C201" s="152"/>
    </row>
    <row r="202" spans="1:8" hidden="1" outlineLevel="2" x14ac:dyDescent="0.2">
      <c r="A202" s="111" t="s">
        <v>33</v>
      </c>
      <c r="B202" s="122" t="s">
        <v>194</v>
      </c>
      <c r="C202" s="152"/>
    </row>
    <row r="203" spans="1:8" hidden="1" outlineLevel="2" x14ac:dyDescent="0.2">
      <c r="A203" s="110"/>
      <c r="B203" s="122"/>
      <c r="C203" s="152"/>
    </row>
    <row r="204" spans="1:8" hidden="1" outlineLevel="2" x14ac:dyDescent="0.2">
      <c r="A204" s="110" t="s">
        <v>138</v>
      </c>
      <c r="B204" s="131" t="s">
        <v>1718</v>
      </c>
      <c r="C204" s="152"/>
    </row>
    <row r="205" spans="1:8" s="123" customFormat="1" hidden="1" outlineLevel="2" x14ac:dyDescent="0.2">
      <c r="A205" s="126"/>
    </row>
    <row r="206" spans="1:8" s="123" customFormat="1" ht="15" hidden="1" outlineLevel="2" x14ac:dyDescent="0.25">
      <c r="A206" s="110" t="s">
        <v>40</v>
      </c>
      <c r="B206" s="240" t="s">
        <v>2798</v>
      </c>
    </row>
    <row r="207" spans="1:8" s="123" customFormat="1" hidden="1" outlineLevel="2" x14ac:dyDescent="0.2">
      <c r="A207" s="126"/>
    </row>
    <row r="208" spans="1:8" s="99" customFormat="1" x14ac:dyDescent="0.2">
      <c r="A208" s="192" t="s">
        <v>158</v>
      </c>
      <c r="B208" s="191" t="str">
        <f ca="1">CONCATENATE(VLOOKUP("*ID",C:D,2,FALSE),"C",COUNTIF(OFFSET(A$1,0,0,ROW(),1), "*conditie")*10)</f>
        <v>NPRE07C120</v>
      </c>
      <c r="C208" s="296" t="s">
        <v>1719</v>
      </c>
      <c r="D208" s="297"/>
      <c r="E208" s="297"/>
      <c r="F208" s="192" t="s">
        <v>141</v>
      </c>
      <c r="G208" s="192" t="s">
        <v>19</v>
      </c>
      <c r="H208" s="192" t="s">
        <v>197</v>
      </c>
    </row>
    <row r="209" spans="1:8" s="99" customFormat="1" outlineLevel="1" x14ac:dyDescent="0.2">
      <c r="A209" s="110"/>
      <c r="B209" s="118"/>
      <c r="C209" s="102"/>
    </row>
    <row r="210" spans="1:8" s="99" customFormat="1" outlineLevel="1" x14ac:dyDescent="0.2">
      <c r="A210" s="110" t="s">
        <v>55</v>
      </c>
      <c r="B210" s="122"/>
      <c r="C210" s="102"/>
    </row>
    <row r="211" spans="1:8" s="99" customFormat="1" outlineLevel="1" x14ac:dyDescent="0.2">
      <c r="A211" s="110"/>
      <c r="B211" s="118"/>
      <c r="C211" s="102"/>
    </row>
    <row r="212" spans="1:8" s="88" customFormat="1" outlineLevel="1" collapsed="1" x14ac:dyDescent="0.2">
      <c r="A212" s="190" t="s">
        <v>159</v>
      </c>
      <c r="B212" s="190" t="str">
        <f ca="1">CONCATENATE(VLOOKUP("*ID",C:D,2,FALSE),"C",COUNTIF(OFFSET(A$1,0,0,ROW(),1), "*conditie")*10)&amp; "T" &amp;(COUNTIF(OFFSET(B$1,0,0,ROW()-1,1),CONCATENATE(VLOOKUP("*ID",C:D,2,FALSE),"C",COUNTIF(OFFSET(A$1,0,0,ROW(),1), "*conditie")*10)&amp; "T*") +1) * 10</f>
        <v>NPRE07C120T10</v>
      </c>
      <c r="C212" s="295" t="s">
        <v>1733</v>
      </c>
      <c r="D212" s="295"/>
      <c r="E212" s="295"/>
      <c r="F212" s="190" t="s">
        <v>141</v>
      </c>
      <c r="G212" s="190" t="s">
        <v>19</v>
      </c>
      <c r="H212" s="190" t="s">
        <v>197</v>
      </c>
    </row>
    <row r="213" spans="1:8" hidden="1" outlineLevel="2" x14ac:dyDescent="0.2">
      <c r="A213" s="110"/>
      <c r="B213" s="122"/>
      <c r="C213" s="152"/>
    </row>
    <row r="214" spans="1:8" hidden="1" outlineLevel="2" x14ac:dyDescent="0.2">
      <c r="A214" s="110" t="s">
        <v>109</v>
      </c>
      <c r="B214" s="131" t="s">
        <v>1712</v>
      </c>
      <c r="C214" s="152"/>
    </row>
    <row r="215" spans="1:8" hidden="1" outlineLevel="2" x14ac:dyDescent="0.2">
      <c r="A215" s="110"/>
      <c r="B215" s="122"/>
      <c r="C215" s="152"/>
    </row>
    <row r="216" spans="1:8" hidden="1" outlineLevel="2" x14ac:dyDescent="0.2">
      <c r="A216" s="110" t="s">
        <v>111</v>
      </c>
      <c r="B216" s="122" t="s">
        <v>108</v>
      </c>
      <c r="C216" s="152"/>
    </row>
    <row r="217" spans="1:8" hidden="1" outlineLevel="2" x14ac:dyDescent="0.2">
      <c r="A217" s="110"/>
      <c r="B217" s="122"/>
      <c r="C217" s="152"/>
    </row>
    <row r="218" spans="1:8" hidden="1" outlineLevel="2" x14ac:dyDescent="0.2">
      <c r="A218" s="110" t="s">
        <v>32</v>
      </c>
      <c r="B218" s="125" t="s">
        <v>227</v>
      </c>
      <c r="C218" s="125"/>
      <c r="D218" s="125"/>
      <c r="E218" s="125"/>
      <c r="F218" s="125"/>
      <c r="G218" s="125"/>
    </row>
    <row r="219" spans="1:8" hidden="1" outlineLevel="2" x14ac:dyDescent="0.2">
      <c r="A219" s="110"/>
      <c r="B219" s="122"/>
      <c r="C219" s="152"/>
    </row>
    <row r="220" spans="1:8" hidden="1" outlineLevel="2" x14ac:dyDescent="0.2">
      <c r="A220" s="111" t="s">
        <v>33</v>
      </c>
      <c r="B220" s="122" t="s">
        <v>194</v>
      </c>
      <c r="C220" s="152"/>
    </row>
    <row r="221" spans="1:8" hidden="1" outlineLevel="2" x14ac:dyDescent="0.2">
      <c r="A221" s="110"/>
      <c r="B221" s="122"/>
      <c r="C221" s="152"/>
    </row>
    <row r="222" spans="1:8" hidden="1" outlineLevel="2" x14ac:dyDescent="0.2">
      <c r="A222" s="110" t="s">
        <v>138</v>
      </c>
      <c r="B222" s="131" t="s">
        <v>1720</v>
      </c>
      <c r="C222" s="152"/>
    </row>
    <row r="223" spans="1:8" s="123" customFormat="1" hidden="1" outlineLevel="2" x14ac:dyDescent="0.2">
      <c r="A223" s="126"/>
    </row>
    <row r="224" spans="1:8" s="123" customFormat="1" ht="15" hidden="1" outlineLevel="2" x14ac:dyDescent="0.25">
      <c r="A224" s="110" t="s">
        <v>40</v>
      </c>
      <c r="B224" s="240" t="s">
        <v>2799</v>
      </c>
    </row>
    <row r="225" spans="1:8" s="123" customFormat="1" hidden="1" outlineLevel="2" x14ac:dyDescent="0.2">
      <c r="A225" s="126"/>
    </row>
    <row r="226" spans="1:8" s="99" customFormat="1" x14ac:dyDescent="0.2">
      <c r="A226" s="192" t="s">
        <v>158</v>
      </c>
      <c r="B226" s="191" t="str">
        <f ca="1">CONCATENATE(VLOOKUP("*ID",C:D,2,FALSE),"C",COUNTIF(OFFSET(A$1,0,0,ROW(),1), "*conditie")*10)</f>
        <v>NPRE07C130</v>
      </c>
      <c r="C226" s="296" t="s">
        <v>1721</v>
      </c>
      <c r="D226" s="297"/>
      <c r="E226" s="297"/>
      <c r="F226" s="192" t="s">
        <v>141</v>
      </c>
      <c r="G226" s="192" t="s">
        <v>19</v>
      </c>
      <c r="H226" s="192" t="s">
        <v>197</v>
      </c>
    </row>
    <row r="227" spans="1:8" s="99" customFormat="1" outlineLevel="1" x14ac:dyDescent="0.2">
      <c r="A227" s="110"/>
      <c r="B227" s="118"/>
      <c r="C227" s="102"/>
    </row>
    <row r="228" spans="1:8" s="99" customFormat="1" outlineLevel="1" x14ac:dyDescent="0.2">
      <c r="A228" s="110" t="s">
        <v>55</v>
      </c>
      <c r="B228" s="122"/>
      <c r="C228" s="102"/>
    </row>
    <row r="229" spans="1:8" s="99" customFormat="1" outlineLevel="1" x14ac:dyDescent="0.2">
      <c r="A229" s="110"/>
      <c r="B229" s="118"/>
      <c r="C229" s="102"/>
    </row>
    <row r="230" spans="1:8" s="88" customFormat="1" outlineLevel="1" collapsed="1" x14ac:dyDescent="0.2">
      <c r="A230" s="190" t="s">
        <v>159</v>
      </c>
      <c r="B230" s="190" t="str">
        <f ca="1">CONCATENATE(VLOOKUP("*ID",C:D,2,FALSE),"C",COUNTIF(OFFSET(A$1,0,0,ROW(),1), "*conditie")*10)&amp; "T" &amp;(COUNTIF(OFFSET(B$1,0,0,ROW()-1,1),CONCATENATE(VLOOKUP("*ID",C:D,2,FALSE),"C",COUNTIF(OFFSET(A$1,0,0,ROW(),1), "*conditie")*10)&amp; "T*") +1) * 10</f>
        <v>NPRE07C130T10</v>
      </c>
      <c r="C230" s="295" t="s">
        <v>1732</v>
      </c>
      <c r="D230" s="295"/>
      <c r="E230" s="295"/>
      <c r="F230" s="190" t="s">
        <v>141</v>
      </c>
      <c r="G230" s="190" t="s">
        <v>19</v>
      </c>
      <c r="H230" s="190" t="s">
        <v>197</v>
      </c>
    </row>
    <row r="231" spans="1:8" hidden="1" outlineLevel="2" x14ac:dyDescent="0.2">
      <c r="A231" s="110"/>
      <c r="B231" s="122"/>
      <c r="C231" s="152"/>
    </row>
    <row r="232" spans="1:8" hidden="1" outlineLevel="2" x14ac:dyDescent="0.2">
      <c r="A232" s="110" t="s">
        <v>109</v>
      </c>
      <c r="B232" s="131" t="s">
        <v>1722</v>
      </c>
      <c r="C232" s="152"/>
    </row>
    <row r="233" spans="1:8" hidden="1" outlineLevel="2" x14ac:dyDescent="0.2">
      <c r="A233" s="110"/>
      <c r="B233" s="122"/>
      <c r="C233" s="152"/>
    </row>
    <row r="234" spans="1:8" hidden="1" outlineLevel="2" x14ac:dyDescent="0.2">
      <c r="A234" s="110" t="s">
        <v>111</v>
      </c>
      <c r="B234" s="122" t="s">
        <v>108</v>
      </c>
      <c r="C234" s="152"/>
    </row>
    <row r="235" spans="1:8" hidden="1" outlineLevel="2" x14ac:dyDescent="0.2">
      <c r="A235" s="110"/>
      <c r="B235" s="122"/>
      <c r="C235" s="152"/>
    </row>
    <row r="236" spans="1:8" hidden="1" outlineLevel="2" x14ac:dyDescent="0.2">
      <c r="A236" s="110" t="s">
        <v>32</v>
      </c>
      <c r="B236" s="125" t="s">
        <v>227</v>
      </c>
      <c r="C236" s="125"/>
      <c r="D236" s="125"/>
      <c r="E236" s="125"/>
      <c r="F236" s="125"/>
      <c r="G236" s="125"/>
    </row>
    <row r="237" spans="1:8" hidden="1" outlineLevel="2" x14ac:dyDescent="0.2">
      <c r="A237" s="110"/>
      <c r="B237" s="122"/>
      <c r="C237" s="152"/>
    </row>
    <row r="238" spans="1:8" hidden="1" outlineLevel="2" x14ac:dyDescent="0.2">
      <c r="A238" s="111" t="s">
        <v>33</v>
      </c>
      <c r="B238" s="122" t="s">
        <v>194</v>
      </c>
      <c r="C238" s="152"/>
    </row>
    <row r="239" spans="1:8" hidden="1" outlineLevel="2" x14ac:dyDescent="0.2">
      <c r="A239" s="110"/>
      <c r="B239" s="122"/>
      <c r="C239" s="152"/>
    </row>
    <row r="240" spans="1:8" hidden="1" outlineLevel="2" x14ac:dyDescent="0.2">
      <c r="A240" s="110" t="s">
        <v>138</v>
      </c>
      <c r="B240" s="131" t="s">
        <v>1723</v>
      </c>
      <c r="C240" s="152"/>
    </row>
    <row r="241" spans="1:8" s="123" customFormat="1" hidden="1" outlineLevel="2" x14ac:dyDescent="0.2">
      <c r="A241" s="126"/>
    </row>
    <row r="242" spans="1:8" s="123" customFormat="1" ht="15" hidden="1" outlineLevel="2" x14ac:dyDescent="0.25">
      <c r="A242" s="110" t="s">
        <v>40</v>
      </c>
      <c r="B242" s="240" t="s">
        <v>2800</v>
      </c>
    </row>
    <row r="243" spans="1:8" s="123" customFormat="1" hidden="1" outlineLevel="2" x14ac:dyDescent="0.2">
      <c r="A243" s="126"/>
    </row>
    <row r="244" spans="1:8" s="99" customFormat="1" x14ac:dyDescent="0.2">
      <c r="A244" s="192" t="s">
        <v>158</v>
      </c>
      <c r="B244" s="191" t="str">
        <f ca="1">CONCATENATE(VLOOKUP("*ID",C:D,2,FALSE),"C",COUNTIF(OFFSET(A$1,0,0,ROW(),1), "*conditie")*10)</f>
        <v>NPRE07C140</v>
      </c>
      <c r="C244" s="296" t="s">
        <v>1724</v>
      </c>
      <c r="D244" s="297"/>
      <c r="E244" s="297"/>
      <c r="F244" s="192" t="s">
        <v>141</v>
      </c>
      <c r="G244" s="192" t="s">
        <v>19</v>
      </c>
      <c r="H244" s="192" t="s">
        <v>197</v>
      </c>
    </row>
    <row r="245" spans="1:8" s="99" customFormat="1" outlineLevel="1" x14ac:dyDescent="0.2">
      <c r="A245" s="110"/>
      <c r="B245" s="118"/>
      <c r="C245" s="102"/>
    </row>
    <row r="246" spans="1:8" s="99" customFormat="1" outlineLevel="1" x14ac:dyDescent="0.2">
      <c r="A246" s="110" t="s">
        <v>55</v>
      </c>
      <c r="B246" s="122"/>
      <c r="C246" s="102"/>
    </row>
    <row r="247" spans="1:8" s="99" customFormat="1" outlineLevel="1" x14ac:dyDescent="0.2">
      <c r="A247" s="110"/>
      <c r="B247" s="118"/>
      <c r="C247" s="102"/>
    </row>
    <row r="248" spans="1:8" s="88" customFormat="1" outlineLevel="1" collapsed="1" x14ac:dyDescent="0.2">
      <c r="A248" s="190" t="s">
        <v>159</v>
      </c>
      <c r="B248" s="190" t="str">
        <f ca="1">CONCATENATE(VLOOKUP("*ID",C:D,2,FALSE),"C",COUNTIF(OFFSET(A$1,0,0,ROW(),1), "*conditie")*10)&amp; "T" &amp;(COUNTIF(OFFSET(B$1,0,0,ROW()-1,1),CONCATENATE(VLOOKUP("*ID",C:D,2,FALSE),"C",COUNTIF(OFFSET(A$1,0,0,ROW(),1), "*conditie")*10)&amp; "T*") +1) * 10</f>
        <v>NPRE07C140T10</v>
      </c>
      <c r="C248" s="295" t="s">
        <v>1731</v>
      </c>
      <c r="D248" s="295"/>
      <c r="E248" s="295"/>
      <c r="F248" s="190" t="s">
        <v>141</v>
      </c>
      <c r="G248" s="190" t="s">
        <v>19</v>
      </c>
      <c r="H248" s="190" t="s">
        <v>197</v>
      </c>
    </row>
    <row r="249" spans="1:8" hidden="1" outlineLevel="2" x14ac:dyDescent="0.2">
      <c r="A249" s="110"/>
      <c r="B249" s="122"/>
      <c r="C249" s="152"/>
    </row>
    <row r="250" spans="1:8" hidden="1" outlineLevel="2" x14ac:dyDescent="0.2">
      <c r="A250" s="110" t="s">
        <v>109</v>
      </c>
      <c r="B250" s="131" t="s">
        <v>1725</v>
      </c>
      <c r="C250" s="152"/>
    </row>
    <row r="251" spans="1:8" hidden="1" outlineLevel="2" x14ac:dyDescent="0.2">
      <c r="A251" s="110"/>
      <c r="B251" s="122"/>
      <c r="C251" s="152"/>
    </row>
    <row r="252" spans="1:8" hidden="1" outlineLevel="2" x14ac:dyDescent="0.2">
      <c r="A252" s="110" t="s">
        <v>111</v>
      </c>
      <c r="B252" s="122" t="s">
        <v>108</v>
      </c>
      <c r="C252" s="152"/>
    </row>
    <row r="253" spans="1:8" hidden="1" outlineLevel="2" x14ac:dyDescent="0.2">
      <c r="A253" s="110"/>
      <c r="B253" s="122"/>
      <c r="C253" s="152"/>
    </row>
    <row r="254" spans="1:8" hidden="1" outlineLevel="2" x14ac:dyDescent="0.2">
      <c r="A254" s="110" t="s">
        <v>32</v>
      </c>
      <c r="B254" s="125" t="s">
        <v>227</v>
      </c>
      <c r="C254" s="125"/>
      <c r="D254" s="125"/>
      <c r="E254" s="125"/>
      <c r="F254" s="125"/>
      <c r="G254" s="125"/>
    </row>
    <row r="255" spans="1:8" hidden="1" outlineLevel="2" x14ac:dyDescent="0.2">
      <c r="A255" s="110"/>
      <c r="B255" s="122"/>
      <c r="C255" s="152"/>
    </row>
    <row r="256" spans="1:8" hidden="1" outlineLevel="2" x14ac:dyDescent="0.2">
      <c r="A256" s="111" t="s">
        <v>33</v>
      </c>
      <c r="B256" s="122" t="s">
        <v>194</v>
      </c>
      <c r="C256" s="152"/>
    </row>
    <row r="257" spans="1:8" hidden="1" outlineLevel="2" x14ac:dyDescent="0.2">
      <c r="A257" s="110"/>
      <c r="B257" s="122"/>
      <c r="C257" s="152"/>
    </row>
    <row r="258" spans="1:8" hidden="1" outlineLevel="2" x14ac:dyDescent="0.2">
      <c r="A258" s="110" t="s">
        <v>138</v>
      </c>
      <c r="B258" s="131" t="s">
        <v>1726</v>
      </c>
      <c r="C258" s="152"/>
    </row>
    <row r="259" spans="1:8" s="123" customFormat="1" hidden="1" outlineLevel="2" x14ac:dyDescent="0.2">
      <c r="A259" s="126"/>
    </row>
    <row r="260" spans="1:8" s="123" customFormat="1" ht="15" hidden="1" outlineLevel="2" x14ac:dyDescent="0.25">
      <c r="A260" s="110" t="s">
        <v>40</v>
      </c>
      <c r="B260" s="240" t="s">
        <v>2801</v>
      </c>
    </row>
    <row r="261" spans="1:8" s="123" customFormat="1" hidden="1" outlineLevel="2" x14ac:dyDescent="0.2">
      <c r="A261" s="126"/>
    </row>
    <row r="262" spans="1:8" s="99" customFormat="1" x14ac:dyDescent="0.2">
      <c r="A262" s="192" t="s">
        <v>158</v>
      </c>
      <c r="B262" s="191" t="str">
        <f ca="1">CONCATENATE(VLOOKUP("*ID",C:D,2,FALSE),"C",COUNTIF(OFFSET(A$1,0,0,ROW(),1), "*conditie")*10)</f>
        <v>NPRE07C150</v>
      </c>
      <c r="C262" s="296" t="s">
        <v>1727</v>
      </c>
      <c r="D262" s="297"/>
      <c r="E262" s="297"/>
      <c r="F262" s="192" t="s">
        <v>141</v>
      </c>
      <c r="G262" s="192" t="s">
        <v>19</v>
      </c>
      <c r="H262" s="192" t="s">
        <v>197</v>
      </c>
    </row>
    <row r="263" spans="1:8" s="99" customFormat="1" outlineLevel="1" x14ac:dyDescent="0.2">
      <c r="A263" s="110"/>
      <c r="B263" s="118"/>
      <c r="C263" s="102"/>
    </row>
    <row r="264" spans="1:8" s="99" customFormat="1" outlineLevel="1" x14ac:dyDescent="0.2">
      <c r="A264" s="110" t="s">
        <v>55</v>
      </c>
      <c r="B264" s="122"/>
      <c r="C264" s="102"/>
    </row>
    <row r="265" spans="1:8" s="99" customFormat="1" outlineLevel="1" x14ac:dyDescent="0.2">
      <c r="A265" s="110"/>
      <c r="B265" s="118"/>
      <c r="C265" s="102"/>
    </row>
    <row r="266" spans="1:8" s="88" customFormat="1" outlineLevel="1" collapsed="1" x14ac:dyDescent="0.2">
      <c r="A266" s="190" t="s">
        <v>159</v>
      </c>
      <c r="B266" s="190" t="str">
        <f ca="1">CONCATENATE(VLOOKUP("*ID",C:D,2,FALSE),"C",COUNTIF(OFFSET(A$1,0,0,ROW(),1), "*conditie")*10)&amp; "T" &amp;(COUNTIF(OFFSET(B$1,0,0,ROW()-1,1),CONCATENATE(VLOOKUP("*ID",C:D,2,FALSE),"C",COUNTIF(OFFSET(A$1,0,0,ROW(),1), "*conditie")*10)&amp; "T*") +1) * 10</f>
        <v>NPRE07C150T10</v>
      </c>
      <c r="C266" s="295" t="s">
        <v>1728</v>
      </c>
      <c r="D266" s="295"/>
      <c r="E266" s="295"/>
      <c r="F266" s="190" t="s">
        <v>141</v>
      </c>
      <c r="G266" s="190" t="s">
        <v>19</v>
      </c>
      <c r="H266" s="190" t="s">
        <v>197</v>
      </c>
    </row>
    <row r="267" spans="1:8" hidden="1" outlineLevel="2" x14ac:dyDescent="0.2">
      <c r="A267" s="110"/>
      <c r="B267" s="122"/>
      <c r="C267" s="152"/>
    </row>
    <row r="268" spans="1:8" hidden="1" outlineLevel="2" x14ac:dyDescent="0.2">
      <c r="A268" s="110" t="s">
        <v>109</v>
      </c>
      <c r="B268" s="131" t="s">
        <v>1729</v>
      </c>
      <c r="C268" s="152"/>
    </row>
    <row r="269" spans="1:8" hidden="1" outlineLevel="2" x14ac:dyDescent="0.2">
      <c r="A269" s="110"/>
      <c r="B269" s="122"/>
      <c r="C269" s="152"/>
    </row>
    <row r="270" spans="1:8" hidden="1" outlineLevel="2" x14ac:dyDescent="0.2">
      <c r="A270" s="110" t="s">
        <v>111</v>
      </c>
      <c r="B270" s="122" t="s">
        <v>108</v>
      </c>
      <c r="C270" s="152"/>
    </row>
    <row r="271" spans="1:8" hidden="1" outlineLevel="2" x14ac:dyDescent="0.2">
      <c r="A271" s="110"/>
      <c r="B271" s="122"/>
      <c r="C271" s="152"/>
    </row>
    <row r="272" spans="1:8" hidden="1" outlineLevel="2" x14ac:dyDescent="0.2">
      <c r="A272" s="110" t="s">
        <v>32</v>
      </c>
      <c r="B272" s="125" t="s">
        <v>227</v>
      </c>
      <c r="C272" s="125"/>
      <c r="D272" s="125"/>
      <c r="E272" s="125"/>
      <c r="F272" s="125"/>
      <c r="G272" s="125"/>
    </row>
    <row r="273" spans="1:8" hidden="1" outlineLevel="2" x14ac:dyDescent="0.2">
      <c r="A273" s="110"/>
      <c r="B273" s="122"/>
      <c r="C273" s="152"/>
    </row>
    <row r="274" spans="1:8" hidden="1" outlineLevel="2" x14ac:dyDescent="0.2">
      <c r="A274" s="111" t="s">
        <v>33</v>
      </c>
      <c r="B274" s="122" t="s">
        <v>194</v>
      </c>
      <c r="C274" s="152"/>
    </row>
    <row r="275" spans="1:8" hidden="1" outlineLevel="2" x14ac:dyDescent="0.2">
      <c r="A275" s="110"/>
      <c r="B275" s="122"/>
      <c r="C275" s="152"/>
    </row>
    <row r="276" spans="1:8" hidden="1" outlineLevel="2" x14ac:dyDescent="0.2">
      <c r="A276" s="110" t="s">
        <v>138</v>
      </c>
      <c r="B276" s="131" t="s">
        <v>1730</v>
      </c>
      <c r="C276" s="152"/>
    </row>
    <row r="277" spans="1:8" s="123" customFormat="1" hidden="1" outlineLevel="2" x14ac:dyDescent="0.2">
      <c r="A277" s="126"/>
    </row>
    <row r="278" spans="1:8" s="123" customFormat="1" hidden="1" outlineLevel="2" x14ac:dyDescent="0.2">
      <c r="A278" s="110" t="s">
        <v>40</v>
      </c>
      <c r="B278" s="127" t="s">
        <v>2925</v>
      </c>
    </row>
    <row r="279" spans="1:8" s="123" customFormat="1" hidden="1" outlineLevel="2" x14ac:dyDescent="0.2">
      <c r="A279" s="126"/>
    </row>
    <row r="280" spans="1:8" s="99" customFormat="1" x14ac:dyDescent="0.2">
      <c r="A280" s="192" t="s">
        <v>158</v>
      </c>
      <c r="B280" s="191" t="str">
        <f ca="1">CONCATENATE(VLOOKUP("*ID",C:D,2,FALSE),"C",COUNTIF(OFFSET(A$1,0,0,ROW(),1), "*conditie")*10)</f>
        <v>NPRE07C160</v>
      </c>
      <c r="C280" s="296" t="s">
        <v>1736</v>
      </c>
      <c r="D280" s="297"/>
      <c r="E280" s="297"/>
      <c r="F280" s="192" t="s">
        <v>141</v>
      </c>
      <c r="G280" s="192" t="s">
        <v>19</v>
      </c>
      <c r="H280" s="192" t="s">
        <v>197</v>
      </c>
    </row>
    <row r="281" spans="1:8" s="99" customFormat="1" outlineLevel="1" x14ac:dyDescent="0.2">
      <c r="A281" s="110"/>
      <c r="B281" s="118"/>
      <c r="C281" s="102"/>
    </row>
    <row r="282" spans="1:8" s="99" customFormat="1" outlineLevel="1" x14ac:dyDescent="0.2">
      <c r="A282" s="110" t="s">
        <v>55</v>
      </c>
      <c r="B282" s="122"/>
      <c r="C282" s="102"/>
    </row>
    <row r="283" spans="1:8" s="99" customFormat="1" outlineLevel="1" x14ac:dyDescent="0.2">
      <c r="A283" s="110"/>
      <c r="B283" s="118"/>
      <c r="C283" s="102"/>
    </row>
    <row r="284" spans="1:8" s="88" customFormat="1" outlineLevel="1" collapsed="1" x14ac:dyDescent="0.2">
      <c r="A284" s="190" t="s">
        <v>159</v>
      </c>
      <c r="B284" s="190" t="str">
        <f ca="1">CONCATENATE(VLOOKUP("*ID",C:D,2,FALSE),"C",COUNTIF(OFFSET(A$1,0,0,ROW(),1), "*conditie")*10)&amp; "T" &amp;(COUNTIF(OFFSET(B$1,0,0,ROW()-1,1),CONCATENATE(VLOOKUP("*ID",C:D,2,FALSE),"C",COUNTIF(OFFSET(A$1,0,0,ROW(),1), "*conditie")*10)&amp; "T*") +1) * 10</f>
        <v>NPRE07C160T10</v>
      </c>
      <c r="C284" s="295" t="s">
        <v>1737</v>
      </c>
      <c r="D284" s="295"/>
      <c r="E284" s="295"/>
      <c r="F284" s="190" t="s">
        <v>141</v>
      </c>
      <c r="G284" s="190" t="s">
        <v>19</v>
      </c>
      <c r="H284" s="190" t="s">
        <v>197</v>
      </c>
    </row>
    <row r="285" spans="1:8" hidden="1" outlineLevel="2" x14ac:dyDescent="0.2">
      <c r="A285" s="110"/>
      <c r="B285" s="122"/>
      <c r="C285" s="152"/>
    </row>
    <row r="286" spans="1:8" hidden="1" outlineLevel="2" x14ac:dyDescent="0.2">
      <c r="A286" s="110" t="s">
        <v>109</v>
      </c>
      <c r="B286" s="131" t="s">
        <v>1738</v>
      </c>
      <c r="C286" s="152"/>
    </row>
    <row r="287" spans="1:8" hidden="1" outlineLevel="2" x14ac:dyDescent="0.2">
      <c r="A287" s="110"/>
      <c r="B287" s="122"/>
      <c r="C287" s="152"/>
    </row>
    <row r="288" spans="1:8" hidden="1" outlineLevel="2" x14ac:dyDescent="0.2">
      <c r="A288" s="110" t="s">
        <v>111</v>
      </c>
      <c r="B288" s="122" t="s">
        <v>108</v>
      </c>
      <c r="C288" s="152"/>
    </row>
    <row r="289" spans="1:8" hidden="1" outlineLevel="2" x14ac:dyDescent="0.2">
      <c r="A289" s="110"/>
      <c r="B289" s="122"/>
      <c r="C289" s="152"/>
    </row>
    <row r="290" spans="1:8" hidden="1" outlineLevel="2" x14ac:dyDescent="0.2">
      <c r="A290" s="110" t="s">
        <v>32</v>
      </c>
      <c r="B290" s="125" t="s">
        <v>227</v>
      </c>
      <c r="C290" s="125"/>
      <c r="D290" s="125"/>
      <c r="E290" s="125"/>
      <c r="F290" s="125"/>
      <c r="G290" s="125"/>
    </row>
    <row r="291" spans="1:8" hidden="1" outlineLevel="2" x14ac:dyDescent="0.2">
      <c r="A291" s="110"/>
      <c r="B291" s="122"/>
      <c r="C291" s="152"/>
    </row>
    <row r="292" spans="1:8" hidden="1" outlineLevel="2" x14ac:dyDescent="0.2">
      <c r="A292" s="111" t="s">
        <v>33</v>
      </c>
      <c r="B292" s="122" t="s">
        <v>194</v>
      </c>
      <c r="C292" s="152"/>
    </row>
    <row r="293" spans="1:8" hidden="1" outlineLevel="2" x14ac:dyDescent="0.2">
      <c r="A293" s="110"/>
      <c r="B293" s="122"/>
      <c r="C293" s="152"/>
    </row>
    <row r="294" spans="1:8" hidden="1" outlineLevel="2" x14ac:dyDescent="0.2">
      <c r="A294" s="110" t="s">
        <v>138</v>
      </c>
      <c r="B294" s="131" t="s">
        <v>1739</v>
      </c>
      <c r="C294" s="152"/>
    </row>
    <row r="295" spans="1:8" s="123" customFormat="1" hidden="1" outlineLevel="2" x14ac:dyDescent="0.2">
      <c r="A295" s="126"/>
    </row>
    <row r="296" spans="1:8" s="123" customFormat="1" hidden="1" outlineLevel="2" x14ac:dyDescent="0.2">
      <c r="A296" s="110" t="s">
        <v>40</v>
      </c>
      <c r="B296" s="221" t="s">
        <v>2926</v>
      </c>
    </row>
    <row r="297" spans="1:8" s="123" customFormat="1" hidden="1" outlineLevel="2" x14ac:dyDescent="0.2">
      <c r="A297" s="126"/>
      <c r="B297" s="221" t="s">
        <v>2927</v>
      </c>
    </row>
    <row r="298" spans="1:8" s="99" customFormat="1" x14ac:dyDescent="0.2">
      <c r="A298" s="192" t="s">
        <v>158</v>
      </c>
      <c r="B298" s="191" t="str">
        <f ca="1">CONCATENATE(VLOOKUP("*ID",C:D,2,FALSE),"C",COUNTIF(OFFSET(A$1,0,0,ROW(),1), "*conditie")*10)</f>
        <v>NPRE07C170</v>
      </c>
      <c r="C298" s="296" t="s">
        <v>1740</v>
      </c>
      <c r="D298" s="297"/>
      <c r="E298" s="297"/>
      <c r="F298" s="192" t="s">
        <v>141</v>
      </c>
      <c r="G298" s="192" t="s">
        <v>19</v>
      </c>
      <c r="H298" s="192" t="s">
        <v>197</v>
      </c>
    </row>
    <row r="299" spans="1:8" s="99" customFormat="1" outlineLevel="1" x14ac:dyDescent="0.2">
      <c r="A299" s="110"/>
      <c r="B299" s="118"/>
      <c r="C299" s="102"/>
    </row>
    <row r="300" spans="1:8" s="99" customFormat="1" outlineLevel="1" x14ac:dyDescent="0.2">
      <c r="A300" s="110" t="s">
        <v>55</v>
      </c>
      <c r="B300" s="122"/>
      <c r="C300" s="102"/>
    </row>
    <row r="301" spans="1:8" s="99" customFormat="1" outlineLevel="1" x14ac:dyDescent="0.2">
      <c r="A301" s="110"/>
      <c r="B301" s="118"/>
      <c r="C301" s="102"/>
    </row>
    <row r="302" spans="1:8" s="88" customFormat="1" outlineLevel="1" collapsed="1" x14ac:dyDescent="0.2">
      <c r="A302" s="190" t="s">
        <v>159</v>
      </c>
      <c r="B302" s="190" t="str">
        <f ca="1">CONCATENATE(VLOOKUP("*ID",C:D,2,FALSE),"C",COUNTIF(OFFSET(A$1,0,0,ROW(),1), "*conditie")*10)&amp; "T" &amp;(COUNTIF(OFFSET(B$1,0,0,ROW()-1,1),CONCATENATE(VLOOKUP("*ID",C:D,2,FALSE),"C",COUNTIF(OFFSET(A$1,0,0,ROW(),1), "*conditie")*10)&amp; "T*") +1) * 10</f>
        <v>NPRE07C170T10</v>
      </c>
      <c r="C302" s="295" t="s">
        <v>1741</v>
      </c>
      <c r="D302" s="295"/>
      <c r="E302" s="295"/>
      <c r="F302" s="190" t="s">
        <v>141</v>
      </c>
      <c r="G302" s="190" t="s">
        <v>19</v>
      </c>
      <c r="H302" s="190" t="s">
        <v>197</v>
      </c>
    </row>
    <row r="303" spans="1:8" hidden="1" outlineLevel="2" x14ac:dyDescent="0.2">
      <c r="A303" s="110"/>
      <c r="B303" s="122"/>
      <c r="C303" s="152"/>
    </row>
    <row r="304" spans="1:8" hidden="1" outlineLevel="2" x14ac:dyDescent="0.2">
      <c r="A304" s="110" t="s">
        <v>109</v>
      </c>
      <c r="B304" s="131" t="s">
        <v>1722</v>
      </c>
      <c r="C304" s="152"/>
    </row>
    <row r="305" spans="1:8" hidden="1" outlineLevel="2" x14ac:dyDescent="0.2">
      <c r="A305" s="110"/>
      <c r="B305" s="122"/>
      <c r="C305" s="152"/>
    </row>
    <row r="306" spans="1:8" hidden="1" outlineLevel="2" x14ac:dyDescent="0.2">
      <c r="A306" s="110" t="s">
        <v>111</v>
      </c>
      <c r="B306" s="122" t="s">
        <v>108</v>
      </c>
      <c r="C306" s="152"/>
    </row>
    <row r="307" spans="1:8" hidden="1" outlineLevel="2" x14ac:dyDescent="0.2">
      <c r="A307" s="110"/>
      <c r="B307" s="122"/>
      <c r="C307" s="152"/>
    </row>
    <row r="308" spans="1:8" hidden="1" outlineLevel="2" x14ac:dyDescent="0.2">
      <c r="A308" s="110" t="s">
        <v>32</v>
      </c>
      <c r="B308" s="125" t="s">
        <v>227</v>
      </c>
      <c r="C308" s="125"/>
      <c r="D308" s="125"/>
      <c r="E308" s="125"/>
      <c r="F308" s="125"/>
      <c r="G308" s="125"/>
    </row>
    <row r="309" spans="1:8" hidden="1" outlineLevel="2" x14ac:dyDescent="0.2">
      <c r="A309" s="110"/>
      <c r="B309" s="122"/>
      <c r="C309" s="152"/>
    </row>
    <row r="310" spans="1:8" hidden="1" outlineLevel="2" x14ac:dyDescent="0.2">
      <c r="A310" s="111" t="s">
        <v>33</v>
      </c>
      <c r="B310" s="122" t="s">
        <v>194</v>
      </c>
      <c r="C310" s="152"/>
    </row>
    <row r="311" spans="1:8" hidden="1" outlineLevel="2" x14ac:dyDescent="0.2">
      <c r="A311" s="110"/>
      <c r="B311" s="122"/>
      <c r="C311" s="152"/>
    </row>
    <row r="312" spans="1:8" hidden="1" outlineLevel="2" x14ac:dyDescent="0.2">
      <c r="A312" s="110" t="s">
        <v>138</v>
      </c>
      <c r="B312" s="131" t="s">
        <v>1742</v>
      </c>
      <c r="C312" s="152"/>
    </row>
    <row r="313" spans="1:8" s="123" customFormat="1" hidden="1" outlineLevel="2" x14ac:dyDescent="0.2">
      <c r="A313" s="126"/>
    </row>
    <row r="314" spans="1:8" s="123" customFormat="1" ht="15" hidden="1" outlineLevel="2" x14ac:dyDescent="0.25">
      <c r="A314" s="110" t="s">
        <v>40</v>
      </c>
      <c r="B314" s="240" t="s">
        <v>2802</v>
      </c>
    </row>
    <row r="315" spans="1:8" s="123" customFormat="1" hidden="1" outlineLevel="2" x14ac:dyDescent="0.2">
      <c r="A315" s="126"/>
    </row>
    <row r="316" spans="1:8" s="99" customFormat="1" x14ac:dyDescent="0.2">
      <c r="A316" s="192" t="s">
        <v>158</v>
      </c>
      <c r="B316" s="191" t="str">
        <f ca="1">CONCATENATE(VLOOKUP("*ID",C:D,2,FALSE),"C",COUNTIF(OFFSET(A$1,0,0,ROW(),1), "*conditie")*10)</f>
        <v>NPRE07C180</v>
      </c>
      <c r="C316" s="296" t="s">
        <v>1743</v>
      </c>
      <c r="D316" s="297"/>
      <c r="E316" s="297"/>
      <c r="F316" s="192" t="s">
        <v>141</v>
      </c>
      <c r="G316" s="192" t="s">
        <v>19</v>
      </c>
      <c r="H316" s="192" t="s">
        <v>197</v>
      </c>
    </row>
    <row r="317" spans="1:8" s="99" customFormat="1" outlineLevel="1" x14ac:dyDescent="0.2">
      <c r="A317" s="110"/>
      <c r="B317" s="118"/>
      <c r="C317" s="102"/>
    </row>
    <row r="318" spans="1:8" s="99" customFormat="1" outlineLevel="1" x14ac:dyDescent="0.2">
      <c r="A318" s="110" t="s">
        <v>55</v>
      </c>
      <c r="B318" s="122"/>
      <c r="C318" s="102"/>
    </row>
    <row r="319" spans="1:8" s="99" customFormat="1" outlineLevel="1" x14ac:dyDescent="0.2">
      <c r="A319" s="110"/>
      <c r="B319" s="118"/>
      <c r="C319" s="102"/>
    </row>
    <row r="320" spans="1:8" s="88" customFormat="1" outlineLevel="1" collapsed="1" x14ac:dyDescent="0.2">
      <c r="A320" s="190" t="s">
        <v>159</v>
      </c>
      <c r="B320" s="190" t="str">
        <f ca="1">CONCATENATE(VLOOKUP("*ID",C:D,2,FALSE),"C",COUNTIF(OFFSET(A$1,0,0,ROW(),1), "*conditie")*10)&amp; "T" &amp;(COUNTIF(OFFSET(B$1,0,0,ROW()-1,1),CONCATENATE(VLOOKUP("*ID",C:D,2,FALSE),"C",COUNTIF(OFFSET(A$1,0,0,ROW(),1), "*conditie")*10)&amp; "T*") +1) * 10</f>
        <v>NPRE07C180T10</v>
      </c>
      <c r="C320" s="295" t="s">
        <v>1744</v>
      </c>
      <c r="D320" s="295"/>
      <c r="E320" s="295"/>
      <c r="F320" s="190" t="s">
        <v>141</v>
      </c>
      <c r="G320" s="190" t="s">
        <v>19</v>
      </c>
      <c r="H320" s="190" t="s">
        <v>197</v>
      </c>
    </row>
    <row r="321" spans="1:8" hidden="1" outlineLevel="2" x14ac:dyDescent="0.2">
      <c r="A321" s="110"/>
      <c r="B321" s="122"/>
      <c r="C321" s="152"/>
    </row>
    <row r="322" spans="1:8" hidden="1" outlineLevel="2" x14ac:dyDescent="0.2">
      <c r="A322" s="110" t="s">
        <v>109</v>
      </c>
      <c r="B322" s="131" t="s">
        <v>1746</v>
      </c>
      <c r="C322" s="152"/>
    </row>
    <row r="323" spans="1:8" hidden="1" outlineLevel="2" x14ac:dyDescent="0.2">
      <c r="A323" s="110"/>
      <c r="B323" s="122"/>
      <c r="C323" s="152"/>
    </row>
    <row r="324" spans="1:8" hidden="1" outlineLevel="2" x14ac:dyDescent="0.2">
      <c r="A324" s="110" t="s">
        <v>111</v>
      </c>
      <c r="B324" s="122" t="s">
        <v>108</v>
      </c>
      <c r="C324" s="152"/>
    </row>
    <row r="325" spans="1:8" hidden="1" outlineLevel="2" x14ac:dyDescent="0.2">
      <c r="A325" s="110"/>
      <c r="B325" s="122"/>
      <c r="C325" s="152"/>
    </row>
    <row r="326" spans="1:8" hidden="1" outlineLevel="2" x14ac:dyDescent="0.2">
      <c r="A326" s="110" t="s">
        <v>32</v>
      </c>
      <c r="B326" s="125" t="s">
        <v>227</v>
      </c>
      <c r="C326" s="125"/>
      <c r="D326" s="125"/>
      <c r="E326" s="125"/>
      <c r="F326" s="125"/>
      <c r="G326" s="125"/>
    </row>
    <row r="327" spans="1:8" hidden="1" outlineLevel="2" x14ac:dyDescent="0.2">
      <c r="A327" s="110"/>
      <c r="B327" s="122"/>
      <c r="C327" s="152"/>
    </row>
    <row r="328" spans="1:8" hidden="1" outlineLevel="2" x14ac:dyDescent="0.2">
      <c r="A328" s="111" t="s">
        <v>33</v>
      </c>
      <c r="B328" s="122" t="s">
        <v>194</v>
      </c>
      <c r="C328" s="152"/>
    </row>
    <row r="329" spans="1:8" hidden="1" outlineLevel="2" x14ac:dyDescent="0.2">
      <c r="A329" s="110"/>
      <c r="B329" s="122"/>
      <c r="C329" s="152"/>
    </row>
    <row r="330" spans="1:8" hidden="1" outlineLevel="2" x14ac:dyDescent="0.2">
      <c r="A330" s="110" t="s">
        <v>138</v>
      </c>
      <c r="B330" s="199" t="s">
        <v>1745</v>
      </c>
      <c r="C330" s="152"/>
    </row>
    <row r="331" spans="1:8" s="123" customFormat="1" hidden="1" outlineLevel="2" x14ac:dyDescent="0.2">
      <c r="A331" s="126"/>
      <c r="B331" s="167" t="s">
        <v>2538</v>
      </c>
    </row>
    <row r="332" spans="1:8" s="123" customFormat="1" ht="15" hidden="1" outlineLevel="2" x14ac:dyDescent="0.25">
      <c r="A332" s="110" t="s">
        <v>40</v>
      </c>
      <c r="B332" s="240" t="s">
        <v>2803</v>
      </c>
    </row>
    <row r="333" spans="1:8" s="123" customFormat="1" hidden="1" outlineLevel="2" x14ac:dyDescent="0.2">
      <c r="A333" s="126"/>
    </row>
    <row r="334" spans="1:8" s="99" customFormat="1" x14ac:dyDescent="0.2">
      <c r="A334" s="192" t="s">
        <v>158</v>
      </c>
      <c r="B334" s="191" t="str">
        <f ca="1">CONCATENATE(VLOOKUP("*ID",C:D,2,FALSE),"C",COUNTIF(OFFSET(A$1,0,0,ROW(),1), "*conditie")*10)</f>
        <v>NPRE07C190</v>
      </c>
      <c r="C334" s="296" t="s">
        <v>1747</v>
      </c>
      <c r="D334" s="297"/>
      <c r="E334" s="297"/>
      <c r="F334" s="192" t="s">
        <v>141</v>
      </c>
      <c r="G334" s="192" t="s">
        <v>19</v>
      </c>
      <c r="H334" s="192" t="s">
        <v>197</v>
      </c>
    </row>
    <row r="335" spans="1:8" s="99" customFormat="1" outlineLevel="1" x14ac:dyDescent="0.2">
      <c r="A335" s="110"/>
      <c r="B335" s="118"/>
      <c r="C335" s="102"/>
    </row>
    <row r="336" spans="1:8" s="99" customFormat="1" outlineLevel="1" x14ac:dyDescent="0.2">
      <c r="A336" s="110" t="s">
        <v>55</v>
      </c>
      <c r="B336" s="122"/>
      <c r="C336" s="102"/>
    </row>
    <row r="337" spans="1:8" s="99" customFormat="1" outlineLevel="1" x14ac:dyDescent="0.2">
      <c r="A337" s="110"/>
      <c r="B337" s="118"/>
      <c r="C337" s="102"/>
    </row>
    <row r="338" spans="1:8" s="88" customFormat="1" outlineLevel="1" collapsed="1" x14ac:dyDescent="0.2">
      <c r="A338" s="190" t="s">
        <v>159</v>
      </c>
      <c r="B338" s="190" t="str">
        <f ca="1">CONCATENATE(VLOOKUP("*ID",C:D,2,FALSE),"C",COUNTIF(OFFSET(A$1,0,0,ROW(),1), "*conditie")*10)&amp; "T" &amp;(COUNTIF(OFFSET(B$1,0,0,ROW()-1,1),CONCATENATE(VLOOKUP("*ID",C:D,2,FALSE),"C",COUNTIF(OFFSET(A$1,0,0,ROW(),1), "*conditie")*10)&amp; "T*") +1) * 10</f>
        <v>NPRE07C190T10</v>
      </c>
      <c r="C338" s="295" t="s">
        <v>1748</v>
      </c>
      <c r="D338" s="295"/>
      <c r="E338" s="295"/>
      <c r="F338" s="190" t="s">
        <v>141</v>
      </c>
      <c r="G338" s="190" t="s">
        <v>19</v>
      </c>
      <c r="H338" s="190" t="s">
        <v>197</v>
      </c>
    </row>
    <row r="339" spans="1:8" hidden="1" outlineLevel="2" x14ac:dyDescent="0.2">
      <c r="A339" s="110"/>
      <c r="B339" s="122"/>
      <c r="C339" s="152"/>
    </row>
    <row r="340" spans="1:8" hidden="1" outlineLevel="2" x14ac:dyDescent="0.2">
      <c r="A340" s="110" t="s">
        <v>109</v>
      </c>
      <c r="B340" s="131" t="s">
        <v>1725</v>
      </c>
      <c r="C340" s="152"/>
    </row>
    <row r="341" spans="1:8" hidden="1" outlineLevel="2" x14ac:dyDescent="0.2">
      <c r="A341" s="110"/>
      <c r="B341" s="122"/>
      <c r="C341" s="152"/>
    </row>
    <row r="342" spans="1:8" hidden="1" outlineLevel="2" x14ac:dyDescent="0.2">
      <c r="A342" s="110" t="s">
        <v>111</v>
      </c>
      <c r="B342" s="122" t="s">
        <v>108</v>
      </c>
      <c r="C342" s="152"/>
    </row>
    <row r="343" spans="1:8" hidden="1" outlineLevel="2" x14ac:dyDescent="0.2">
      <c r="A343" s="110"/>
      <c r="B343" s="122"/>
      <c r="C343" s="152"/>
    </row>
    <row r="344" spans="1:8" hidden="1" outlineLevel="2" x14ac:dyDescent="0.2">
      <c r="A344" s="110" t="s">
        <v>32</v>
      </c>
      <c r="B344" s="125" t="s">
        <v>227</v>
      </c>
      <c r="C344" s="125"/>
      <c r="D344" s="125"/>
      <c r="E344" s="125"/>
      <c r="F344" s="125"/>
      <c r="G344" s="125"/>
    </row>
    <row r="345" spans="1:8" hidden="1" outlineLevel="2" x14ac:dyDescent="0.2">
      <c r="A345" s="110"/>
      <c r="B345" s="122"/>
      <c r="C345" s="152"/>
    </row>
    <row r="346" spans="1:8" hidden="1" outlineLevel="2" x14ac:dyDescent="0.2">
      <c r="A346" s="111" t="s">
        <v>33</v>
      </c>
      <c r="B346" s="122" t="s">
        <v>194</v>
      </c>
      <c r="C346" s="152"/>
    </row>
    <row r="347" spans="1:8" hidden="1" outlineLevel="2" x14ac:dyDescent="0.2">
      <c r="A347" s="110"/>
      <c r="B347" s="122"/>
      <c r="C347" s="152"/>
    </row>
    <row r="348" spans="1:8" hidden="1" outlineLevel="2" x14ac:dyDescent="0.2">
      <c r="A348" s="110" t="s">
        <v>138</v>
      </c>
      <c r="B348" s="131" t="s">
        <v>1749</v>
      </c>
      <c r="C348" s="152"/>
    </row>
    <row r="349" spans="1:8" s="123" customFormat="1" hidden="1" outlineLevel="2" x14ac:dyDescent="0.2">
      <c r="A349" s="126"/>
    </row>
    <row r="350" spans="1:8" s="123" customFormat="1" ht="15" hidden="1" outlineLevel="2" x14ac:dyDescent="0.25">
      <c r="A350" s="110" t="s">
        <v>40</v>
      </c>
      <c r="B350" s="240" t="s">
        <v>2804</v>
      </c>
    </row>
    <row r="351" spans="1:8" s="123" customFormat="1" hidden="1" outlineLevel="2" x14ac:dyDescent="0.2">
      <c r="A351" s="126"/>
    </row>
    <row r="352" spans="1:8" s="99" customFormat="1" x14ac:dyDescent="0.2">
      <c r="A352" s="192" t="s">
        <v>158</v>
      </c>
      <c r="B352" s="191" t="str">
        <f ca="1">CONCATENATE(VLOOKUP("*ID",C:D,2,FALSE),"C",COUNTIF(OFFSET(A$1,0,0,ROW(),1), "*conditie")*10)</f>
        <v>NPRE07C200</v>
      </c>
      <c r="C352" s="296" t="s">
        <v>1076</v>
      </c>
      <c r="D352" s="297"/>
      <c r="E352" s="297"/>
      <c r="F352" s="192" t="s">
        <v>141</v>
      </c>
      <c r="G352" s="192" t="s">
        <v>19</v>
      </c>
      <c r="H352" s="192" t="s">
        <v>197</v>
      </c>
    </row>
    <row r="353" spans="1:8" s="99" customFormat="1" outlineLevel="1" x14ac:dyDescent="0.2">
      <c r="A353" s="110"/>
      <c r="B353" s="118"/>
      <c r="C353" s="102"/>
    </row>
    <row r="354" spans="1:8" s="99" customFormat="1" outlineLevel="1" x14ac:dyDescent="0.2">
      <c r="A354" s="110" t="s">
        <v>55</v>
      </c>
      <c r="B354" s="122"/>
      <c r="C354" s="102"/>
    </row>
    <row r="355" spans="1:8" s="99" customFormat="1" outlineLevel="1" x14ac:dyDescent="0.2">
      <c r="A355" s="110"/>
      <c r="B355" s="118"/>
      <c r="C355" s="102"/>
    </row>
    <row r="356" spans="1:8" s="88" customFormat="1" outlineLevel="1" collapsed="1" x14ac:dyDescent="0.2">
      <c r="A356" s="190" t="s">
        <v>159</v>
      </c>
      <c r="B356" s="190" t="str">
        <f ca="1">CONCATENATE(VLOOKUP("*ID",C:D,2,FALSE),"C",COUNTIF(OFFSET(A$1,0,0,ROW(),1), "*conditie")*10)&amp; "T" &amp;(COUNTIF(OFFSET(B$1,0,0,ROW()-1,1),CONCATENATE(VLOOKUP("*ID",C:D,2,FALSE),"C",COUNTIF(OFFSET(A$1,0,0,ROW(),1), "*conditie")*10)&amp; "T*") +1) * 10</f>
        <v>NPRE07C200T10</v>
      </c>
      <c r="C356" s="295" t="s">
        <v>1077</v>
      </c>
      <c r="D356" s="295"/>
      <c r="E356" s="295"/>
      <c r="F356" s="190" t="s">
        <v>141</v>
      </c>
      <c r="G356" s="190" t="s">
        <v>19</v>
      </c>
      <c r="H356" s="190" t="s">
        <v>197</v>
      </c>
    </row>
    <row r="357" spans="1:8" hidden="1" outlineLevel="2" x14ac:dyDescent="0.2">
      <c r="A357" s="110"/>
      <c r="B357" s="122"/>
      <c r="C357" s="152"/>
    </row>
    <row r="358" spans="1:8" hidden="1" outlineLevel="2" x14ac:dyDescent="0.2">
      <c r="A358" s="110" t="s">
        <v>109</v>
      </c>
      <c r="B358" s="131" t="s">
        <v>1750</v>
      </c>
      <c r="C358" s="152"/>
    </row>
    <row r="359" spans="1:8" hidden="1" outlineLevel="2" x14ac:dyDescent="0.2">
      <c r="A359" s="110"/>
      <c r="B359" s="122"/>
      <c r="C359" s="152"/>
    </row>
    <row r="360" spans="1:8" hidden="1" outlineLevel="2" x14ac:dyDescent="0.2">
      <c r="A360" s="110" t="s">
        <v>111</v>
      </c>
      <c r="B360" s="122" t="s">
        <v>108</v>
      </c>
      <c r="C360" s="152"/>
    </row>
    <row r="361" spans="1:8" hidden="1" outlineLevel="2" x14ac:dyDescent="0.2">
      <c r="A361" s="110"/>
      <c r="B361" s="122"/>
      <c r="C361" s="152"/>
    </row>
    <row r="362" spans="1:8" hidden="1" outlineLevel="2" x14ac:dyDescent="0.2">
      <c r="A362" s="110" t="s">
        <v>32</v>
      </c>
      <c r="B362" s="125" t="s">
        <v>227</v>
      </c>
      <c r="C362" s="125"/>
      <c r="D362" s="125"/>
      <c r="E362" s="125"/>
      <c r="F362" s="125"/>
      <c r="G362" s="125"/>
    </row>
    <row r="363" spans="1:8" hidden="1" outlineLevel="2" x14ac:dyDescent="0.2">
      <c r="A363" s="110"/>
      <c r="B363" s="122"/>
      <c r="C363" s="152"/>
    </row>
    <row r="364" spans="1:8" hidden="1" outlineLevel="2" x14ac:dyDescent="0.2">
      <c r="A364" s="111" t="s">
        <v>33</v>
      </c>
      <c r="B364" s="122" t="s">
        <v>194</v>
      </c>
      <c r="C364" s="152"/>
    </row>
    <row r="365" spans="1:8" hidden="1" outlineLevel="2" x14ac:dyDescent="0.2">
      <c r="A365" s="110"/>
      <c r="B365" s="122"/>
      <c r="C365" s="152"/>
    </row>
    <row r="366" spans="1:8" hidden="1" outlineLevel="2" x14ac:dyDescent="0.2">
      <c r="A366" s="110" t="s">
        <v>138</v>
      </c>
      <c r="B366" s="131" t="s">
        <v>1079</v>
      </c>
      <c r="C366" s="152"/>
    </row>
    <row r="367" spans="1:8" s="123" customFormat="1" hidden="1" outlineLevel="2" x14ac:dyDescent="0.2">
      <c r="A367" s="126"/>
    </row>
    <row r="368" spans="1:8" s="123" customFormat="1" hidden="1" outlineLevel="2" x14ac:dyDescent="0.2">
      <c r="A368" s="110" t="s">
        <v>40</v>
      </c>
      <c r="B368" s="131" t="s">
        <v>1592</v>
      </c>
    </row>
    <row r="369" spans="1:8" s="123" customFormat="1" hidden="1" outlineLevel="2" x14ac:dyDescent="0.2">
      <c r="A369" s="126"/>
    </row>
    <row r="370" spans="1:8" s="99" customFormat="1" x14ac:dyDescent="0.2">
      <c r="A370" s="192" t="s">
        <v>158</v>
      </c>
      <c r="B370" s="191" t="str">
        <f ca="1">CONCATENATE(VLOOKUP("*ID",C:D,2,FALSE),"C",COUNTIF(OFFSET(A$1,0,0,ROW(),1), "*conditie")*10)</f>
        <v>NPRE07C210</v>
      </c>
      <c r="C370" s="296" t="s">
        <v>1080</v>
      </c>
      <c r="D370" s="297"/>
      <c r="E370" s="297"/>
      <c r="F370" s="192" t="s">
        <v>141</v>
      </c>
      <c r="G370" s="192" t="s">
        <v>19</v>
      </c>
      <c r="H370" s="192" t="s">
        <v>197</v>
      </c>
    </row>
    <row r="371" spans="1:8" s="99" customFormat="1" outlineLevel="1" x14ac:dyDescent="0.2">
      <c r="A371" s="110"/>
      <c r="B371" s="118"/>
      <c r="C371" s="102"/>
    </row>
    <row r="372" spans="1:8" s="99" customFormat="1" outlineLevel="1" x14ac:dyDescent="0.2">
      <c r="A372" s="110" t="s">
        <v>55</v>
      </c>
      <c r="B372" s="122"/>
      <c r="C372" s="102"/>
    </row>
    <row r="373" spans="1:8" s="99" customFormat="1" outlineLevel="1" x14ac:dyDescent="0.2">
      <c r="A373" s="110"/>
      <c r="B373" s="118"/>
      <c r="C373" s="102"/>
    </row>
    <row r="374" spans="1:8" s="88" customFormat="1" outlineLevel="1" collapsed="1" x14ac:dyDescent="0.2">
      <c r="A374" s="190" t="s">
        <v>159</v>
      </c>
      <c r="B374" s="190" t="str">
        <f ca="1">CONCATENATE(VLOOKUP("*ID",C:D,2,FALSE),"C",COUNTIF(OFFSET(A$1,0,0,ROW(),1), "*conditie")*10)&amp; "T" &amp;(COUNTIF(OFFSET(B$1,0,0,ROW()-1,1),CONCATENATE(VLOOKUP("*ID",C:D,2,FALSE),"C",COUNTIF(OFFSET(A$1,0,0,ROW(),1), "*conditie")*10)&amp; "T*") +1) * 10</f>
        <v>NPRE07C210T10</v>
      </c>
      <c r="C374" s="295" t="s">
        <v>1081</v>
      </c>
      <c r="D374" s="295"/>
      <c r="E374" s="295"/>
      <c r="F374" s="190" t="s">
        <v>141</v>
      </c>
      <c r="G374" s="190" t="s">
        <v>19</v>
      </c>
      <c r="H374" s="190" t="s">
        <v>197</v>
      </c>
    </row>
    <row r="375" spans="1:8" hidden="1" outlineLevel="2" x14ac:dyDescent="0.2">
      <c r="A375" s="110"/>
      <c r="B375" s="122"/>
      <c r="C375" s="152"/>
    </row>
    <row r="376" spans="1:8" hidden="1" outlineLevel="2" x14ac:dyDescent="0.2">
      <c r="A376" s="110" t="s">
        <v>109</v>
      </c>
      <c r="B376" s="131" t="s">
        <v>1751</v>
      </c>
      <c r="C376" s="152"/>
    </row>
    <row r="377" spans="1:8" hidden="1" outlineLevel="2" x14ac:dyDescent="0.2">
      <c r="A377" s="110"/>
      <c r="B377" s="122"/>
      <c r="C377" s="152"/>
    </row>
    <row r="378" spans="1:8" hidden="1" outlineLevel="2" x14ac:dyDescent="0.2">
      <c r="A378" s="110" t="s">
        <v>111</v>
      </c>
      <c r="B378" s="122" t="s">
        <v>108</v>
      </c>
      <c r="C378" s="152"/>
    </row>
    <row r="379" spans="1:8" hidden="1" outlineLevel="2" x14ac:dyDescent="0.2">
      <c r="A379" s="110"/>
      <c r="B379" s="122"/>
      <c r="C379" s="152"/>
    </row>
    <row r="380" spans="1:8" hidden="1" outlineLevel="2" x14ac:dyDescent="0.2">
      <c r="A380" s="110" t="s">
        <v>32</v>
      </c>
      <c r="B380" s="125" t="s">
        <v>227</v>
      </c>
      <c r="C380" s="125"/>
      <c r="D380" s="125"/>
      <c r="E380" s="125"/>
      <c r="F380" s="125"/>
      <c r="G380" s="125"/>
    </row>
    <row r="381" spans="1:8" hidden="1" outlineLevel="2" x14ac:dyDescent="0.2">
      <c r="A381" s="110"/>
      <c r="B381" s="122"/>
      <c r="C381" s="152"/>
    </row>
    <row r="382" spans="1:8" hidden="1" outlineLevel="2" x14ac:dyDescent="0.2">
      <c r="A382" s="111" t="s">
        <v>33</v>
      </c>
      <c r="B382" s="122" t="s">
        <v>194</v>
      </c>
      <c r="C382" s="152"/>
    </row>
    <row r="383" spans="1:8" hidden="1" outlineLevel="2" x14ac:dyDescent="0.2">
      <c r="A383" s="110"/>
      <c r="B383" s="122"/>
      <c r="C383" s="152"/>
    </row>
    <row r="384" spans="1:8" hidden="1" outlineLevel="2" x14ac:dyDescent="0.2">
      <c r="A384" s="110" t="s">
        <v>138</v>
      </c>
      <c r="B384" s="131" t="s">
        <v>1083</v>
      </c>
      <c r="C384" s="152"/>
    </row>
    <row r="385" spans="1:8" s="123" customFormat="1" hidden="1" outlineLevel="2" x14ac:dyDescent="0.2">
      <c r="A385" s="126"/>
    </row>
    <row r="386" spans="1:8" s="123" customFormat="1" hidden="1" outlineLevel="2" x14ac:dyDescent="0.2">
      <c r="A386" s="110" t="s">
        <v>40</v>
      </c>
      <c r="B386" s="131" t="s">
        <v>1594</v>
      </c>
    </row>
    <row r="387" spans="1:8" s="123" customFormat="1" hidden="1" outlineLevel="2" x14ac:dyDescent="0.2">
      <c r="A387" s="126"/>
    </row>
    <row r="388" spans="1:8" s="99" customFormat="1" x14ac:dyDescent="0.2">
      <c r="A388" s="192" t="s">
        <v>158</v>
      </c>
      <c r="B388" s="191" t="str">
        <f ca="1">CONCATENATE(VLOOKUP("*ID",C:D,2,FALSE),"C",COUNTIF(OFFSET(A$1,0,0,ROW(),1), "*conditie")*10)</f>
        <v>NPRE07C220</v>
      </c>
      <c r="C388" s="296" t="s">
        <v>1752</v>
      </c>
      <c r="D388" s="297"/>
      <c r="E388" s="297"/>
      <c r="F388" s="192" t="s">
        <v>141</v>
      </c>
      <c r="G388" s="192" t="s">
        <v>19</v>
      </c>
      <c r="H388" s="192" t="s">
        <v>197</v>
      </c>
    </row>
    <row r="389" spans="1:8" s="99" customFormat="1" outlineLevel="1" x14ac:dyDescent="0.2">
      <c r="A389" s="110"/>
      <c r="B389" s="118"/>
      <c r="C389" s="102"/>
    </row>
    <row r="390" spans="1:8" s="99" customFormat="1" outlineLevel="1" x14ac:dyDescent="0.2">
      <c r="A390" s="110" t="s">
        <v>55</v>
      </c>
      <c r="B390" s="122"/>
      <c r="C390" s="102"/>
    </row>
    <row r="391" spans="1:8" s="99" customFormat="1" outlineLevel="1" x14ac:dyDescent="0.2">
      <c r="A391" s="110"/>
      <c r="B391" s="118"/>
      <c r="C391" s="102"/>
    </row>
    <row r="392" spans="1:8" s="88" customFormat="1" outlineLevel="1" collapsed="1" x14ac:dyDescent="0.2">
      <c r="A392" s="190" t="s">
        <v>159</v>
      </c>
      <c r="B392" s="190" t="str">
        <f ca="1">CONCATENATE(VLOOKUP("*ID",C:D,2,FALSE),"C",COUNTIF(OFFSET(A$1,0,0,ROW(),1), "*conditie")*10)&amp; "T" &amp;(COUNTIF(OFFSET(B$1,0,0,ROW()-1,1),CONCATENATE(VLOOKUP("*ID",C:D,2,FALSE),"C",COUNTIF(OFFSET(A$1,0,0,ROW(),1), "*conditie")*10)&amp; "T*") +1) * 10</f>
        <v>NPRE07C220T10</v>
      </c>
      <c r="C392" s="295" t="s">
        <v>1753</v>
      </c>
      <c r="D392" s="295"/>
      <c r="E392" s="295"/>
      <c r="F392" s="190" t="s">
        <v>141</v>
      </c>
      <c r="G392" s="190" t="s">
        <v>19</v>
      </c>
      <c r="H392" s="190" t="s">
        <v>197</v>
      </c>
    </row>
    <row r="393" spans="1:8" hidden="1" outlineLevel="2" x14ac:dyDescent="0.2">
      <c r="A393" s="110"/>
      <c r="B393" s="122"/>
      <c r="C393" s="152"/>
    </row>
    <row r="394" spans="1:8" hidden="1" outlineLevel="2" x14ac:dyDescent="0.2">
      <c r="A394" s="110" t="s">
        <v>109</v>
      </c>
      <c r="B394" s="131"/>
      <c r="C394" s="152"/>
    </row>
    <row r="395" spans="1:8" hidden="1" outlineLevel="2" x14ac:dyDescent="0.2">
      <c r="A395" s="110"/>
      <c r="B395" s="122"/>
      <c r="C395" s="152"/>
    </row>
    <row r="396" spans="1:8" hidden="1" outlineLevel="2" x14ac:dyDescent="0.2">
      <c r="A396" s="110" t="s">
        <v>111</v>
      </c>
      <c r="B396" s="122" t="s">
        <v>108</v>
      </c>
      <c r="C396" s="152"/>
    </row>
    <row r="397" spans="1:8" hidden="1" outlineLevel="2" x14ac:dyDescent="0.2">
      <c r="A397" s="110"/>
      <c r="B397" s="122"/>
      <c r="C397" s="152"/>
    </row>
    <row r="398" spans="1:8" hidden="1" outlineLevel="2" x14ac:dyDescent="0.2">
      <c r="A398" s="110" t="s">
        <v>32</v>
      </c>
      <c r="B398" s="125" t="s">
        <v>227</v>
      </c>
      <c r="C398" s="125"/>
      <c r="D398" s="125"/>
      <c r="E398" s="125"/>
      <c r="F398" s="125"/>
      <c r="G398" s="125"/>
    </row>
    <row r="399" spans="1:8" hidden="1" outlineLevel="2" x14ac:dyDescent="0.2">
      <c r="A399" s="110"/>
      <c r="B399" s="122"/>
      <c r="C399" s="152"/>
    </row>
    <row r="400" spans="1:8" hidden="1" outlineLevel="2" x14ac:dyDescent="0.2">
      <c r="A400" s="111" t="s">
        <v>33</v>
      </c>
      <c r="B400" s="122" t="s">
        <v>194</v>
      </c>
      <c r="C400" s="152"/>
    </row>
    <row r="401" spans="1:8" hidden="1" outlineLevel="2" x14ac:dyDescent="0.2">
      <c r="A401" s="110"/>
      <c r="B401" s="122"/>
      <c r="C401" s="152"/>
    </row>
    <row r="402" spans="1:8" hidden="1" outlineLevel="2" x14ac:dyDescent="0.2">
      <c r="A402" s="110" t="s">
        <v>138</v>
      </c>
      <c r="B402" s="131" t="s">
        <v>1754</v>
      </c>
      <c r="C402" s="152"/>
    </row>
    <row r="403" spans="1:8" s="123" customFormat="1" hidden="1" outlineLevel="2" x14ac:dyDescent="0.2">
      <c r="A403" s="126"/>
    </row>
    <row r="404" spans="1:8" s="123" customFormat="1" ht="15" hidden="1" outlineLevel="2" x14ac:dyDescent="0.25">
      <c r="A404" s="110" t="s">
        <v>40</v>
      </c>
      <c r="B404" s="240" t="s">
        <v>2805</v>
      </c>
    </row>
    <row r="405" spans="1:8" s="123" customFormat="1" hidden="1" outlineLevel="2" x14ac:dyDescent="0.2">
      <c r="A405" s="126"/>
    </row>
    <row r="406" spans="1:8" s="99" customFormat="1" x14ac:dyDescent="0.2">
      <c r="A406" s="192" t="s">
        <v>158</v>
      </c>
      <c r="B406" s="191" t="str">
        <f ca="1">CONCATENATE(VLOOKUP("*ID",C:D,2,FALSE),"C",COUNTIF(OFFSET(A$1,0,0,ROW(),1), "*conditie")*10)</f>
        <v>NPRE07C230</v>
      </c>
      <c r="C406" s="296" t="s">
        <v>1755</v>
      </c>
      <c r="D406" s="297"/>
      <c r="E406" s="297"/>
      <c r="F406" s="192" t="s">
        <v>141</v>
      </c>
      <c r="G406" s="192" t="s">
        <v>19</v>
      </c>
      <c r="H406" s="192" t="s">
        <v>197</v>
      </c>
    </row>
    <row r="407" spans="1:8" s="99" customFormat="1" outlineLevel="1" x14ac:dyDescent="0.2">
      <c r="A407" s="110"/>
      <c r="B407" s="118"/>
      <c r="C407" s="102"/>
    </row>
    <row r="408" spans="1:8" s="99" customFormat="1" outlineLevel="1" x14ac:dyDescent="0.2">
      <c r="A408" s="110" t="s">
        <v>55</v>
      </c>
      <c r="B408" s="122"/>
      <c r="C408" s="102"/>
    </row>
    <row r="409" spans="1:8" s="99" customFormat="1" outlineLevel="1" x14ac:dyDescent="0.2">
      <c r="A409" s="110"/>
      <c r="B409" s="118"/>
      <c r="C409" s="102"/>
    </row>
    <row r="410" spans="1:8" s="88" customFormat="1" outlineLevel="1" collapsed="1" x14ac:dyDescent="0.2">
      <c r="A410" s="190" t="s">
        <v>159</v>
      </c>
      <c r="B410" s="190" t="str">
        <f ca="1">CONCATENATE(VLOOKUP("*ID",C:D,2,FALSE),"C",COUNTIF(OFFSET(A$1,0,0,ROW(),1), "*conditie")*10)&amp; "T" &amp;(COUNTIF(OFFSET(B$1,0,0,ROW()-1,1),CONCATENATE(VLOOKUP("*ID",C:D,2,FALSE),"C",COUNTIF(OFFSET(A$1,0,0,ROW(),1), "*conditie")*10)&amp; "T*") +1) * 10</f>
        <v>NPRE07C230T10</v>
      </c>
      <c r="C410" s="295" t="s">
        <v>1756</v>
      </c>
      <c r="D410" s="295"/>
      <c r="E410" s="295"/>
      <c r="F410" s="190" t="s">
        <v>141</v>
      </c>
      <c r="G410" s="190" t="s">
        <v>19</v>
      </c>
      <c r="H410" s="190" t="s">
        <v>197</v>
      </c>
    </row>
    <row r="411" spans="1:8" hidden="1" outlineLevel="2" x14ac:dyDescent="0.2">
      <c r="A411" s="110"/>
      <c r="B411" s="122"/>
      <c r="C411" s="152"/>
    </row>
    <row r="412" spans="1:8" hidden="1" outlineLevel="2" x14ac:dyDescent="0.2">
      <c r="A412" s="110" t="s">
        <v>109</v>
      </c>
      <c r="B412" s="131"/>
      <c r="C412" s="152"/>
    </row>
    <row r="413" spans="1:8" hidden="1" outlineLevel="2" x14ac:dyDescent="0.2">
      <c r="A413" s="110"/>
      <c r="B413" s="122"/>
      <c r="C413" s="152"/>
    </row>
    <row r="414" spans="1:8" hidden="1" outlineLevel="2" x14ac:dyDescent="0.2">
      <c r="A414" s="110" t="s">
        <v>111</v>
      </c>
      <c r="B414" s="122" t="s">
        <v>108</v>
      </c>
      <c r="C414" s="152"/>
    </row>
    <row r="415" spans="1:8" hidden="1" outlineLevel="2" x14ac:dyDescent="0.2">
      <c r="A415" s="110"/>
      <c r="B415" s="122"/>
      <c r="C415" s="152"/>
    </row>
    <row r="416" spans="1:8" hidden="1" outlineLevel="2" x14ac:dyDescent="0.2">
      <c r="A416" s="110" t="s">
        <v>32</v>
      </c>
      <c r="B416" s="125" t="s">
        <v>227</v>
      </c>
      <c r="C416" s="125"/>
      <c r="D416" s="125"/>
      <c r="E416" s="125"/>
      <c r="F416" s="125"/>
      <c r="G416" s="125"/>
    </row>
    <row r="417" spans="1:8" hidden="1" outlineLevel="2" x14ac:dyDescent="0.2">
      <c r="A417" s="110"/>
      <c r="B417" s="122"/>
      <c r="C417" s="152"/>
    </row>
    <row r="418" spans="1:8" hidden="1" outlineLevel="2" x14ac:dyDescent="0.2">
      <c r="A418" s="111" t="s">
        <v>33</v>
      </c>
      <c r="B418" s="122" t="s">
        <v>194</v>
      </c>
      <c r="C418" s="152"/>
    </row>
    <row r="419" spans="1:8" hidden="1" outlineLevel="2" x14ac:dyDescent="0.2">
      <c r="A419" s="110"/>
      <c r="B419" s="122"/>
      <c r="C419" s="152"/>
    </row>
    <row r="420" spans="1:8" hidden="1" outlineLevel="2" x14ac:dyDescent="0.2">
      <c r="A420" s="110" t="s">
        <v>138</v>
      </c>
      <c r="B420" s="131" t="s">
        <v>1757</v>
      </c>
      <c r="C420" s="152"/>
    </row>
    <row r="421" spans="1:8" s="123" customFormat="1" hidden="1" outlineLevel="2" x14ac:dyDescent="0.2">
      <c r="A421" s="126"/>
    </row>
    <row r="422" spans="1:8" s="123" customFormat="1" ht="15" hidden="1" outlineLevel="2" x14ac:dyDescent="0.25">
      <c r="A422" s="110" t="s">
        <v>40</v>
      </c>
      <c r="B422" s="240" t="s">
        <v>2806</v>
      </c>
    </row>
    <row r="423" spans="1:8" s="123" customFormat="1" hidden="1" outlineLevel="2" x14ac:dyDescent="0.2">
      <c r="A423" s="126"/>
    </row>
    <row r="424" spans="1:8" s="99" customFormat="1" x14ac:dyDescent="0.2">
      <c r="A424" s="192" t="s">
        <v>158</v>
      </c>
      <c r="B424" s="191" t="str">
        <f ca="1">CONCATENATE(VLOOKUP("*ID",C:D,2,FALSE),"C",COUNTIF(OFFSET(A$1,0,0,ROW(),1), "*conditie")*10)</f>
        <v>NPRE07C240</v>
      </c>
      <c r="C424" s="296" t="s">
        <v>1758</v>
      </c>
      <c r="D424" s="297"/>
      <c r="E424" s="297"/>
      <c r="F424" s="192" t="s">
        <v>141</v>
      </c>
      <c r="G424" s="192" t="s">
        <v>19</v>
      </c>
      <c r="H424" s="192" t="s">
        <v>197</v>
      </c>
    </row>
    <row r="425" spans="1:8" s="99" customFormat="1" outlineLevel="1" x14ac:dyDescent="0.2">
      <c r="A425" s="110"/>
      <c r="B425" s="118"/>
      <c r="C425" s="102"/>
    </row>
    <row r="426" spans="1:8" s="99" customFormat="1" outlineLevel="1" x14ac:dyDescent="0.2">
      <c r="A426" s="110" t="s">
        <v>55</v>
      </c>
      <c r="B426" s="122"/>
      <c r="C426" s="102"/>
    </row>
    <row r="427" spans="1:8" s="99" customFormat="1" outlineLevel="1" x14ac:dyDescent="0.2">
      <c r="A427" s="110"/>
      <c r="B427" s="118"/>
      <c r="C427" s="102"/>
    </row>
    <row r="428" spans="1:8" s="88" customFormat="1" outlineLevel="1" collapsed="1" x14ac:dyDescent="0.2">
      <c r="A428" s="190" t="s">
        <v>159</v>
      </c>
      <c r="B428" s="190" t="str">
        <f ca="1">CONCATENATE(VLOOKUP("*ID",C:D,2,FALSE),"C",COUNTIF(OFFSET(A$1,0,0,ROW(),1), "*conditie")*10)&amp; "T" &amp;(COUNTIF(OFFSET(B$1,0,0,ROW()-1,1),CONCATENATE(VLOOKUP("*ID",C:D,2,FALSE),"C",COUNTIF(OFFSET(A$1,0,0,ROW(),1), "*conditie")*10)&amp; "T*") +1) * 10</f>
        <v>NPRE07C240T10</v>
      </c>
      <c r="C428" s="295" t="s">
        <v>1759</v>
      </c>
      <c r="D428" s="295"/>
      <c r="E428" s="295"/>
      <c r="F428" s="190" t="s">
        <v>141</v>
      </c>
      <c r="G428" s="190" t="s">
        <v>19</v>
      </c>
      <c r="H428" s="190" t="s">
        <v>197</v>
      </c>
    </row>
    <row r="429" spans="1:8" hidden="1" outlineLevel="2" x14ac:dyDescent="0.2">
      <c r="A429" s="110"/>
      <c r="B429" s="122"/>
      <c r="C429" s="152"/>
    </row>
    <row r="430" spans="1:8" hidden="1" outlineLevel="2" x14ac:dyDescent="0.2">
      <c r="A430" s="110" t="s">
        <v>109</v>
      </c>
      <c r="B430" s="131"/>
      <c r="C430" s="152"/>
    </row>
    <row r="431" spans="1:8" hidden="1" outlineLevel="2" x14ac:dyDescent="0.2">
      <c r="A431" s="110"/>
      <c r="B431" s="122"/>
      <c r="C431" s="152"/>
    </row>
    <row r="432" spans="1:8" hidden="1" outlineLevel="2" x14ac:dyDescent="0.2">
      <c r="A432" s="110" t="s">
        <v>111</v>
      </c>
      <c r="B432" s="122" t="s">
        <v>108</v>
      </c>
      <c r="C432" s="152"/>
    </row>
    <row r="433" spans="1:8" hidden="1" outlineLevel="2" x14ac:dyDescent="0.2">
      <c r="A433" s="110"/>
      <c r="B433" s="122"/>
      <c r="C433" s="152"/>
    </row>
    <row r="434" spans="1:8" hidden="1" outlineLevel="2" x14ac:dyDescent="0.2">
      <c r="A434" s="110" t="s">
        <v>32</v>
      </c>
      <c r="B434" s="125" t="s">
        <v>227</v>
      </c>
      <c r="C434" s="125"/>
      <c r="D434" s="125"/>
      <c r="E434" s="125"/>
      <c r="F434" s="125"/>
      <c r="G434" s="125"/>
    </row>
    <row r="435" spans="1:8" hidden="1" outlineLevel="2" x14ac:dyDescent="0.2">
      <c r="A435" s="110"/>
      <c r="B435" s="122"/>
      <c r="C435" s="152"/>
    </row>
    <row r="436" spans="1:8" hidden="1" outlineLevel="2" x14ac:dyDescent="0.2">
      <c r="A436" s="111" t="s">
        <v>33</v>
      </c>
      <c r="B436" s="122" t="s">
        <v>194</v>
      </c>
      <c r="C436" s="152"/>
    </row>
    <row r="437" spans="1:8" hidden="1" outlineLevel="2" x14ac:dyDescent="0.2">
      <c r="A437" s="110"/>
      <c r="B437" s="122"/>
      <c r="C437" s="152"/>
    </row>
    <row r="438" spans="1:8" hidden="1" outlineLevel="2" x14ac:dyDescent="0.2">
      <c r="A438" s="110" t="s">
        <v>138</v>
      </c>
      <c r="B438" s="131" t="s">
        <v>1760</v>
      </c>
      <c r="C438" s="152"/>
    </row>
    <row r="439" spans="1:8" s="123" customFormat="1" hidden="1" outlineLevel="2" x14ac:dyDescent="0.2">
      <c r="A439" s="126"/>
    </row>
    <row r="440" spans="1:8" s="123" customFormat="1" ht="15" hidden="1" outlineLevel="2" x14ac:dyDescent="0.25">
      <c r="A440" s="110" t="s">
        <v>40</v>
      </c>
      <c r="B440" s="240" t="s">
        <v>2806</v>
      </c>
    </row>
    <row r="441" spans="1:8" s="123" customFormat="1" hidden="1" outlineLevel="2" x14ac:dyDescent="0.2">
      <c r="A441" s="126"/>
    </row>
    <row r="442" spans="1:8" s="99" customFormat="1" x14ac:dyDescent="0.2">
      <c r="A442" s="192" t="s">
        <v>158</v>
      </c>
      <c r="B442" s="191" t="str">
        <f ca="1">CONCATENATE(VLOOKUP("*ID",C:D,2,FALSE),"C",COUNTIF(OFFSET(A$1,0,0,ROW(),1), "*conditie")*10)</f>
        <v>NPRE07C250</v>
      </c>
      <c r="C442" s="296" t="s">
        <v>1761</v>
      </c>
      <c r="D442" s="297"/>
      <c r="E442" s="297"/>
      <c r="F442" s="192" t="s">
        <v>141</v>
      </c>
      <c r="G442" s="192" t="s">
        <v>19</v>
      </c>
      <c r="H442" s="192" t="s">
        <v>197</v>
      </c>
    </row>
    <row r="443" spans="1:8" s="99" customFormat="1" outlineLevel="1" x14ac:dyDescent="0.2">
      <c r="A443" s="110"/>
      <c r="B443" s="118"/>
      <c r="C443" s="102"/>
    </row>
    <row r="444" spans="1:8" s="99" customFormat="1" outlineLevel="1" x14ac:dyDescent="0.2">
      <c r="A444" s="110" t="s">
        <v>55</v>
      </c>
      <c r="B444" s="122"/>
      <c r="C444" s="102"/>
    </row>
    <row r="445" spans="1:8" s="99" customFormat="1" outlineLevel="1" x14ac:dyDescent="0.2">
      <c r="A445" s="110"/>
      <c r="B445" s="118"/>
      <c r="C445" s="102"/>
    </row>
    <row r="446" spans="1:8" s="88" customFormat="1" outlineLevel="1" collapsed="1" x14ac:dyDescent="0.2">
      <c r="A446" s="190" t="s">
        <v>159</v>
      </c>
      <c r="B446" s="190" t="str">
        <f ca="1">CONCATENATE(VLOOKUP("*ID",C:D,2,FALSE),"C",COUNTIF(OFFSET(A$1,0,0,ROW(),1), "*conditie")*10)&amp; "T" &amp;(COUNTIF(OFFSET(B$1,0,0,ROW()-1,1),CONCATENATE(VLOOKUP("*ID",C:D,2,FALSE),"C",COUNTIF(OFFSET(A$1,0,0,ROW(),1), "*conditie")*10)&amp; "T*") +1) * 10</f>
        <v>NPRE07C250T10</v>
      </c>
      <c r="C446" s="295" t="s">
        <v>1762</v>
      </c>
      <c r="D446" s="295"/>
      <c r="E446" s="295"/>
      <c r="F446" s="190" t="s">
        <v>141</v>
      </c>
      <c r="G446" s="190" t="s">
        <v>19</v>
      </c>
      <c r="H446" s="190" t="s">
        <v>197</v>
      </c>
    </row>
    <row r="447" spans="1:8" hidden="1" outlineLevel="2" x14ac:dyDescent="0.2">
      <c r="A447" s="110"/>
      <c r="B447" s="122"/>
      <c r="C447" s="152"/>
    </row>
    <row r="448" spans="1:8" hidden="1" outlineLevel="2" x14ac:dyDescent="0.2">
      <c r="A448" s="110" t="s">
        <v>109</v>
      </c>
      <c r="B448" s="131"/>
      <c r="C448" s="152"/>
    </row>
    <row r="449" spans="1:8" hidden="1" outlineLevel="2" x14ac:dyDescent="0.2">
      <c r="A449" s="110"/>
      <c r="B449" s="122"/>
      <c r="C449" s="152"/>
    </row>
    <row r="450" spans="1:8" hidden="1" outlineLevel="2" x14ac:dyDescent="0.2">
      <c r="A450" s="110" t="s">
        <v>111</v>
      </c>
      <c r="B450" s="122" t="s">
        <v>108</v>
      </c>
      <c r="C450" s="152"/>
    </row>
    <row r="451" spans="1:8" hidden="1" outlineLevel="2" x14ac:dyDescent="0.2">
      <c r="A451" s="110"/>
      <c r="B451" s="122"/>
      <c r="C451" s="152"/>
    </row>
    <row r="452" spans="1:8" hidden="1" outlineLevel="2" x14ac:dyDescent="0.2">
      <c r="A452" s="110" t="s">
        <v>32</v>
      </c>
      <c r="B452" s="125" t="s">
        <v>227</v>
      </c>
      <c r="C452" s="125"/>
      <c r="D452" s="125"/>
      <c r="E452" s="125"/>
      <c r="F452" s="125"/>
      <c r="G452" s="125"/>
    </row>
    <row r="453" spans="1:8" hidden="1" outlineLevel="2" x14ac:dyDescent="0.2">
      <c r="A453" s="110"/>
      <c r="B453" s="122"/>
      <c r="C453" s="152"/>
    </row>
    <row r="454" spans="1:8" hidden="1" outlineLevel="2" x14ac:dyDescent="0.2">
      <c r="A454" s="111" t="s">
        <v>33</v>
      </c>
      <c r="B454" s="122" t="s">
        <v>194</v>
      </c>
      <c r="C454" s="152"/>
    </row>
    <row r="455" spans="1:8" hidden="1" outlineLevel="2" x14ac:dyDescent="0.2">
      <c r="A455" s="110"/>
      <c r="B455" s="122"/>
      <c r="C455" s="152"/>
    </row>
    <row r="456" spans="1:8" hidden="1" outlineLevel="2" x14ac:dyDescent="0.2">
      <c r="A456" s="110" t="s">
        <v>138</v>
      </c>
      <c r="B456" s="131" t="s">
        <v>1763</v>
      </c>
      <c r="C456" s="152"/>
    </row>
    <row r="457" spans="1:8" s="123" customFormat="1" hidden="1" outlineLevel="2" x14ac:dyDescent="0.2">
      <c r="A457" s="126"/>
    </row>
    <row r="458" spans="1:8" s="123" customFormat="1" ht="15" hidden="1" outlineLevel="2" x14ac:dyDescent="0.25">
      <c r="A458" s="110" t="s">
        <v>40</v>
      </c>
      <c r="B458" s="240" t="s">
        <v>2807</v>
      </c>
    </row>
    <row r="459" spans="1:8" s="123" customFormat="1" hidden="1" outlineLevel="2" x14ac:dyDescent="0.2">
      <c r="A459" s="126"/>
    </row>
    <row r="460" spans="1:8" s="99" customFormat="1" x14ac:dyDescent="0.2">
      <c r="A460" s="192" t="s">
        <v>158</v>
      </c>
      <c r="B460" s="191" t="str">
        <f ca="1">CONCATENATE(VLOOKUP("*ID",C:D,2,FALSE),"C",COUNTIF(OFFSET(A$1,0,0,ROW(),1), "*conditie")*10)</f>
        <v>NPRE07C260</v>
      </c>
      <c r="C460" s="296" t="s">
        <v>1764</v>
      </c>
      <c r="D460" s="297"/>
      <c r="E460" s="297"/>
      <c r="F460" s="192" t="s">
        <v>141</v>
      </c>
      <c r="G460" s="192" t="s">
        <v>19</v>
      </c>
      <c r="H460" s="192" t="s">
        <v>197</v>
      </c>
    </row>
    <row r="461" spans="1:8" s="99" customFormat="1" outlineLevel="1" x14ac:dyDescent="0.2">
      <c r="A461" s="110"/>
      <c r="B461" s="118"/>
      <c r="C461" s="102"/>
    </row>
    <row r="462" spans="1:8" s="99" customFormat="1" outlineLevel="1" x14ac:dyDescent="0.2">
      <c r="A462" s="110" t="s">
        <v>55</v>
      </c>
      <c r="B462" s="122"/>
      <c r="C462" s="102"/>
    </row>
    <row r="463" spans="1:8" s="99" customFormat="1" outlineLevel="1" x14ac:dyDescent="0.2">
      <c r="A463" s="110"/>
      <c r="B463" s="118"/>
      <c r="C463" s="102"/>
    </row>
    <row r="464" spans="1:8" s="88" customFormat="1" outlineLevel="1" collapsed="1" x14ac:dyDescent="0.2">
      <c r="A464" s="190" t="s">
        <v>159</v>
      </c>
      <c r="B464" s="190" t="str">
        <f ca="1">CONCATENATE(VLOOKUP("*ID",C:D,2,FALSE),"C",COUNTIF(OFFSET(A$1,0,0,ROW(),1), "*conditie")*10)&amp; "T" &amp;(COUNTIF(OFFSET(B$1,0,0,ROW()-1,1),CONCATENATE(VLOOKUP("*ID",C:D,2,FALSE),"C",COUNTIF(OFFSET(A$1,0,0,ROW(),1), "*conditie")*10)&amp; "T*") +1) * 10</f>
        <v>NPRE07C260T10</v>
      </c>
      <c r="C464" s="295" t="s">
        <v>1765</v>
      </c>
      <c r="D464" s="295"/>
      <c r="E464" s="295"/>
      <c r="F464" s="190" t="s">
        <v>141</v>
      </c>
      <c r="G464" s="190" t="s">
        <v>19</v>
      </c>
      <c r="H464" s="190" t="s">
        <v>197</v>
      </c>
    </row>
    <row r="465" spans="1:8" hidden="1" outlineLevel="2" x14ac:dyDescent="0.2">
      <c r="A465" s="110"/>
      <c r="B465" s="122"/>
      <c r="C465" s="152"/>
    </row>
    <row r="466" spans="1:8" hidden="1" outlineLevel="2" x14ac:dyDescent="0.2">
      <c r="A466" s="110" t="s">
        <v>109</v>
      </c>
      <c r="B466" s="131" t="s">
        <v>1766</v>
      </c>
      <c r="C466" s="152"/>
    </row>
    <row r="467" spans="1:8" hidden="1" outlineLevel="2" x14ac:dyDescent="0.2">
      <c r="A467" s="110"/>
      <c r="B467" s="122"/>
      <c r="C467" s="152"/>
    </row>
    <row r="468" spans="1:8" hidden="1" outlineLevel="2" x14ac:dyDescent="0.2">
      <c r="A468" s="110" t="s">
        <v>111</v>
      </c>
      <c r="B468" s="122" t="s">
        <v>108</v>
      </c>
      <c r="C468" s="152"/>
    </row>
    <row r="469" spans="1:8" hidden="1" outlineLevel="2" x14ac:dyDescent="0.2">
      <c r="A469" s="110"/>
      <c r="B469" s="122"/>
      <c r="C469" s="152"/>
    </row>
    <row r="470" spans="1:8" hidden="1" outlineLevel="2" x14ac:dyDescent="0.2">
      <c r="A470" s="110" t="s">
        <v>32</v>
      </c>
      <c r="B470" s="125" t="s">
        <v>227</v>
      </c>
      <c r="C470" s="125"/>
      <c r="D470" s="125"/>
      <c r="E470" s="125"/>
      <c r="F470" s="125"/>
      <c r="G470" s="125"/>
    </row>
    <row r="471" spans="1:8" hidden="1" outlineLevel="2" x14ac:dyDescent="0.2">
      <c r="A471" s="110"/>
      <c r="B471" s="122"/>
      <c r="C471" s="152"/>
    </row>
    <row r="472" spans="1:8" hidden="1" outlineLevel="2" x14ac:dyDescent="0.2">
      <c r="A472" s="111" t="s">
        <v>33</v>
      </c>
      <c r="B472" s="122" t="s">
        <v>194</v>
      </c>
      <c r="C472" s="152"/>
    </row>
    <row r="473" spans="1:8" hidden="1" outlineLevel="2" x14ac:dyDescent="0.2">
      <c r="A473" s="110"/>
      <c r="B473" s="122"/>
      <c r="C473" s="152"/>
    </row>
    <row r="474" spans="1:8" hidden="1" outlineLevel="2" x14ac:dyDescent="0.2">
      <c r="A474" s="110" t="s">
        <v>138</v>
      </c>
      <c r="B474" s="131" t="s">
        <v>1767</v>
      </c>
      <c r="C474" s="152"/>
    </row>
    <row r="475" spans="1:8" s="123" customFormat="1" hidden="1" outlineLevel="2" x14ac:dyDescent="0.2">
      <c r="A475" s="126"/>
    </row>
    <row r="476" spans="1:8" s="123" customFormat="1" ht="15" hidden="1" outlineLevel="2" x14ac:dyDescent="0.25">
      <c r="A476" s="110" t="s">
        <v>40</v>
      </c>
      <c r="B476" s="240" t="s">
        <v>2940</v>
      </c>
    </row>
    <row r="477" spans="1:8" s="123" customFormat="1" hidden="1" outlineLevel="2" x14ac:dyDescent="0.2">
      <c r="A477" s="126"/>
    </row>
    <row r="478" spans="1:8" s="99" customFormat="1" x14ac:dyDescent="0.2">
      <c r="A478" s="192" t="s">
        <v>158</v>
      </c>
      <c r="B478" s="191" t="str">
        <f ca="1">CONCATENATE(VLOOKUP("*ID",C:D,2,FALSE),"C",COUNTIF(OFFSET(A$1,0,0,ROW(),1), "*conditie")*10)</f>
        <v>NPRE07C270</v>
      </c>
      <c r="C478" s="296" t="s">
        <v>1768</v>
      </c>
      <c r="D478" s="297"/>
      <c r="E478" s="297"/>
      <c r="F478" s="192" t="s">
        <v>141</v>
      </c>
      <c r="G478" s="192" t="s">
        <v>19</v>
      </c>
      <c r="H478" s="192" t="s">
        <v>197</v>
      </c>
    </row>
    <row r="479" spans="1:8" s="99" customFormat="1" outlineLevel="1" x14ac:dyDescent="0.2">
      <c r="A479" s="110"/>
      <c r="B479" s="118"/>
      <c r="C479" s="102"/>
    </row>
    <row r="480" spans="1:8" s="99" customFormat="1" outlineLevel="1" x14ac:dyDescent="0.2">
      <c r="A480" s="110" t="s">
        <v>55</v>
      </c>
      <c r="B480" s="122"/>
      <c r="C480" s="102"/>
    </row>
    <row r="481" spans="1:8" s="99" customFormat="1" outlineLevel="1" x14ac:dyDescent="0.2">
      <c r="A481" s="110"/>
      <c r="B481" s="118"/>
      <c r="C481" s="102"/>
    </row>
    <row r="482" spans="1:8" s="88" customFormat="1" outlineLevel="1" collapsed="1" x14ac:dyDescent="0.2">
      <c r="A482" s="190" t="s">
        <v>159</v>
      </c>
      <c r="B482" s="190" t="str">
        <f ca="1">CONCATENATE(VLOOKUP("*ID",C:D,2,FALSE),"C",COUNTIF(OFFSET(A$1,0,0,ROW(),1), "*conditie")*10)&amp; "T" &amp;(COUNTIF(OFFSET(B$1,0,0,ROW()-1,1),CONCATENATE(VLOOKUP("*ID",C:D,2,FALSE),"C",COUNTIF(OFFSET(A$1,0,0,ROW(),1), "*conditie")*10)&amp; "T*") +1) * 10</f>
        <v>NPRE07C270T10</v>
      </c>
      <c r="C482" s="295" t="s">
        <v>1769</v>
      </c>
      <c r="D482" s="295"/>
      <c r="E482" s="295"/>
      <c r="F482" s="190" t="s">
        <v>141</v>
      </c>
      <c r="G482" s="190" t="s">
        <v>19</v>
      </c>
      <c r="H482" s="190" t="s">
        <v>197</v>
      </c>
    </row>
    <row r="483" spans="1:8" hidden="1" outlineLevel="2" x14ac:dyDescent="0.2">
      <c r="A483" s="110"/>
      <c r="B483" s="122"/>
      <c r="C483" s="152"/>
    </row>
    <row r="484" spans="1:8" hidden="1" outlineLevel="2" x14ac:dyDescent="0.2">
      <c r="A484" s="110" t="s">
        <v>109</v>
      </c>
      <c r="B484" s="131" t="s">
        <v>1766</v>
      </c>
      <c r="C484" s="152"/>
    </row>
    <row r="485" spans="1:8" hidden="1" outlineLevel="2" x14ac:dyDescent="0.2">
      <c r="A485" s="110"/>
      <c r="B485" s="122"/>
      <c r="C485" s="152"/>
    </row>
    <row r="486" spans="1:8" hidden="1" outlineLevel="2" x14ac:dyDescent="0.2">
      <c r="A486" s="110" t="s">
        <v>111</v>
      </c>
      <c r="B486" s="122" t="s">
        <v>108</v>
      </c>
      <c r="C486" s="152"/>
    </row>
    <row r="487" spans="1:8" hidden="1" outlineLevel="2" x14ac:dyDescent="0.2">
      <c r="A487" s="110"/>
      <c r="B487" s="122"/>
      <c r="C487" s="152"/>
    </row>
    <row r="488" spans="1:8" hidden="1" outlineLevel="2" x14ac:dyDescent="0.2">
      <c r="A488" s="110" t="s">
        <v>32</v>
      </c>
      <c r="B488" s="125" t="s">
        <v>227</v>
      </c>
      <c r="C488" s="125"/>
      <c r="D488" s="125"/>
      <c r="E488" s="125"/>
      <c r="F488" s="125"/>
      <c r="G488" s="125"/>
    </row>
    <row r="489" spans="1:8" hidden="1" outlineLevel="2" x14ac:dyDescent="0.2">
      <c r="A489" s="110"/>
      <c r="B489" s="122"/>
      <c r="C489" s="152"/>
    </row>
    <row r="490" spans="1:8" hidden="1" outlineLevel="2" x14ac:dyDescent="0.2">
      <c r="A490" s="111" t="s">
        <v>33</v>
      </c>
      <c r="B490" s="122" t="s">
        <v>194</v>
      </c>
      <c r="C490" s="152"/>
    </row>
    <row r="491" spans="1:8" hidden="1" outlineLevel="2" x14ac:dyDescent="0.2">
      <c r="A491" s="110"/>
      <c r="B491" s="122"/>
      <c r="C491" s="152"/>
    </row>
    <row r="492" spans="1:8" hidden="1" outlineLevel="2" x14ac:dyDescent="0.2">
      <c r="A492" s="110" t="s">
        <v>138</v>
      </c>
      <c r="B492" s="131" t="s">
        <v>1770</v>
      </c>
      <c r="C492" s="152"/>
    </row>
    <row r="493" spans="1:8" s="123" customFormat="1" hidden="1" outlineLevel="2" x14ac:dyDescent="0.2">
      <c r="A493" s="126"/>
    </row>
    <row r="494" spans="1:8" s="123" customFormat="1" ht="15" hidden="1" outlineLevel="2" x14ac:dyDescent="0.25">
      <c r="A494" s="110" t="s">
        <v>40</v>
      </c>
      <c r="B494" s="240" t="s">
        <v>2808</v>
      </c>
    </row>
    <row r="495" spans="1:8" s="123" customFormat="1" hidden="1" outlineLevel="2" x14ac:dyDescent="0.2">
      <c r="A495" s="126"/>
    </row>
    <row r="496" spans="1:8" s="99" customFormat="1" x14ac:dyDescent="0.2">
      <c r="A496" s="192" t="s">
        <v>158</v>
      </c>
      <c r="B496" s="191" t="str">
        <f ca="1">CONCATENATE(VLOOKUP("*ID",C:D,2,FALSE),"C",COUNTIF(OFFSET(A$1,0,0,ROW(),1), "*conditie")*10)</f>
        <v>NPRE07C280</v>
      </c>
      <c r="C496" s="296" t="s">
        <v>1771</v>
      </c>
      <c r="D496" s="297"/>
      <c r="E496" s="297"/>
      <c r="F496" s="192" t="s">
        <v>141</v>
      </c>
      <c r="G496" s="192" t="s">
        <v>19</v>
      </c>
      <c r="H496" s="192" t="s">
        <v>197</v>
      </c>
    </row>
    <row r="497" spans="1:8" s="99" customFormat="1" outlineLevel="1" x14ac:dyDescent="0.2">
      <c r="A497" s="110"/>
      <c r="B497" s="118"/>
      <c r="C497" s="102"/>
    </row>
    <row r="498" spans="1:8" s="99" customFormat="1" outlineLevel="1" x14ac:dyDescent="0.2">
      <c r="A498" s="110" t="s">
        <v>55</v>
      </c>
      <c r="B498" s="122"/>
      <c r="C498" s="102"/>
    </row>
    <row r="499" spans="1:8" s="99" customFormat="1" outlineLevel="1" x14ac:dyDescent="0.2">
      <c r="A499" s="110"/>
      <c r="B499" s="118"/>
      <c r="C499" s="102"/>
    </row>
    <row r="500" spans="1:8" s="88" customFormat="1" outlineLevel="1" collapsed="1" x14ac:dyDescent="0.2">
      <c r="A500" s="190" t="s">
        <v>159</v>
      </c>
      <c r="B500" s="190" t="str">
        <f ca="1">CONCATENATE(VLOOKUP("*ID",C:D,2,FALSE),"C",COUNTIF(OFFSET(A$1,0,0,ROW(),1), "*conditie")*10)&amp; "T" &amp;(COUNTIF(OFFSET(B$1,0,0,ROW()-1,1),CONCATENATE(VLOOKUP("*ID",C:D,2,FALSE),"C",COUNTIF(OFFSET(A$1,0,0,ROW(),1), "*conditie")*10)&amp; "T*") +1) * 10</f>
        <v>NPRE07C280T10</v>
      </c>
      <c r="C500" s="295" t="s">
        <v>1772</v>
      </c>
      <c r="D500" s="295"/>
      <c r="E500" s="295"/>
      <c r="F500" s="190" t="s">
        <v>141</v>
      </c>
      <c r="G500" s="190" t="s">
        <v>19</v>
      </c>
      <c r="H500" s="190" t="s">
        <v>197</v>
      </c>
    </row>
    <row r="501" spans="1:8" hidden="1" outlineLevel="2" x14ac:dyDescent="0.2">
      <c r="A501" s="110"/>
      <c r="B501" s="122"/>
      <c r="C501" s="152"/>
    </row>
    <row r="502" spans="1:8" hidden="1" outlineLevel="2" x14ac:dyDescent="0.2">
      <c r="A502" s="110" t="s">
        <v>109</v>
      </c>
      <c r="B502" s="131" t="s">
        <v>1766</v>
      </c>
      <c r="C502" s="152"/>
    </row>
    <row r="503" spans="1:8" hidden="1" outlineLevel="2" x14ac:dyDescent="0.2">
      <c r="A503" s="110"/>
      <c r="B503" s="122"/>
      <c r="C503" s="152"/>
    </row>
    <row r="504" spans="1:8" hidden="1" outlineLevel="2" x14ac:dyDescent="0.2">
      <c r="A504" s="110" t="s">
        <v>111</v>
      </c>
      <c r="B504" s="122" t="s">
        <v>108</v>
      </c>
      <c r="C504" s="152"/>
    </row>
    <row r="505" spans="1:8" hidden="1" outlineLevel="2" x14ac:dyDescent="0.2">
      <c r="A505" s="110"/>
      <c r="B505" s="122"/>
      <c r="C505" s="152"/>
    </row>
    <row r="506" spans="1:8" hidden="1" outlineLevel="2" x14ac:dyDescent="0.2">
      <c r="A506" s="110" t="s">
        <v>32</v>
      </c>
      <c r="B506" s="125" t="s">
        <v>227</v>
      </c>
      <c r="C506" s="125"/>
      <c r="D506" s="125"/>
      <c r="E506" s="125"/>
      <c r="F506" s="125"/>
      <c r="G506" s="125"/>
    </row>
    <row r="507" spans="1:8" hidden="1" outlineLevel="2" x14ac:dyDescent="0.2">
      <c r="A507" s="110"/>
      <c r="B507" s="122"/>
      <c r="C507" s="152"/>
    </row>
    <row r="508" spans="1:8" hidden="1" outlineLevel="2" x14ac:dyDescent="0.2">
      <c r="A508" s="111" t="s">
        <v>33</v>
      </c>
      <c r="B508" s="122" t="s">
        <v>194</v>
      </c>
      <c r="C508" s="152"/>
    </row>
    <row r="509" spans="1:8" hidden="1" outlineLevel="2" x14ac:dyDescent="0.2">
      <c r="A509" s="110"/>
      <c r="B509" s="122"/>
      <c r="C509" s="152"/>
    </row>
    <row r="510" spans="1:8" hidden="1" outlineLevel="2" x14ac:dyDescent="0.2">
      <c r="A510" s="110" t="s">
        <v>138</v>
      </c>
      <c r="B510" s="131" t="s">
        <v>1773</v>
      </c>
      <c r="C510" s="152"/>
    </row>
    <row r="511" spans="1:8" s="123" customFormat="1" hidden="1" outlineLevel="2" x14ac:dyDescent="0.2">
      <c r="A511" s="126"/>
    </row>
    <row r="512" spans="1:8" s="123" customFormat="1" ht="15" hidden="1" outlineLevel="2" x14ac:dyDescent="0.25">
      <c r="A512" s="110" t="s">
        <v>40</v>
      </c>
      <c r="B512" s="240" t="s">
        <v>2809</v>
      </c>
    </row>
    <row r="513" spans="1:8" s="123" customFormat="1" hidden="1" outlineLevel="2" x14ac:dyDescent="0.2">
      <c r="A513" s="126"/>
    </row>
    <row r="514" spans="1:8" s="99" customFormat="1" x14ac:dyDescent="0.2">
      <c r="A514" s="192" t="s">
        <v>158</v>
      </c>
      <c r="B514" s="191" t="str">
        <f ca="1">CONCATENATE(VLOOKUP("*ID",C:D,2,FALSE),"C",COUNTIF(OFFSET(A$1,0,0,ROW(),1), "*conditie")*10)</f>
        <v>NPRE07C290</v>
      </c>
      <c r="C514" s="296" t="s">
        <v>1774</v>
      </c>
      <c r="D514" s="297"/>
      <c r="E514" s="297"/>
      <c r="F514" s="192" t="s">
        <v>141</v>
      </c>
      <c r="G514" s="192" t="s">
        <v>19</v>
      </c>
      <c r="H514" s="192" t="s">
        <v>197</v>
      </c>
    </row>
    <row r="515" spans="1:8" s="99" customFormat="1" outlineLevel="1" x14ac:dyDescent="0.2">
      <c r="A515" s="110"/>
      <c r="B515" s="118"/>
      <c r="C515" s="102"/>
    </row>
    <row r="516" spans="1:8" s="99" customFormat="1" outlineLevel="1" x14ac:dyDescent="0.2">
      <c r="A516" s="110" t="s">
        <v>55</v>
      </c>
      <c r="B516" s="122"/>
      <c r="C516" s="102"/>
    </row>
    <row r="517" spans="1:8" s="99" customFormat="1" outlineLevel="1" x14ac:dyDescent="0.2">
      <c r="A517" s="110"/>
      <c r="B517" s="118"/>
      <c r="C517" s="102"/>
    </row>
    <row r="518" spans="1:8" s="88" customFormat="1" outlineLevel="1" collapsed="1" x14ac:dyDescent="0.2">
      <c r="A518" s="190" t="s">
        <v>159</v>
      </c>
      <c r="B518" s="190" t="str">
        <f ca="1">CONCATENATE(VLOOKUP("*ID",C:D,2,FALSE),"C",COUNTIF(OFFSET(A$1,0,0,ROW(),1), "*conditie")*10)&amp; "T" &amp;(COUNTIF(OFFSET(B$1,0,0,ROW()-1,1),CONCATENATE(VLOOKUP("*ID",C:D,2,FALSE),"C",COUNTIF(OFFSET(A$1,0,0,ROW(),1), "*conditie")*10)&amp; "T*") +1) * 10</f>
        <v>NPRE07C290T10</v>
      </c>
      <c r="C518" s="295" t="s">
        <v>1775</v>
      </c>
      <c r="D518" s="295"/>
      <c r="E518" s="295"/>
      <c r="F518" s="190" t="s">
        <v>141</v>
      </c>
      <c r="G518" s="190" t="s">
        <v>19</v>
      </c>
      <c r="H518" s="190" t="s">
        <v>197</v>
      </c>
    </row>
    <row r="519" spans="1:8" hidden="1" outlineLevel="2" x14ac:dyDescent="0.2">
      <c r="A519" s="110"/>
      <c r="B519" s="122"/>
      <c r="C519" s="152"/>
    </row>
    <row r="520" spans="1:8" hidden="1" outlineLevel="2" x14ac:dyDescent="0.2">
      <c r="A520" s="110" t="s">
        <v>109</v>
      </c>
      <c r="B520" s="131" t="s">
        <v>1766</v>
      </c>
      <c r="C520" s="152"/>
    </row>
    <row r="521" spans="1:8" hidden="1" outlineLevel="2" x14ac:dyDescent="0.2">
      <c r="A521" s="110"/>
      <c r="B521" s="122"/>
      <c r="C521" s="152"/>
    </row>
    <row r="522" spans="1:8" hidden="1" outlineLevel="2" x14ac:dyDescent="0.2">
      <c r="A522" s="110" t="s">
        <v>111</v>
      </c>
      <c r="B522" s="122" t="s">
        <v>108</v>
      </c>
      <c r="C522" s="152"/>
    </row>
    <row r="523" spans="1:8" hidden="1" outlineLevel="2" x14ac:dyDescent="0.2">
      <c r="A523" s="110"/>
      <c r="B523" s="122"/>
      <c r="C523" s="152"/>
    </row>
    <row r="524" spans="1:8" hidden="1" outlineLevel="2" x14ac:dyDescent="0.2">
      <c r="A524" s="110" t="s">
        <v>32</v>
      </c>
      <c r="B524" s="125" t="s">
        <v>227</v>
      </c>
      <c r="C524" s="125"/>
      <c r="D524" s="125"/>
      <c r="E524" s="125"/>
      <c r="F524" s="125"/>
      <c r="G524" s="125"/>
    </row>
    <row r="525" spans="1:8" hidden="1" outlineLevel="2" x14ac:dyDescent="0.2">
      <c r="A525" s="110"/>
      <c r="B525" s="122"/>
      <c r="C525" s="152"/>
    </row>
    <row r="526" spans="1:8" hidden="1" outlineLevel="2" x14ac:dyDescent="0.2">
      <c r="A526" s="111" t="s">
        <v>33</v>
      </c>
      <c r="B526" s="122" t="s">
        <v>194</v>
      </c>
      <c r="C526" s="152"/>
    </row>
    <row r="527" spans="1:8" hidden="1" outlineLevel="2" x14ac:dyDescent="0.2">
      <c r="A527" s="110"/>
      <c r="B527" s="122"/>
      <c r="C527" s="152"/>
    </row>
    <row r="528" spans="1:8" hidden="1" outlineLevel="2" x14ac:dyDescent="0.2">
      <c r="A528" s="110" t="s">
        <v>138</v>
      </c>
      <c r="B528" s="131" t="s">
        <v>1776</v>
      </c>
      <c r="C528" s="152"/>
    </row>
    <row r="529" spans="1:8" s="123" customFormat="1" hidden="1" outlineLevel="2" x14ac:dyDescent="0.2">
      <c r="A529" s="126"/>
    </row>
    <row r="530" spans="1:8" s="123" customFormat="1" hidden="1" outlineLevel="2" x14ac:dyDescent="0.2">
      <c r="A530" s="110" t="s">
        <v>40</v>
      </c>
      <c r="B530" s="221" t="s">
        <v>2935</v>
      </c>
      <c r="C530" s="200"/>
    </row>
    <row r="531" spans="1:8" s="123" customFormat="1" hidden="1" outlineLevel="2" x14ac:dyDescent="0.2">
      <c r="A531" s="126"/>
      <c r="B531" s="221" t="s">
        <v>2936</v>
      </c>
    </row>
    <row r="532" spans="1:8" s="99" customFormat="1" x14ac:dyDescent="0.2">
      <c r="A532" s="192" t="s">
        <v>158</v>
      </c>
      <c r="B532" s="191" t="str">
        <f ca="1">CONCATENATE(VLOOKUP("*ID",C:D,2,FALSE),"C",COUNTIF(OFFSET(A$1,0,0,ROW(),1), "*conditie")*10)</f>
        <v>NPRE07C300</v>
      </c>
      <c r="C532" s="296" t="s">
        <v>1777</v>
      </c>
      <c r="D532" s="297"/>
      <c r="E532" s="297"/>
      <c r="F532" s="192" t="s">
        <v>141</v>
      </c>
      <c r="G532" s="192" t="s">
        <v>19</v>
      </c>
      <c r="H532" s="192" t="s">
        <v>197</v>
      </c>
    </row>
    <row r="533" spans="1:8" s="99" customFormat="1" outlineLevel="1" x14ac:dyDescent="0.2">
      <c r="A533" s="110"/>
      <c r="B533" s="118"/>
      <c r="C533" s="102"/>
    </row>
    <row r="534" spans="1:8" s="99" customFormat="1" outlineLevel="1" x14ac:dyDescent="0.2">
      <c r="A534" s="110" t="s">
        <v>55</v>
      </c>
      <c r="B534" s="122"/>
      <c r="C534" s="102"/>
    </row>
    <row r="535" spans="1:8" s="99" customFormat="1" outlineLevel="1" x14ac:dyDescent="0.2">
      <c r="A535" s="110"/>
      <c r="B535" s="118"/>
      <c r="C535" s="102"/>
    </row>
    <row r="536" spans="1:8" s="88" customFormat="1" outlineLevel="1" collapsed="1" x14ac:dyDescent="0.2">
      <c r="A536" s="190" t="s">
        <v>159</v>
      </c>
      <c r="B536" s="190" t="str">
        <f ca="1">CONCATENATE(VLOOKUP("*ID",C:D,2,FALSE),"C",COUNTIF(OFFSET(A$1,0,0,ROW(),1), "*conditie")*10)&amp; "T" &amp;(COUNTIF(OFFSET(B$1,0,0,ROW()-1,1),CONCATENATE(VLOOKUP("*ID",C:D,2,FALSE),"C",COUNTIF(OFFSET(A$1,0,0,ROW(),1), "*conditie")*10)&amp; "T*") +1) * 10</f>
        <v>NPRE07C300T10</v>
      </c>
      <c r="C536" s="295" t="s">
        <v>1778</v>
      </c>
      <c r="D536" s="295"/>
      <c r="E536" s="295"/>
      <c r="F536" s="190" t="s">
        <v>141</v>
      </c>
      <c r="G536" s="190" t="s">
        <v>19</v>
      </c>
      <c r="H536" s="190" t="s">
        <v>197</v>
      </c>
    </row>
    <row r="537" spans="1:8" hidden="1" outlineLevel="2" x14ac:dyDescent="0.2">
      <c r="A537" s="110"/>
      <c r="B537" s="122"/>
      <c r="C537" s="152"/>
    </row>
    <row r="538" spans="1:8" hidden="1" outlineLevel="2" x14ac:dyDescent="0.2">
      <c r="A538" s="110" t="s">
        <v>109</v>
      </c>
      <c r="B538" s="131"/>
      <c r="C538" s="152"/>
    </row>
    <row r="539" spans="1:8" hidden="1" outlineLevel="2" x14ac:dyDescent="0.2">
      <c r="A539" s="110"/>
      <c r="B539" s="122"/>
      <c r="C539" s="152"/>
    </row>
    <row r="540" spans="1:8" hidden="1" outlineLevel="2" x14ac:dyDescent="0.2">
      <c r="A540" s="110" t="s">
        <v>111</v>
      </c>
      <c r="B540" s="122" t="s">
        <v>108</v>
      </c>
      <c r="C540" s="152"/>
    </row>
    <row r="541" spans="1:8" hidden="1" outlineLevel="2" x14ac:dyDescent="0.2">
      <c r="A541" s="110"/>
      <c r="B541" s="122"/>
      <c r="C541" s="152"/>
    </row>
    <row r="542" spans="1:8" hidden="1" outlineLevel="2" x14ac:dyDescent="0.2">
      <c r="A542" s="110" t="s">
        <v>32</v>
      </c>
      <c r="B542" s="125" t="s">
        <v>227</v>
      </c>
      <c r="C542" s="125"/>
      <c r="D542" s="125"/>
      <c r="E542" s="125"/>
      <c r="F542" s="125"/>
      <c r="G542" s="125"/>
    </row>
    <row r="543" spans="1:8" hidden="1" outlineLevel="2" x14ac:dyDescent="0.2">
      <c r="A543" s="110"/>
      <c r="B543" s="122"/>
      <c r="C543" s="152"/>
    </row>
    <row r="544" spans="1:8" hidden="1" outlineLevel="2" x14ac:dyDescent="0.2">
      <c r="A544" s="111" t="s">
        <v>33</v>
      </c>
      <c r="B544" s="122" t="s">
        <v>194</v>
      </c>
      <c r="C544" s="152"/>
    </row>
    <row r="545" spans="1:8" hidden="1" outlineLevel="2" x14ac:dyDescent="0.2">
      <c r="A545" s="110"/>
      <c r="B545" s="122"/>
      <c r="C545" s="152"/>
    </row>
    <row r="546" spans="1:8" hidden="1" outlineLevel="2" x14ac:dyDescent="0.2">
      <c r="A546" s="110" t="s">
        <v>138</v>
      </c>
      <c r="B546" s="131" t="s">
        <v>1779</v>
      </c>
      <c r="C546" s="152"/>
    </row>
    <row r="547" spans="1:8" s="123" customFormat="1" hidden="1" outlineLevel="2" x14ac:dyDescent="0.2">
      <c r="A547" s="126"/>
    </row>
    <row r="548" spans="1:8" s="123" customFormat="1" ht="15" hidden="1" outlineLevel="2" x14ac:dyDescent="0.25">
      <c r="A548" s="110" t="s">
        <v>40</v>
      </c>
      <c r="B548" s="240" t="s">
        <v>2810</v>
      </c>
    </row>
    <row r="549" spans="1:8" s="123" customFormat="1" hidden="1" outlineLevel="2" x14ac:dyDescent="0.2">
      <c r="A549" s="126"/>
    </row>
    <row r="550" spans="1:8" s="99" customFormat="1" x14ac:dyDescent="0.2">
      <c r="A550" s="192" t="s">
        <v>158</v>
      </c>
      <c r="B550" s="191" t="str">
        <f ca="1">CONCATENATE(VLOOKUP("*ID",C:D,2,FALSE),"C",COUNTIF(OFFSET(A$1,0,0,ROW(),1), "*conditie")*10)</f>
        <v>NPRE07C310</v>
      </c>
      <c r="C550" s="296" t="s">
        <v>1780</v>
      </c>
      <c r="D550" s="297"/>
      <c r="E550" s="297"/>
      <c r="F550" s="192" t="s">
        <v>141</v>
      </c>
      <c r="G550" s="192" t="s">
        <v>19</v>
      </c>
      <c r="H550" s="192" t="s">
        <v>197</v>
      </c>
    </row>
    <row r="551" spans="1:8" s="99" customFormat="1" outlineLevel="1" x14ac:dyDescent="0.2">
      <c r="A551" s="110"/>
      <c r="B551" s="118"/>
      <c r="C551" s="102"/>
    </row>
    <row r="552" spans="1:8" s="99" customFormat="1" outlineLevel="1" x14ac:dyDescent="0.2">
      <c r="A552" s="110" t="s">
        <v>55</v>
      </c>
      <c r="B552" s="122"/>
      <c r="C552" s="102"/>
    </row>
    <row r="553" spans="1:8" s="99" customFormat="1" outlineLevel="1" x14ac:dyDescent="0.2">
      <c r="A553" s="110"/>
      <c r="B553" s="118"/>
      <c r="C553" s="102"/>
    </row>
    <row r="554" spans="1:8" s="88" customFormat="1" outlineLevel="1" collapsed="1" x14ac:dyDescent="0.2">
      <c r="A554" s="190" t="s">
        <v>159</v>
      </c>
      <c r="B554" s="190" t="str">
        <f ca="1">CONCATENATE(VLOOKUP("*ID",C:D,2,FALSE),"C",COUNTIF(OFFSET(A$1,0,0,ROW(),1), "*conditie")*10)&amp; "T" &amp;(COUNTIF(OFFSET(B$1,0,0,ROW()-1,1),CONCATENATE(VLOOKUP("*ID",C:D,2,FALSE),"C",COUNTIF(OFFSET(A$1,0,0,ROW(),1), "*conditie")*10)&amp; "T*") +1) * 10</f>
        <v>NPRE07C310T10</v>
      </c>
      <c r="C554" s="295" t="s">
        <v>1782</v>
      </c>
      <c r="D554" s="295"/>
      <c r="E554" s="295"/>
      <c r="F554" s="190" t="s">
        <v>141</v>
      </c>
      <c r="G554" s="190" t="s">
        <v>19</v>
      </c>
      <c r="H554" s="190" t="s">
        <v>197</v>
      </c>
    </row>
    <row r="555" spans="1:8" hidden="1" outlineLevel="2" x14ac:dyDescent="0.2">
      <c r="A555" s="110"/>
      <c r="B555" s="122"/>
      <c r="C555" s="152"/>
    </row>
    <row r="556" spans="1:8" hidden="1" outlineLevel="2" x14ac:dyDescent="0.2">
      <c r="A556" s="110" t="s">
        <v>109</v>
      </c>
      <c r="B556" s="131"/>
      <c r="C556" s="152"/>
    </row>
    <row r="557" spans="1:8" hidden="1" outlineLevel="2" x14ac:dyDescent="0.2">
      <c r="A557" s="110"/>
      <c r="B557" s="122"/>
      <c r="C557" s="152"/>
    </row>
    <row r="558" spans="1:8" hidden="1" outlineLevel="2" x14ac:dyDescent="0.2">
      <c r="A558" s="110" t="s">
        <v>111</v>
      </c>
      <c r="B558" s="122" t="s">
        <v>108</v>
      </c>
      <c r="C558" s="152"/>
    </row>
    <row r="559" spans="1:8" hidden="1" outlineLevel="2" x14ac:dyDescent="0.2">
      <c r="A559" s="110"/>
      <c r="B559" s="122"/>
      <c r="C559" s="152"/>
    </row>
    <row r="560" spans="1:8" hidden="1" outlineLevel="2" x14ac:dyDescent="0.2">
      <c r="A560" s="110" t="s">
        <v>32</v>
      </c>
      <c r="B560" s="125" t="s">
        <v>227</v>
      </c>
      <c r="C560" s="125"/>
      <c r="D560" s="125"/>
      <c r="E560" s="125"/>
      <c r="F560" s="125"/>
      <c r="G560" s="125"/>
    </row>
    <row r="561" spans="1:8" hidden="1" outlineLevel="2" x14ac:dyDescent="0.2">
      <c r="A561" s="110"/>
      <c r="B561" s="122"/>
      <c r="C561" s="152"/>
    </row>
    <row r="562" spans="1:8" hidden="1" outlineLevel="2" x14ac:dyDescent="0.2">
      <c r="A562" s="111" t="s">
        <v>33</v>
      </c>
      <c r="B562" s="122" t="s">
        <v>194</v>
      </c>
      <c r="C562" s="152"/>
    </row>
    <row r="563" spans="1:8" hidden="1" outlineLevel="2" x14ac:dyDescent="0.2">
      <c r="A563" s="110"/>
      <c r="B563" s="122"/>
      <c r="C563" s="152"/>
    </row>
    <row r="564" spans="1:8" hidden="1" outlineLevel="2" x14ac:dyDescent="0.2">
      <c r="A564" s="110" t="s">
        <v>138</v>
      </c>
      <c r="B564" s="131" t="s">
        <v>1781</v>
      </c>
      <c r="C564" s="152"/>
    </row>
    <row r="565" spans="1:8" s="123" customFormat="1" hidden="1" outlineLevel="2" x14ac:dyDescent="0.2">
      <c r="A565" s="126"/>
    </row>
    <row r="566" spans="1:8" s="123" customFormat="1" ht="15" hidden="1" outlineLevel="2" x14ac:dyDescent="0.25">
      <c r="A566" s="110" t="s">
        <v>40</v>
      </c>
      <c r="B566" s="240" t="s">
        <v>2811</v>
      </c>
    </row>
    <row r="567" spans="1:8" s="123" customFormat="1" hidden="1" outlineLevel="2" x14ac:dyDescent="0.2">
      <c r="A567" s="126"/>
    </row>
    <row r="568" spans="1:8" s="99" customFormat="1" x14ac:dyDescent="0.2">
      <c r="A568" s="192" t="s">
        <v>158</v>
      </c>
      <c r="B568" s="191" t="str">
        <f ca="1">CONCATENATE(VLOOKUP("*ID",C:D,2,FALSE),"C",COUNTIF(OFFSET(A$1,0,0,ROW(),1), "*conditie")*10)</f>
        <v>NPRE07C320</v>
      </c>
      <c r="C568" s="296" t="s">
        <v>1783</v>
      </c>
      <c r="D568" s="297"/>
      <c r="E568" s="297"/>
      <c r="F568" s="192" t="s">
        <v>141</v>
      </c>
      <c r="G568" s="192" t="s">
        <v>19</v>
      </c>
      <c r="H568" s="192" t="s">
        <v>197</v>
      </c>
    </row>
    <row r="569" spans="1:8" s="99" customFormat="1" outlineLevel="1" x14ac:dyDescent="0.2">
      <c r="A569" s="110"/>
      <c r="B569" s="118"/>
      <c r="C569" s="102"/>
    </row>
    <row r="570" spans="1:8" s="99" customFormat="1" outlineLevel="1" x14ac:dyDescent="0.2">
      <c r="A570" s="110" t="s">
        <v>55</v>
      </c>
      <c r="B570" s="122"/>
      <c r="C570" s="102"/>
    </row>
    <row r="571" spans="1:8" s="99" customFormat="1" outlineLevel="1" x14ac:dyDescent="0.2">
      <c r="A571" s="110"/>
      <c r="B571" s="118"/>
      <c r="C571" s="102"/>
    </row>
    <row r="572" spans="1:8" s="88" customFormat="1" outlineLevel="1" collapsed="1" x14ac:dyDescent="0.2">
      <c r="A572" s="190" t="s">
        <v>159</v>
      </c>
      <c r="B572" s="190" t="str">
        <f ca="1">CONCATENATE(VLOOKUP("*ID",C:D,2,FALSE),"C",COUNTIF(OFFSET(A$1,0,0,ROW(),1), "*conditie")*10)&amp; "T" &amp;(COUNTIF(OFFSET(B$1,0,0,ROW()-1,1),CONCATENATE(VLOOKUP("*ID",C:D,2,FALSE),"C",COUNTIF(OFFSET(A$1,0,0,ROW(),1), "*conditie")*10)&amp; "T*") +1) * 10</f>
        <v>NPRE07C320T10</v>
      </c>
      <c r="C572" s="295" t="s">
        <v>1784</v>
      </c>
      <c r="D572" s="295"/>
      <c r="E572" s="295"/>
      <c r="F572" s="190" t="s">
        <v>141</v>
      </c>
      <c r="G572" s="190" t="s">
        <v>19</v>
      </c>
      <c r="H572" s="190" t="s">
        <v>197</v>
      </c>
    </row>
    <row r="573" spans="1:8" hidden="1" outlineLevel="2" x14ac:dyDescent="0.2">
      <c r="A573" s="110"/>
      <c r="B573" s="122"/>
      <c r="C573" s="152"/>
    </row>
    <row r="574" spans="1:8" hidden="1" outlineLevel="2" x14ac:dyDescent="0.2">
      <c r="A574" s="110" t="s">
        <v>109</v>
      </c>
      <c r="B574" s="131"/>
      <c r="C574" s="152"/>
    </row>
    <row r="575" spans="1:8" hidden="1" outlineLevel="2" x14ac:dyDescent="0.2">
      <c r="A575" s="110"/>
      <c r="B575" s="122"/>
      <c r="C575" s="152"/>
    </row>
    <row r="576" spans="1:8" hidden="1" outlineLevel="2" x14ac:dyDescent="0.2">
      <c r="A576" s="110" t="s">
        <v>111</v>
      </c>
      <c r="B576" s="122" t="s">
        <v>108</v>
      </c>
      <c r="C576" s="152"/>
    </row>
    <row r="577" spans="1:8" hidden="1" outlineLevel="2" x14ac:dyDescent="0.2">
      <c r="A577" s="110"/>
      <c r="B577" s="122"/>
      <c r="C577" s="152"/>
    </row>
    <row r="578" spans="1:8" hidden="1" outlineLevel="2" x14ac:dyDescent="0.2">
      <c r="A578" s="110" t="s">
        <v>32</v>
      </c>
      <c r="B578" s="125" t="s">
        <v>227</v>
      </c>
      <c r="C578" s="125"/>
      <c r="D578" s="125"/>
      <c r="E578" s="125"/>
      <c r="F578" s="125"/>
      <c r="G578" s="125"/>
    </row>
    <row r="579" spans="1:8" hidden="1" outlineLevel="2" x14ac:dyDescent="0.2">
      <c r="A579" s="110"/>
      <c r="B579" s="122"/>
      <c r="C579" s="152"/>
    </row>
    <row r="580" spans="1:8" hidden="1" outlineLevel="2" x14ac:dyDescent="0.2">
      <c r="A580" s="111" t="s">
        <v>33</v>
      </c>
      <c r="B580" s="122" t="s">
        <v>194</v>
      </c>
      <c r="C580" s="152"/>
    </row>
    <row r="581" spans="1:8" hidden="1" outlineLevel="2" x14ac:dyDescent="0.2">
      <c r="A581" s="110"/>
      <c r="B581" s="122"/>
      <c r="C581" s="152"/>
    </row>
    <row r="582" spans="1:8" hidden="1" outlineLevel="2" x14ac:dyDescent="0.2">
      <c r="A582" s="110" t="s">
        <v>138</v>
      </c>
      <c r="B582" s="131" t="s">
        <v>1785</v>
      </c>
      <c r="C582" s="152"/>
    </row>
    <row r="583" spans="1:8" s="123" customFormat="1" hidden="1" outlineLevel="2" x14ac:dyDescent="0.2">
      <c r="A583" s="126"/>
    </row>
    <row r="584" spans="1:8" s="123" customFormat="1" ht="15" hidden="1" outlineLevel="2" x14ac:dyDescent="0.25">
      <c r="A584" s="110" t="s">
        <v>40</v>
      </c>
      <c r="B584" s="240" t="s">
        <v>2812</v>
      </c>
    </row>
    <row r="585" spans="1:8" s="123" customFormat="1" hidden="1" outlineLevel="2" x14ac:dyDescent="0.2">
      <c r="A585" s="126"/>
    </row>
    <row r="586" spans="1:8" s="99" customFormat="1" x14ac:dyDescent="0.2">
      <c r="A586" s="192" t="s">
        <v>158</v>
      </c>
      <c r="B586" s="191" t="str">
        <f ca="1">CONCATENATE(VLOOKUP("*ID",C:D,2,FALSE),"C",COUNTIF(OFFSET(A$1,0,0,ROW(),1), "*conditie")*10)</f>
        <v>NPRE07C330</v>
      </c>
      <c r="C586" s="296" t="s">
        <v>3264</v>
      </c>
      <c r="D586" s="297"/>
      <c r="E586" s="297"/>
      <c r="F586" s="192" t="s">
        <v>141</v>
      </c>
      <c r="G586" s="192" t="s">
        <v>19</v>
      </c>
      <c r="H586" s="192" t="s">
        <v>197</v>
      </c>
    </row>
    <row r="587" spans="1:8" s="99" customFormat="1" outlineLevel="1" x14ac:dyDescent="0.2">
      <c r="A587" s="110"/>
      <c r="B587" s="118"/>
      <c r="C587" s="102"/>
    </row>
    <row r="588" spans="1:8" s="99" customFormat="1" outlineLevel="1" x14ac:dyDescent="0.2">
      <c r="A588" s="110" t="s">
        <v>55</v>
      </c>
      <c r="B588" s="122"/>
      <c r="C588" s="102"/>
    </row>
    <row r="589" spans="1:8" s="99" customFormat="1" outlineLevel="1" x14ac:dyDescent="0.2">
      <c r="A589" s="110"/>
      <c r="B589" s="118"/>
      <c r="C589" s="102"/>
    </row>
    <row r="590" spans="1:8" s="88" customFormat="1" outlineLevel="1" x14ac:dyDescent="0.2">
      <c r="A590" s="190" t="s">
        <v>159</v>
      </c>
      <c r="B590" s="190" t="str">
        <f ca="1">CONCATENATE(VLOOKUP("*ID",C:D,2,FALSE),"C",COUNTIF(OFFSET(A$1,0,0,ROW(),1), "*conditie")*10)&amp; "T" &amp;(COUNTIF(OFFSET(B$1,0,0,ROW()-1,1),CONCATENATE(VLOOKUP("*ID",C:D,2,FALSE),"C",COUNTIF(OFFSET(A$1,0,0,ROW(),1), "*conditie")*10)&amp; "T*") +1) * 10</f>
        <v>NPRE07C330T10</v>
      </c>
      <c r="C590" s="295" t="s">
        <v>3263</v>
      </c>
      <c r="D590" s="295"/>
      <c r="E590" s="295"/>
      <c r="F590" s="190" t="s">
        <v>141</v>
      </c>
      <c r="G590" s="190" t="s">
        <v>19</v>
      </c>
      <c r="H590" s="190" t="s">
        <v>197</v>
      </c>
    </row>
    <row r="591" spans="1:8" outlineLevel="2" x14ac:dyDescent="0.2">
      <c r="A591" s="110"/>
      <c r="B591" s="122"/>
      <c r="C591" s="152"/>
    </row>
    <row r="592" spans="1:8" outlineLevel="2" x14ac:dyDescent="0.2">
      <c r="A592" s="110" t="s">
        <v>109</v>
      </c>
      <c r="B592" s="131"/>
      <c r="C592" s="152"/>
    </row>
    <row r="593" spans="1:8" outlineLevel="2" x14ac:dyDescent="0.2">
      <c r="A593" s="110"/>
      <c r="B593" s="122"/>
      <c r="C593" s="152"/>
    </row>
    <row r="594" spans="1:8" outlineLevel="2" x14ac:dyDescent="0.2">
      <c r="A594" s="110" t="s">
        <v>111</v>
      </c>
      <c r="B594" s="122" t="s">
        <v>108</v>
      </c>
      <c r="C594" s="152"/>
    </row>
    <row r="595" spans="1:8" outlineLevel="2" x14ac:dyDescent="0.2">
      <c r="A595" s="110"/>
      <c r="B595" s="122"/>
      <c r="C595" s="152"/>
    </row>
    <row r="596" spans="1:8" outlineLevel="2" x14ac:dyDescent="0.2">
      <c r="A596" s="110" t="s">
        <v>32</v>
      </c>
      <c r="B596" s="125" t="s">
        <v>227</v>
      </c>
      <c r="C596" s="125"/>
      <c r="D596" s="125"/>
      <c r="E596" s="125"/>
      <c r="F596" s="125"/>
      <c r="G596" s="125"/>
    </row>
    <row r="597" spans="1:8" outlineLevel="2" x14ac:dyDescent="0.2">
      <c r="A597" s="110"/>
      <c r="B597" s="122"/>
      <c r="C597" s="152"/>
    </row>
    <row r="598" spans="1:8" outlineLevel="2" x14ac:dyDescent="0.2">
      <c r="A598" s="111" t="s">
        <v>33</v>
      </c>
      <c r="B598" s="122" t="s">
        <v>194</v>
      </c>
      <c r="C598" s="152"/>
    </row>
    <row r="599" spans="1:8" outlineLevel="2" x14ac:dyDescent="0.2">
      <c r="A599" s="110"/>
      <c r="B599" s="122"/>
      <c r="C599" s="152"/>
    </row>
    <row r="600" spans="1:8" outlineLevel="2" x14ac:dyDescent="0.2">
      <c r="A600" s="110" t="s">
        <v>138</v>
      </c>
      <c r="B600" s="199" t="s">
        <v>1786</v>
      </c>
      <c r="C600" s="152"/>
    </row>
    <row r="601" spans="1:8" s="123" customFormat="1" outlineLevel="2" x14ac:dyDescent="0.2">
      <c r="A601" s="126"/>
      <c r="B601" s="167" t="s">
        <v>2539</v>
      </c>
    </row>
    <row r="602" spans="1:8" s="123" customFormat="1" ht="15" outlineLevel="2" x14ac:dyDescent="0.25">
      <c r="A602" s="110" t="s">
        <v>40</v>
      </c>
      <c r="B602" s="240" t="s">
        <v>2813</v>
      </c>
    </row>
    <row r="603" spans="1:8" s="123" customFormat="1" outlineLevel="2" x14ac:dyDescent="0.2">
      <c r="A603" s="126"/>
    </row>
    <row r="604" spans="1:8" s="99" customFormat="1" x14ac:dyDescent="0.2">
      <c r="A604" s="292" t="s">
        <v>158</v>
      </c>
      <c r="B604" s="291" t="str">
        <f ca="1">CONCATENATE(VLOOKUP("*ID",C:D,2,FALSE),"C",COUNTIF(OFFSET(A$1,0,0,ROW(),1), "*conditie")*10)</f>
        <v>NPRE07C340</v>
      </c>
      <c r="C604" s="296" t="s">
        <v>3256</v>
      </c>
      <c r="D604" s="297"/>
      <c r="E604" s="297"/>
      <c r="F604" s="292" t="s">
        <v>141</v>
      </c>
      <c r="G604" s="292" t="s">
        <v>19</v>
      </c>
      <c r="H604" s="292" t="s">
        <v>197</v>
      </c>
    </row>
    <row r="605" spans="1:8" s="99" customFormat="1" outlineLevel="1" x14ac:dyDescent="0.2">
      <c r="A605" s="110"/>
      <c r="B605" s="118"/>
      <c r="C605" s="102"/>
    </row>
    <row r="606" spans="1:8" s="99" customFormat="1" outlineLevel="1" x14ac:dyDescent="0.2">
      <c r="A606" s="110" t="s">
        <v>55</v>
      </c>
      <c r="B606" s="129"/>
      <c r="C606" s="132"/>
    </row>
    <row r="607" spans="1:8" s="99" customFormat="1" outlineLevel="1" x14ac:dyDescent="0.2">
      <c r="A607" s="110"/>
      <c r="B607" s="118"/>
      <c r="C607" s="102"/>
    </row>
    <row r="608" spans="1:8" s="88" customFormat="1" outlineLevel="1" x14ac:dyDescent="0.2">
      <c r="A608" s="293" t="s">
        <v>159</v>
      </c>
      <c r="B608" s="293" t="str">
        <f ca="1">CONCATENATE(VLOOKUP("*ID",C:D,2,FALSE),"C",COUNTIF(OFFSET(A$1,0,0,ROW(),1), "*conditie")*10)&amp; "T" &amp;(COUNTIF(OFFSET(B$1,0,0,ROW()-1,1),CONCATENATE(VLOOKUP("*ID",C:D,2,FALSE),"C",COUNTIF(OFFSET(A$1,0,0,ROW(),1), "*conditie")*10)&amp; "T*") +1) * 10</f>
        <v>NPRE07C340T10</v>
      </c>
      <c r="C608" s="295" t="s">
        <v>3257</v>
      </c>
      <c r="D608" s="295"/>
      <c r="E608" s="295"/>
      <c r="F608" s="293" t="s">
        <v>141</v>
      </c>
      <c r="G608" s="293" t="s">
        <v>19</v>
      </c>
      <c r="H608" s="293" t="s">
        <v>197</v>
      </c>
    </row>
    <row r="609" spans="1:7" outlineLevel="2" x14ac:dyDescent="0.2">
      <c r="A609" s="110"/>
      <c r="B609" s="122"/>
      <c r="C609" s="152"/>
    </row>
    <row r="610" spans="1:7" outlineLevel="2" x14ac:dyDescent="0.2">
      <c r="A610" s="110" t="s">
        <v>109</v>
      </c>
      <c r="B610" s="131"/>
      <c r="C610" s="152"/>
    </row>
    <row r="611" spans="1:7" outlineLevel="2" x14ac:dyDescent="0.2">
      <c r="A611" s="110"/>
      <c r="B611" s="122"/>
      <c r="C611" s="152"/>
    </row>
    <row r="612" spans="1:7" outlineLevel="2" x14ac:dyDescent="0.2">
      <c r="A612" s="110" t="s">
        <v>111</v>
      </c>
      <c r="B612" s="131"/>
      <c r="C612" s="152"/>
    </row>
    <row r="613" spans="1:7" outlineLevel="2" x14ac:dyDescent="0.2">
      <c r="A613" s="110"/>
      <c r="B613" s="122"/>
      <c r="C613" s="152"/>
    </row>
    <row r="614" spans="1:7" outlineLevel="2" x14ac:dyDescent="0.2">
      <c r="A614" s="110"/>
      <c r="B614" s="123"/>
      <c r="C614" s="123"/>
      <c r="D614" s="123"/>
      <c r="E614" s="124"/>
      <c r="F614" s="123"/>
      <c r="G614" s="123"/>
    </row>
    <row r="615" spans="1:7" outlineLevel="2" x14ac:dyDescent="0.2">
      <c r="A615" s="110" t="s">
        <v>32</v>
      </c>
      <c r="B615" s="125" t="s">
        <v>3258</v>
      </c>
      <c r="C615" s="125"/>
      <c r="D615" s="125"/>
      <c r="E615" s="125"/>
      <c r="F615" s="125"/>
      <c r="G615" s="125"/>
    </row>
    <row r="616" spans="1:7" outlineLevel="2" x14ac:dyDescent="0.2">
      <c r="A616" s="110"/>
      <c r="B616" s="122"/>
      <c r="C616" s="152"/>
    </row>
    <row r="617" spans="1:7" outlineLevel="2" x14ac:dyDescent="0.2">
      <c r="A617" s="111" t="s">
        <v>33</v>
      </c>
      <c r="B617" s="122"/>
      <c r="C617" s="152"/>
    </row>
    <row r="618" spans="1:7" outlineLevel="2" x14ac:dyDescent="0.2">
      <c r="A618" s="110"/>
      <c r="B618" s="122"/>
      <c r="C618" s="152"/>
    </row>
    <row r="619" spans="1:7" outlineLevel="2" x14ac:dyDescent="0.2">
      <c r="A619" s="110" t="s">
        <v>138</v>
      </c>
      <c r="B619" s="131" t="s">
        <v>3259</v>
      </c>
      <c r="C619" s="152"/>
    </row>
    <row r="620" spans="1:7" s="123" customFormat="1" outlineLevel="2" x14ac:dyDescent="0.2">
      <c r="A620" s="126"/>
    </row>
  </sheetData>
  <mergeCells count="68">
    <mergeCell ref="C604:E604"/>
    <mergeCell ref="C608:E608"/>
    <mergeCell ref="C568:E568"/>
    <mergeCell ref="C572:E572"/>
    <mergeCell ref="C586:E586"/>
    <mergeCell ref="C590:E590"/>
    <mergeCell ref="C518:E518"/>
    <mergeCell ref="C532:E532"/>
    <mergeCell ref="C536:E536"/>
    <mergeCell ref="C550:E550"/>
    <mergeCell ref="C554:E554"/>
    <mergeCell ref="C478:E478"/>
    <mergeCell ref="C482:E482"/>
    <mergeCell ref="C496:E496"/>
    <mergeCell ref="C500:E500"/>
    <mergeCell ref="C514:E514"/>
    <mergeCell ref="C428:E428"/>
    <mergeCell ref="C442:E442"/>
    <mergeCell ref="C446:E446"/>
    <mergeCell ref="C460:E460"/>
    <mergeCell ref="C464:E464"/>
    <mergeCell ref="C388:E388"/>
    <mergeCell ref="C392:E392"/>
    <mergeCell ref="C406:E406"/>
    <mergeCell ref="C410:E410"/>
    <mergeCell ref="C424:E424"/>
    <mergeCell ref="C338:E338"/>
    <mergeCell ref="C352:E352"/>
    <mergeCell ref="C356:E356"/>
    <mergeCell ref="C370:E370"/>
    <mergeCell ref="C374:E374"/>
    <mergeCell ref="C298:E298"/>
    <mergeCell ref="C302:E302"/>
    <mergeCell ref="C316:E316"/>
    <mergeCell ref="C320:E320"/>
    <mergeCell ref="C334:E334"/>
    <mergeCell ref="C248:E248"/>
    <mergeCell ref="C262:E262"/>
    <mergeCell ref="C266:E266"/>
    <mergeCell ref="C280:E280"/>
    <mergeCell ref="C284:E284"/>
    <mergeCell ref="C208:E208"/>
    <mergeCell ref="C212:E212"/>
    <mergeCell ref="C226:E226"/>
    <mergeCell ref="C230:E230"/>
    <mergeCell ref="C244:E244"/>
    <mergeCell ref="C158:E158"/>
    <mergeCell ref="C172:E172"/>
    <mergeCell ref="C176:E176"/>
    <mergeCell ref="C190:E190"/>
    <mergeCell ref="C194:E194"/>
    <mergeCell ref="C154:E154"/>
    <mergeCell ref="C122:E122"/>
    <mergeCell ref="C64:E64"/>
    <mergeCell ref="C68:E68"/>
    <mergeCell ref="C82:E82"/>
    <mergeCell ref="C86:E86"/>
    <mergeCell ref="C100:E100"/>
    <mergeCell ref="C104:E104"/>
    <mergeCell ref="C118:E118"/>
    <mergeCell ref="C10:E10"/>
    <mergeCell ref="C14:E14"/>
    <mergeCell ref="C136:E136"/>
    <mergeCell ref="C140:E140"/>
    <mergeCell ref="C28:E28"/>
    <mergeCell ref="C32:E32"/>
    <mergeCell ref="C46:E46"/>
    <mergeCell ref="C50:E50"/>
  </mergeCells>
  <dataValidations count="4">
    <dataValidation type="list" allowBlank="1" showInputMessage="1" showErrorMessage="1" errorTitle="Not a valid value" error="The value you have entered is not valid_x000a__x000a_A user has restricted values that can be entered into this cell_x000a_" sqref="H10 H590 H586 H572 H568 H554 H550 H536 H532 H518 H514 H500 H496 H482 H478 H464 H460 H446 H442 H428 H424 H410 H406 H392 H388 H374 H370 H356 H352 H338 H334 H320 H316 H302 H298 H284 H280 H266 H262 H248 H244 H230 H226 H212 H208 H194 H190 H176 H172 H158 H154 H140 H136 H122 H118 H104 H100 H86 H82 H68 H64 H50 H46 H32 H28 H14 H604 H608" xr:uid="{00000000-0002-0000-08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590 G586 G572 G568 G554 G550 G536 G532 G518 G514 G500 G496 G482 G478 G464 G460 G446 G442 G428 G424 G410 G406 G392 G388 G374 G370 G356 G352 G338 G334 G320 G316 G302 G298 G284 G280 G266 G262 G248 G244 G230 G226 G212 G208 G194 G190 G176 G172 G158 G154 G140 G136 G122 G118 G104 G100 G86 G82 G68 G64 G50 G46 G32 G28 G14 G604 G608" xr:uid="{00000000-0002-0000-08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590 F586 F572 F568 F554 F550 F536 F532 F518 F514 F500 F496 F482 F478 F464 F460 F446 F442 F428 F424 F410 F406 F392 F388 F374 F370 F356 F352 F338 F334 F320 F316 F302 F298 F284 F280 F266 F262 F248 F244 F230 F226 F212 F208 F194 F190 F176 F172 F158 F154 F140 F136 F122 F118 F104 F100 F86 F82 F68 F64 F50 F46 F32 F28 F14 F604 F608" xr:uid="{00000000-0002-0000-0800-000002000000}">
      <formula1>$F$2:$F$6</formula1>
    </dataValidation>
    <dataValidation type="list" allowBlank="1" showInputMessage="1" showErrorMessage="1" sqref="D5" xr:uid="{00000000-0002-0000-0800-000003000000}">
      <formula1>$H$2:$H$6</formula1>
    </dataValidation>
  </dataValidations>
  <printOptions headings="1" gridLines="1"/>
  <pageMargins left="0.76" right="0.78740157480314965" top="0.72" bottom="0.7" header="0.51181102362204722" footer="0.51181102362204722"/>
  <pageSetup paperSize="9" scale="58"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34</vt:i4>
      </vt:variant>
      <vt:variant>
        <vt:lpstr>Benoemde bereiken</vt:lpstr>
      </vt:variant>
      <vt:variant>
        <vt:i4>4</vt:i4>
      </vt:variant>
    </vt:vector>
  </HeadingPairs>
  <TitlesOfParts>
    <vt:vector size="38" baseType="lpstr">
      <vt:lpstr>Clusterkaart</vt:lpstr>
      <vt:lpstr>Versie informatie</vt:lpstr>
      <vt:lpstr>NPRE01</vt:lpstr>
      <vt:lpstr>NPRE02</vt:lpstr>
      <vt:lpstr>NPRE03</vt:lpstr>
      <vt:lpstr>NPRE04</vt:lpstr>
      <vt:lpstr>NPRE05</vt:lpstr>
      <vt:lpstr>NPRE06</vt:lpstr>
      <vt:lpstr>NPRE07</vt:lpstr>
      <vt:lpstr>NPRE08</vt:lpstr>
      <vt:lpstr>NPRE09</vt:lpstr>
      <vt:lpstr>NPRE10</vt:lpstr>
      <vt:lpstr>NPRE11</vt:lpstr>
      <vt:lpstr>NPRE12</vt:lpstr>
      <vt:lpstr>NPRE13</vt:lpstr>
      <vt:lpstr>PRE102</vt:lpstr>
      <vt:lpstr>PRE103</vt:lpstr>
      <vt:lpstr>PRE104</vt:lpstr>
      <vt:lpstr>PRE105</vt:lpstr>
      <vt:lpstr>PRE106</vt:lpstr>
      <vt:lpstr>PRE107</vt:lpstr>
      <vt:lpstr>PRE109</vt:lpstr>
      <vt:lpstr>PRE110</vt:lpstr>
      <vt:lpstr>Test status</vt:lpstr>
      <vt:lpstr>Samenvatting testresultaat</vt:lpstr>
      <vt:lpstr>Kwaliteit na run</vt:lpstr>
      <vt:lpstr>Kwaliteitsontwikkeling</vt:lpstr>
      <vt:lpstr>Draaitabel - Test status</vt:lpstr>
      <vt:lpstr>PRE111</vt:lpstr>
      <vt:lpstr>PRE112</vt:lpstr>
      <vt:lpstr>PRE113</vt:lpstr>
      <vt:lpstr>PRE114</vt:lpstr>
      <vt:lpstr>PRE115</vt:lpstr>
      <vt:lpstr>Testanalyse</vt:lpstr>
      <vt:lpstr>'Kwaliteit na run'!Print_Area</vt:lpstr>
      <vt:lpstr>Kwaliteitsontwikkeling!Print_Area</vt:lpstr>
      <vt:lpstr>'Samenvatting testresultaat'!Print_Area</vt:lpstr>
      <vt:lpstr>'Versie informatie'!Print_Area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Cluster template</dc:title>
  <dc:creator/>
  <cp:lastModifiedBy/>
  <cp:lastPrinted>2013-02-19T13:56:47Z</cp:lastPrinted>
  <dcterms:created xsi:type="dcterms:W3CDTF">1999-11-17T13:05:39Z</dcterms:created>
  <dcterms:modified xsi:type="dcterms:W3CDTF">2017-08-28T18:34:36Z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2007.12.003</vt:lpwstr>
  </property>
</Properties>
</file>