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Ehsan/Desktop/WorkSpace/choice-reaction-time/results/"/>
    </mc:Choice>
  </mc:AlternateContent>
  <bookViews>
    <workbookView xWindow="9340" yWindow="620" windowWidth="28100" windowHeight="19200" activeTab="3"/>
  </bookViews>
  <sheets>
    <sheet name="Human Data" sheetId="1" r:id="rId1"/>
    <sheet name="Model Data" sheetId="2" r:id="rId2"/>
    <sheet name="Tables" sheetId="3" r:id="rId3"/>
    <sheet name="Biomath valu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3" l="1"/>
  <c r="F58" i="3"/>
  <c r="E58" i="3"/>
  <c r="G55" i="3"/>
  <c r="F55" i="3"/>
  <c r="E55" i="3"/>
  <c r="G52" i="3"/>
  <c r="F52" i="3"/>
  <c r="E52" i="3"/>
  <c r="G47" i="3"/>
  <c r="F47" i="3"/>
  <c r="E47" i="3"/>
  <c r="H29" i="3"/>
  <c r="G29" i="3"/>
  <c r="F29" i="3"/>
  <c r="E29" i="3"/>
  <c r="H18" i="3"/>
  <c r="G18" i="3"/>
  <c r="F18" i="3"/>
  <c r="E18" i="3"/>
  <c r="F44" i="3"/>
  <c r="G44" i="3"/>
  <c r="E44" i="3"/>
  <c r="G41" i="3"/>
  <c r="F41" i="3"/>
  <c r="E41" i="3"/>
  <c r="H26" i="3"/>
  <c r="G26" i="3"/>
  <c r="F26" i="3"/>
  <c r="E26" i="3"/>
  <c r="I23" i="3"/>
  <c r="H23" i="3"/>
  <c r="G23" i="3"/>
  <c r="F23" i="3"/>
  <c r="E23" i="3"/>
  <c r="H15" i="3"/>
  <c r="G15" i="3"/>
  <c r="F15" i="3"/>
  <c r="E15" i="3"/>
  <c r="G12" i="3"/>
  <c r="I12" i="3"/>
  <c r="H12" i="3"/>
  <c r="F12" i="3"/>
  <c r="E12" i="3"/>
</calcChain>
</file>

<file path=xl/sharedStrings.xml><?xml version="1.0" encoding="utf-8"?>
<sst xmlns="http://schemas.openxmlformats.org/spreadsheetml/2006/main" count="66" uniqueCount="28">
  <si>
    <t>Reaction Time (msec)</t>
  </si>
  <si>
    <t>8-hour</t>
  </si>
  <si>
    <t>10-hour</t>
  </si>
  <si>
    <t>std</t>
  </si>
  <si>
    <t>No. Error</t>
  </si>
  <si>
    <t>Choice reaction time</t>
  </si>
  <si>
    <t>RT(s)</t>
  </si>
  <si>
    <t>8h (EXPERIMENT)</t>
  </si>
  <si>
    <t>8h (MODEL)</t>
  </si>
  <si>
    <t>10h (EXPERIMENT)</t>
  </si>
  <si>
    <t>10h (MODEL)</t>
  </si>
  <si>
    <t>Average (EXPERIMENT)</t>
  </si>
  <si>
    <t>Average (MODEL)</t>
  </si>
  <si>
    <t>No. erros</t>
  </si>
  <si>
    <t>Days of the work week</t>
  </si>
  <si>
    <t xml:space="preserve">* Values for the averages are based on a 4 d work week </t>
  </si>
  <si>
    <t>Sessions *</t>
  </si>
  <si>
    <t>Average (MODEL) **</t>
  </si>
  <si>
    <t>Average (MODEL)**</t>
  </si>
  <si>
    <r>
      <t xml:space="preserve">** Means for the 8 and </t>
    </r>
    <r>
      <rPr>
        <sz val="12"/>
        <color theme="1"/>
        <rFont val="TimesNewRoman"/>
      </rPr>
      <t xml:space="preserve">10 h </t>
    </r>
    <r>
      <rPr>
        <sz val="12"/>
        <color theme="1"/>
        <rFont val="TimesNewRoman,Bold"/>
      </rPr>
      <t xml:space="preserve">sessions respectively includes </t>
    </r>
    <r>
      <rPr>
        <sz val="12"/>
        <color theme="1"/>
        <rFont val="TimesNewRoman"/>
      </rPr>
      <t xml:space="preserve">a 5 and 4 d </t>
    </r>
    <r>
      <rPr>
        <sz val="12"/>
        <color theme="1"/>
        <rFont val="TimesNewRoman,Bold"/>
      </rPr>
      <t>work week.</t>
    </r>
  </si>
  <si>
    <t>Average perforance score for each component of the CRT across sessions</t>
  </si>
  <si>
    <t>Average perforance score for each component of the CRT across days of the work week</t>
  </si>
  <si>
    <t>sleep</t>
  </si>
  <si>
    <t>hours</t>
  </si>
  <si>
    <t>BioMath values</t>
  </si>
  <si>
    <t>test</t>
  </si>
  <si>
    <t>BioMath values for 8-hour shift</t>
  </si>
  <si>
    <t>BioMath values for 10-hour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</si>
</sst>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NewRoman"/>
    </font>
    <font>
      <sz val="12"/>
      <color theme="1"/>
      <name val="TimesNewRoman,Bold"/>
    </font>
    <font>
      <sz val="11"/>
      <color theme="1"/>
      <name val="Monac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left"/>
    </xf>
    <xf numFmtId="0" fontId="0" fillId="0" borderId="0" xfId="0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2" borderId="3" xfId="0" applyFont="1" applyFill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2" borderId="0" xfId="0" applyFont="1" applyFill="1" applyAlignment="1">
      <alignment horizontal="left"/>
    </xf>
    <xf numFmtId="2" fontId="1" fillId="0" borderId="0" xfId="0" applyNumberFormat="1" applyFont="1"/>
    <xf numFmtId="0" fontId="1" fillId="0" borderId="0" xfId="0" applyFont="1" applyBorder="1" applyAlignment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/>
    <xf numFmtId="0" fontId="4" fillId="0" borderId="0" xfId="0" applyFont="1" applyBorder="1" applyAlignment="1"/>
    <xf numFmtId="0" fontId="4" fillId="0" borderId="9" xfId="0" applyFont="1" applyBorder="1" applyAlignment="1"/>
    <xf numFmtId="0" fontId="4" fillId="0" borderId="2" xfId="0" applyFont="1" applyBorder="1" applyAlignment="1"/>
    <xf numFmtId="0" fontId="0" fillId="0" borderId="1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REACTION TIME (HUMAN)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'Human Data'!$C$7:$C$25</c:f>
                <c:numCache>
                  <c:formatCode>General</c:formatCode>
                  <c:ptCount val="19"/>
                  <c:pt idx="0">
                    <c:v>0.082</c:v>
                  </c:pt>
                  <c:pt idx="1">
                    <c:v>0.082</c:v>
                  </c:pt>
                  <c:pt idx="2">
                    <c:v>0.079</c:v>
                  </c:pt>
                  <c:pt idx="4">
                    <c:v>0.087</c:v>
                  </c:pt>
                  <c:pt idx="5">
                    <c:v>0.093</c:v>
                  </c:pt>
                  <c:pt idx="6">
                    <c:v>0.087</c:v>
                  </c:pt>
                  <c:pt idx="8">
                    <c:v>0.102</c:v>
                  </c:pt>
                  <c:pt idx="9">
                    <c:v>0.109</c:v>
                  </c:pt>
                  <c:pt idx="10">
                    <c:v>0.088</c:v>
                  </c:pt>
                  <c:pt idx="12">
                    <c:v>0.08</c:v>
                  </c:pt>
                  <c:pt idx="13">
                    <c:v>0.095</c:v>
                  </c:pt>
                  <c:pt idx="14">
                    <c:v>0.088</c:v>
                  </c:pt>
                  <c:pt idx="16">
                    <c:v>0.097</c:v>
                  </c:pt>
                  <c:pt idx="17">
                    <c:v>0.098</c:v>
                  </c:pt>
                  <c:pt idx="18">
                    <c:v>0.088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'Human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'Human Data'!$B$7:$B$25</c:f>
              <c:numCache>
                <c:formatCode>General</c:formatCode>
                <c:ptCount val="19"/>
                <c:pt idx="0">
                  <c:v>0.431</c:v>
                </c:pt>
                <c:pt idx="1">
                  <c:v>0.438</c:v>
                </c:pt>
                <c:pt idx="2">
                  <c:v>0.426</c:v>
                </c:pt>
                <c:pt idx="4">
                  <c:v>0.442</c:v>
                </c:pt>
                <c:pt idx="5">
                  <c:v>0.445</c:v>
                </c:pt>
                <c:pt idx="6">
                  <c:v>0.434</c:v>
                </c:pt>
                <c:pt idx="8">
                  <c:v>0.479</c:v>
                </c:pt>
                <c:pt idx="9">
                  <c:v>0.469</c:v>
                </c:pt>
                <c:pt idx="10">
                  <c:v>0.457</c:v>
                </c:pt>
                <c:pt idx="12">
                  <c:v>0.463</c:v>
                </c:pt>
                <c:pt idx="13">
                  <c:v>0.475</c:v>
                </c:pt>
                <c:pt idx="14">
                  <c:v>0.466</c:v>
                </c:pt>
                <c:pt idx="16">
                  <c:v>0.461</c:v>
                </c:pt>
                <c:pt idx="17">
                  <c:v>0.491</c:v>
                </c:pt>
                <c:pt idx="18">
                  <c:v>0.494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'Human Data'!$F$7:$F$21</c:f>
                <c:numCache>
                  <c:formatCode>General</c:formatCode>
                  <c:ptCount val="15"/>
                  <c:pt idx="0">
                    <c:v>0.052</c:v>
                  </c:pt>
                  <c:pt idx="1">
                    <c:v>0.064</c:v>
                  </c:pt>
                  <c:pt idx="2">
                    <c:v>0.048</c:v>
                  </c:pt>
                  <c:pt idx="4">
                    <c:v>0.068</c:v>
                  </c:pt>
                  <c:pt idx="5">
                    <c:v>0.061</c:v>
                  </c:pt>
                  <c:pt idx="6">
                    <c:v>0.062</c:v>
                  </c:pt>
                  <c:pt idx="8">
                    <c:v>0.078</c:v>
                  </c:pt>
                  <c:pt idx="9">
                    <c:v>0.086</c:v>
                  </c:pt>
                  <c:pt idx="10">
                    <c:v>0.075</c:v>
                  </c:pt>
                  <c:pt idx="12">
                    <c:v>0.077</c:v>
                  </c:pt>
                  <c:pt idx="13">
                    <c:v>0.08</c:v>
                  </c:pt>
                  <c:pt idx="14">
                    <c:v>0.062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'Human Data'!$E$7:$E$21</c:f>
              <c:numCache>
                <c:formatCode>General</c:formatCode>
                <c:ptCount val="15"/>
                <c:pt idx="0">
                  <c:v>0.413</c:v>
                </c:pt>
                <c:pt idx="1">
                  <c:v>0.424</c:v>
                </c:pt>
                <c:pt idx="2">
                  <c:v>0.412</c:v>
                </c:pt>
                <c:pt idx="4">
                  <c:v>0.425</c:v>
                </c:pt>
                <c:pt idx="5">
                  <c:v>0.419</c:v>
                </c:pt>
                <c:pt idx="6">
                  <c:v>0.41</c:v>
                </c:pt>
                <c:pt idx="8">
                  <c:v>0.442</c:v>
                </c:pt>
                <c:pt idx="9">
                  <c:v>0.448</c:v>
                </c:pt>
                <c:pt idx="10">
                  <c:v>0.443</c:v>
                </c:pt>
                <c:pt idx="12">
                  <c:v>0.446</c:v>
                </c:pt>
                <c:pt idx="13">
                  <c:v>0.446</c:v>
                </c:pt>
                <c:pt idx="14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06656"/>
        <c:axId val="1712755856"/>
      </c:lineChart>
      <c:catAx>
        <c:axId val="16424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856"/>
        <c:crosses val="autoZero"/>
        <c:auto val="1"/>
        <c:lblAlgn val="ctr"/>
        <c:lblOffset val="100"/>
        <c:tickMarkSkip val="1"/>
        <c:noMultiLvlLbl val="0"/>
      </c:catAx>
      <c:valAx>
        <c:axId val="1712755856"/>
        <c:scaling>
          <c:orientation val="minMax"/>
          <c:max val="0.6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TIMES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66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05389755011136"/>
          <c:y val="0.498819252856551"/>
          <c:w val="0.17902004454343"/>
          <c:h val="0.1406022141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10-hour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Tables!$E$43:$G$43</c:f>
              <c:numCache>
                <c:formatCode>0.000</c:formatCode>
                <c:ptCount val="3"/>
                <c:pt idx="0">
                  <c:v>0.433</c:v>
                </c:pt>
                <c:pt idx="1">
                  <c:v>0.436</c:v>
                </c:pt>
                <c:pt idx="2">
                  <c:v>0.42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Tables!$E$44:$G$44</c:f>
              <c:numCache>
                <c:formatCode>0.000</c:formatCode>
                <c:ptCount val="3"/>
                <c:pt idx="0">
                  <c:v>0.44225</c:v>
                </c:pt>
                <c:pt idx="1">
                  <c:v>0.44225</c:v>
                </c:pt>
                <c:pt idx="2">
                  <c:v>0.44475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38704"/>
        <c:axId val="1756709600"/>
      </c:lineChart>
      <c:catAx>
        <c:axId val="18186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9600"/>
        <c:crosses val="autoZero"/>
        <c:auto val="1"/>
        <c:lblAlgn val="ctr"/>
        <c:lblOffset val="100"/>
        <c:noMultiLvlLbl val="0"/>
      </c:catAx>
      <c:valAx>
        <c:axId val="17567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</a:t>
            </a:r>
            <a:r>
              <a:rPr lang="en-US" baseline="0"/>
              <a:t> 10-hour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Tables!$E$25:$H$25</c:f>
              <c:numCache>
                <c:formatCode>0.00</c:formatCode>
                <c:ptCount val="4"/>
                <c:pt idx="0">
                  <c:v>2.49</c:v>
                </c:pt>
                <c:pt idx="1">
                  <c:v>2.49</c:v>
                </c:pt>
                <c:pt idx="2">
                  <c:v>2.42</c:v>
                </c:pt>
                <c:pt idx="3">
                  <c:v>2.62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Tables!$E$26:$H$26</c:f>
              <c:numCache>
                <c:formatCode>0.00</c:formatCode>
                <c:ptCount val="4"/>
                <c:pt idx="0">
                  <c:v>2.87</c:v>
                </c:pt>
                <c:pt idx="1">
                  <c:v>2.44</c:v>
                </c:pt>
                <c:pt idx="2">
                  <c:v>2.08</c:v>
                </c:pt>
                <c:pt idx="3">
                  <c:v>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42224"/>
        <c:axId val="1818785920"/>
      </c:lineChart>
      <c:catAx>
        <c:axId val="18541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85920"/>
        <c:crosses val="autoZero"/>
        <c:auto val="1"/>
        <c:lblAlgn val="ctr"/>
        <c:lblOffset val="100"/>
        <c:noMultiLvlLbl val="0"/>
      </c:catAx>
      <c:valAx>
        <c:axId val="1818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Tables!$E$28:$H$28</c:f>
              <c:numCache>
                <c:formatCode>0.00</c:formatCode>
                <c:ptCount val="4"/>
                <c:pt idx="0">
                  <c:v>3.05</c:v>
                </c:pt>
                <c:pt idx="1">
                  <c:v>3.03</c:v>
                </c:pt>
                <c:pt idx="2">
                  <c:v>2.69</c:v>
                </c:pt>
                <c:pt idx="3">
                  <c:v>3.02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Tables!$E$29:$H$29</c:f>
              <c:numCache>
                <c:formatCode>0.00</c:formatCode>
                <c:ptCount val="4"/>
                <c:pt idx="0">
                  <c:v>2.63</c:v>
                </c:pt>
                <c:pt idx="1">
                  <c:v>2.415</c:v>
                </c:pt>
                <c:pt idx="2">
                  <c:v>2.238333333333333</c:v>
                </c:pt>
                <c:pt idx="3">
                  <c:v>2.145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23744"/>
        <c:axId val="1857152944"/>
      </c:lineChart>
      <c:catAx>
        <c:axId val="18572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2944"/>
        <c:crosses val="autoZero"/>
        <c:auto val="1"/>
        <c:lblAlgn val="ctr"/>
        <c:lblOffset val="100"/>
        <c:noMultiLvlLbl val="0"/>
      </c:catAx>
      <c:valAx>
        <c:axId val="1857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Tables!$E$46:$G$46</c:f>
              <c:numCache>
                <c:formatCode>0.000</c:formatCode>
                <c:ptCount val="3"/>
                <c:pt idx="0">
                  <c:v>0.442</c:v>
                </c:pt>
                <c:pt idx="1">
                  <c:v>0.446</c:v>
                </c:pt>
                <c:pt idx="2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Tables!$E$47:$G$47</c:f>
              <c:numCache>
                <c:formatCode>0.000</c:formatCode>
                <c:ptCount val="3"/>
                <c:pt idx="0">
                  <c:v>0.443</c:v>
                </c:pt>
                <c:pt idx="1">
                  <c:v>0.443</c:v>
                </c:pt>
                <c:pt idx="2">
                  <c:v>0.44425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36768"/>
        <c:axId val="1818846848"/>
      </c:lineChart>
      <c:catAx>
        <c:axId val="18593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46848"/>
        <c:crosses val="autoZero"/>
        <c:auto val="1"/>
        <c:lblAlgn val="ctr"/>
        <c:lblOffset val="100"/>
        <c:noMultiLvlLbl val="0"/>
      </c:catAx>
      <c:valAx>
        <c:axId val="1818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Error 8-hour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Tables!$E$51:$G$51</c:f>
              <c:numCache>
                <c:formatCode>0.00</c:formatCode>
                <c:ptCount val="3"/>
                <c:pt idx="0">
                  <c:v>3.22</c:v>
                </c:pt>
                <c:pt idx="1">
                  <c:v>3.21</c:v>
                </c:pt>
                <c:pt idx="2">
                  <c:v>4.19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Tables!$E$52:$G$52</c:f>
              <c:numCache>
                <c:formatCode>0.00</c:formatCode>
                <c:ptCount val="3"/>
                <c:pt idx="0">
                  <c:v>2.132</c:v>
                </c:pt>
                <c:pt idx="1">
                  <c:v>2.57</c:v>
                </c:pt>
                <c:pt idx="2">
                  <c:v>2.982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29136"/>
        <c:axId val="1818827744"/>
      </c:lineChart>
      <c:catAx>
        <c:axId val="181912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27744"/>
        <c:crosses val="autoZero"/>
        <c:auto val="1"/>
        <c:lblAlgn val="ctr"/>
        <c:lblOffset val="100"/>
        <c:noMultiLvlLbl val="0"/>
      </c:catAx>
      <c:valAx>
        <c:axId val="18188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 10-hour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Tables!$E$54:$G$54</c:f>
              <c:numCache>
                <c:formatCode>0.00</c:formatCode>
                <c:ptCount val="3"/>
                <c:pt idx="0">
                  <c:v>2.23</c:v>
                </c:pt>
                <c:pt idx="1">
                  <c:v>2.46</c:v>
                </c:pt>
                <c:pt idx="2">
                  <c:v>2.85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Tables!$E$55:$G$55</c:f>
              <c:numCache>
                <c:formatCode>0.00</c:formatCode>
                <c:ptCount val="3"/>
                <c:pt idx="0">
                  <c:v>2.1875</c:v>
                </c:pt>
                <c:pt idx="1">
                  <c:v>2.345</c:v>
                </c:pt>
                <c:pt idx="2">
                  <c:v>2.5025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35120"/>
        <c:axId val="1819775344"/>
      </c:lineChart>
      <c:catAx>
        <c:axId val="1819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75344"/>
        <c:crosses val="autoZero"/>
        <c:auto val="1"/>
        <c:lblAlgn val="ctr"/>
        <c:lblOffset val="100"/>
        <c:noMultiLvlLbl val="0"/>
      </c:catAx>
      <c:valAx>
        <c:axId val="1819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Error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Tables!$E$57:$G$57</c:f>
              <c:numCache>
                <c:formatCode>0.00</c:formatCode>
                <c:ptCount val="3"/>
                <c:pt idx="0">
                  <c:v>2.74</c:v>
                </c:pt>
                <c:pt idx="1">
                  <c:v>2.86</c:v>
                </c:pt>
                <c:pt idx="2">
                  <c:v>3.26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Tables!$E$58:$G$58</c:f>
              <c:numCache>
                <c:formatCode>0.00</c:formatCode>
                <c:ptCount val="3"/>
                <c:pt idx="0">
                  <c:v>2.255</c:v>
                </c:pt>
                <c:pt idx="1">
                  <c:v>2.335</c:v>
                </c:pt>
                <c:pt idx="2">
                  <c:v>2.48125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42848"/>
        <c:axId val="1855683600"/>
      </c:lineChart>
      <c:catAx>
        <c:axId val="186024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83600"/>
        <c:crosses val="autoZero"/>
        <c:auto val="1"/>
        <c:lblAlgn val="ctr"/>
        <c:lblOffset val="100"/>
        <c:noMultiLvlLbl val="0"/>
      </c:catAx>
      <c:valAx>
        <c:axId val="18556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BioMath values for 8-hour shift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'Biomath values'!$E$4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'Biomath values'!$B$5:$B$130</c:f>
              <c:numCache>
                <c:formatCode>General</c:formatCode>
                <c:ptCount val="1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</c:numCache>
            </c:numRef>
          </c:cat>
          <c:val>
            <c:numRef>
              <c:f>'Biomath values'!$E$5:$E$130</c:f>
              <c:numCache>
                <c:formatCode>General</c:formatCode>
                <c:ptCount val="12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17">
                  <c:v>10.0</c:v>
                </c:pt>
                <c:pt idx="11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81712"/>
        <c:axId val="1861949296"/>
      </c:areaChart>
      <c:barChart>
        <c:barDir val="col"/>
        <c:grouping val="clustered"/>
        <c:varyColors val="0"/>
        <c:ser>
          <c:idx val="1"/>
          <c:order val="1"/>
          <c:tx>
            <c:strRef>
              <c:f>'Biomath values'!$D$4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'Biomath values'!$B$5:$B$130</c:f>
              <c:numCache>
                <c:formatCode>General</c:formatCode>
                <c:ptCount val="1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</c:numCache>
            </c:numRef>
          </c:cat>
          <c:val>
            <c:numRef>
              <c:f>'Biomath values'!$D$5:$D$130</c:f>
              <c:numCache>
                <c:formatCode>General</c:formatCode>
                <c:ptCount val="126"/>
                <c:pt idx="38">
                  <c:v>10.0</c:v>
                </c:pt>
                <c:pt idx="44">
                  <c:v>10.0</c:v>
                </c:pt>
                <c:pt idx="46">
                  <c:v>10.0</c:v>
                </c:pt>
                <c:pt idx="62">
                  <c:v>10.0</c:v>
                </c:pt>
                <c:pt idx="68">
                  <c:v>10.0</c:v>
                </c:pt>
                <c:pt idx="70">
                  <c:v>10.0</c:v>
                </c:pt>
                <c:pt idx="79">
                  <c:v>10.0</c:v>
                </c:pt>
                <c:pt idx="85">
                  <c:v>10.0</c:v>
                </c:pt>
                <c:pt idx="87">
                  <c:v>10.0</c:v>
                </c:pt>
                <c:pt idx="102">
                  <c:v>10.0</c:v>
                </c:pt>
                <c:pt idx="108">
                  <c:v>10.0</c:v>
                </c:pt>
                <c:pt idx="110">
                  <c:v>10.0</c:v>
                </c:pt>
                <c:pt idx="118">
                  <c:v>10.0</c:v>
                </c:pt>
                <c:pt idx="12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59881712"/>
        <c:axId val="1861949296"/>
      </c:barChart>
      <c:lineChart>
        <c:grouping val="standard"/>
        <c:varyColors val="0"/>
        <c:ser>
          <c:idx val="0"/>
          <c:order val="0"/>
          <c:tx>
            <c:strRef>
              <c:f>'Biomath values'!$C$4</c:f>
              <c:strCache>
                <c:ptCount val="1"/>
                <c:pt idx="0">
                  <c:v>BioMath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values'!$B$5:$B$130</c:f>
              <c:numCache>
                <c:formatCode>General</c:formatCode>
                <c:ptCount val="1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</c:numCache>
            </c:numRef>
          </c:cat>
          <c:val>
            <c:numRef>
              <c:f>'Biomath values'!$C$5:$C$130</c:f>
              <c:numCache>
                <c:formatCode>General</c:formatCode>
                <c:ptCount val="12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4.04</c:v>
                </c:pt>
                <c:pt idx="8">
                  <c:v>4.238</c:v>
                </c:pt>
                <c:pt idx="9">
                  <c:v>4.434</c:v>
                </c:pt>
                <c:pt idx="10">
                  <c:v>4.619</c:v>
                </c:pt>
                <c:pt idx="11">
                  <c:v>4.774</c:v>
                </c:pt>
                <c:pt idx="12">
                  <c:v>4.874</c:v>
                </c:pt>
                <c:pt idx="13">
                  <c:v>4.885</c:v>
                </c:pt>
                <c:pt idx="14">
                  <c:v>4.783</c:v>
                </c:pt>
                <c:pt idx="15">
                  <c:v>4.567</c:v>
                </c:pt>
                <c:pt idx="16">
                  <c:v>4.27</c:v>
                </c:pt>
                <c:pt idx="17">
                  <c:v>3.957</c:v>
                </c:pt>
                <c:pt idx="18">
                  <c:v>3.712</c:v>
                </c:pt>
                <c:pt idx="19">
                  <c:v>3.614</c:v>
                </c:pt>
                <c:pt idx="20">
                  <c:v>3.727</c:v>
                </c:pt>
                <c:pt idx="21">
                  <c:v>4.092</c:v>
                </c:pt>
                <c:pt idx="22">
                  <c:v>4.666</c:v>
                </c:pt>
                <c:pt idx="23">
                  <c:v>3.813</c:v>
                </c:pt>
                <c:pt idx="24">
                  <c:v>3.531</c:v>
                </c:pt>
                <c:pt idx="25">
                  <c:v>3.488</c:v>
                </c:pt>
                <c:pt idx="26">
                  <c:v>3.519</c:v>
                </c:pt>
                <c:pt idx="27">
                  <c:v>3.554</c:v>
                </c:pt>
                <c:pt idx="28">
                  <c:v>3.567</c:v>
                </c:pt>
                <c:pt idx="29">
                  <c:v>3.555</c:v>
                </c:pt>
                <c:pt idx="30">
                  <c:v>3.526</c:v>
                </c:pt>
                <c:pt idx="31">
                  <c:v>3.729</c:v>
                </c:pt>
                <c:pt idx="32">
                  <c:v>3.937</c:v>
                </c:pt>
                <c:pt idx="33">
                  <c:v>4.144</c:v>
                </c:pt>
                <c:pt idx="34">
                  <c:v>4.338</c:v>
                </c:pt>
                <c:pt idx="35">
                  <c:v>4.501</c:v>
                </c:pt>
                <c:pt idx="36">
                  <c:v>4.605</c:v>
                </c:pt>
                <c:pt idx="37">
                  <c:v>4.617</c:v>
                </c:pt>
                <c:pt idx="38">
                  <c:v>4.512</c:v>
                </c:pt>
                <c:pt idx="39">
                  <c:v>4.291</c:v>
                </c:pt>
                <c:pt idx="40">
                  <c:v>3.99</c:v>
                </c:pt>
                <c:pt idx="41">
                  <c:v>3.677</c:v>
                </c:pt>
                <c:pt idx="42">
                  <c:v>3.434</c:v>
                </c:pt>
                <c:pt idx="43">
                  <c:v>3.342</c:v>
                </c:pt>
                <c:pt idx="44">
                  <c:v>3.462</c:v>
                </c:pt>
                <c:pt idx="45">
                  <c:v>3.835</c:v>
                </c:pt>
                <c:pt idx="46">
                  <c:v>4.475</c:v>
                </c:pt>
                <c:pt idx="47">
                  <c:v>5.373</c:v>
                </c:pt>
                <c:pt idx="48">
                  <c:v>6.434</c:v>
                </c:pt>
                <c:pt idx="49">
                  <c:v>5.514</c:v>
                </c:pt>
                <c:pt idx="50">
                  <c:v>5.022</c:v>
                </c:pt>
                <c:pt idx="51">
                  <c:v>4.73</c:v>
                </c:pt>
                <c:pt idx="52">
                  <c:v>4.524</c:v>
                </c:pt>
                <c:pt idx="53">
                  <c:v>4.355</c:v>
                </c:pt>
                <c:pt idx="54">
                  <c:v>4.205</c:v>
                </c:pt>
                <c:pt idx="55">
                  <c:v>4.064</c:v>
                </c:pt>
                <c:pt idx="56">
                  <c:v>3.939</c:v>
                </c:pt>
                <c:pt idx="57">
                  <c:v>4.121</c:v>
                </c:pt>
                <c:pt idx="58">
                  <c:v>4.301</c:v>
                </c:pt>
                <c:pt idx="59">
                  <c:v>4.466</c:v>
                </c:pt>
                <c:pt idx="60">
                  <c:v>4.603</c:v>
                </c:pt>
                <c:pt idx="61">
                  <c:v>4.693</c:v>
                </c:pt>
                <c:pt idx="62">
                  <c:v>4.713</c:v>
                </c:pt>
                <c:pt idx="63">
                  <c:v>4.649</c:v>
                </c:pt>
                <c:pt idx="64">
                  <c:v>4.503</c:v>
                </c:pt>
                <c:pt idx="65">
                  <c:v>4.312</c:v>
                </c:pt>
                <c:pt idx="66">
                  <c:v>4.141</c:v>
                </c:pt>
                <c:pt idx="67">
                  <c:v>4.071</c:v>
                </c:pt>
                <c:pt idx="68">
                  <c:v>4.18</c:v>
                </c:pt>
                <c:pt idx="69">
                  <c:v>4.523</c:v>
                </c:pt>
                <c:pt idx="70">
                  <c:v>5.127</c:v>
                </c:pt>
                <c:pt idx="71">
                  <c:v>5.988</c:v>
                </c:pt>
                <c:pt idx="72">
                  <c:v>7.013</c:v>
                </c:pt>
                <c:pt idx="73">
                  <c:v>5.962</c:v>
                </c:pt>
                <c:pt idx="74">
                  <c:v>5.364</c:v>
                </c:pt>
                <c:pt idx="75">
                  <c:v>4.989</c:v>
                </c:pt>
                <c:pt idx="76">
                  <c:v>4.718</c:v>
                </c:pt>
                <c:pt idx="77">
                  <c:v>4.5</c:v>
                </c:pt>
                <c:pt idx="78">
                  <c:v>4.322</c:v>
                </c:pt>
                <c:pt idx="79">
                  <c:v>4.555</c:v>
                </c:pt>
                <c:pt idx="80">
                  <c:v>4.802</c:v>
                </c:pt>
                <c:pt idx="81">
                  <c:v>5.046</c:v>
                </c:pt>
                <c:pt idx="82">
                  <c:v>5.261</c:v>
                </c:pt>
                <c:pt idx="83">
                  <c:v>5.406</c:v>
                </c:pt>
                <c:pt idx="84">
                  <c:v>5.439</c:v>
                </c:pt>
                <c:pt idx="85">
                  <c:v>5.324</c:v>
                </c:pt>
                <c:pt idx="86">
                  <c:v>5.06</c:v>
                </c:pt>
                <c:pt idx="87">
                  <c:v>4.681</c:v>
                </c:pt>
                <c:pt idx="88">
                  <c:v>4.253</c:v>
                </c:pt>
                <c:pt idx="89">
                  <c:v>3.857</c:v>
                </c:pt>
                <c:pt idx="90">
                  <c:v>3.572</c:v>
                </c:pt>
                <c:pt idx="91">
                  <c:v>3.466</c:v>
                </c:pt>
                <c:pt idx="92">
                  <c:v>3.59</c:v>
                </c:pt>
                <c:pt idx="93">
                  <c:v>3.975</c:v>
                </c:pt>
                <c:pt idx="94">
                  <c:v>4.576</c:v>
                </c:pt>
                <c:pt idx="95">
                  <c:v>3.828</c:v>
                </c:pt>
                <c:pt idx="96">
                  <c:v>3.63</c:v>
                </c:pt>
                <c:pt idx="97">
                  <c:v>3.651</c:v>
                </c:pt>
                <c:pt idx="98">
                  <c:v>3.73</c:v>
                </c:pt>
                <c:pt idx="99">
                  <c:v>3.799</c:v>
                </c:pt>
                <c:pt idx="100">
                  <c:v>3.837</c:v>
                </c:pt>
                <c:pt idx="101">
                  <c:v>3.847</c:v>
                </c:pt>
                <c:pt idx="102">
                  <c:v>4.078</c:v>
                </c:pt>
                <c:pt idx="103">
                  <c:v>4.325</c:v>
                </c:pt>
                <c:pt idx="104">
                  <c:v>4.582</c:v>
                </c:pt>
                <c:pt idx="105">
                  <c:v>4.836</c:v>
                </c:pt>
                <c:pt idx="106">
                  <c:v>5.06</c:v>
                </c:pt>
                <c:pt idx="107">
                  <c:v>5.216</c:v>
                </c:pt>
                <c:pt idx="108">
                  <c:v>5.259</c:v>
                </c:pt>
                <c:pt idx="109">
                  <c:v>5.155</c:v>
                </c:pt>
                <c:pt idx="110">
                  <c:v>4.902</c:v>
                </c:pt>
                <c:pt idx="111">
                  <c:v>4.533</c:v>
                </c:pt>
                <c:pt idx="112">
                  <c:v>4.115</c:v>
                </c:pt>
                <c:pt idx="113">
                  <c:v>3.728</c:v>
                </c:pt>
                <c:pt idx="114">
                  <c:v>3.452</c:v>
                </c:pt>
                <c:pt idx="115">
                  <c:v>3.354</c:v>
                </c:pt>
                <c:pt idx="116">
                  <c:v>3.486</c:v>
                </c:pt>
                <c:pt idx="117">
                  <c:v>3.827</c:v>
                </c:pt>
                <c:pt idx="118">
                  <c:v>3.115</c:v>
                </c:pt>
                <c:pt idx="119">
                  <c:v>3.821</c:v>
                </c:pt>
                <c:pt idx="120">
                  <c:v>4.779</c:v>
                </c:pt>
                <c:pt idx="121">
                  <c:v>5.961</c:v>
                </c:pt>
                <c:pt idx="122">
                  <c:v>7.313</c:v>
                </c:pt>
                <c:pt idx="123">
                  <c:v>8.758</c:v>
                </c:pt>
                <c:pt idx="124">
                  <c:v>10.213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81712"/>
        <c:axId val="1861949296"/>
      </c:lineChart>
      <c:catAx>
        <c:axId val="18598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49296"/>
        <c:crosses val="autoZero"/>
        <c:auto val="1"/>
        <c:lblAlgn val="ctr"/>
        <c:lblOffset val="100"/>
        <c:noMultiLvlLbl val="0"/>
      </c:catAx>
      <c:valAx>
        <c:axId val="1861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BioMath values for 10-hour shift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'Biomath values'!$J$4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'Biomath values'!$G$5:$G$116</c:f>
              <c:numCache>
                <c:formatCode>General</c:formatCode>
                <c:ptCount val="1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</c:numCache>
            </c:numRef>
          </c:cat>
          <c:val>
            <c:numRef>
              <c:f>'Biomath values'!$J$5:$J$116</c:f>
              <c:numCache>
                <c:formatCode>General</c:formatCode>
                <c:ptCount val="1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62720"/>
        <c:axId val="1755552528"/>
      </c:areaChart>
      <c:barChart>
        <c:barDir val="col"/>
        <c:grouping val="clustered"/>
        <c:varyColors val="0"/>
        <c:ser>
          <c:idx val="1"/>
          <c:order val="1"/>
          <c:tx>
            <c:strRef>
              <c:f>'Biomath values'!$I$4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'Biomath values'!$G$5:$G$116</c:f>
              <c:numCache>
                <c:formatCode>General</c:formatCode>
                <c:ptCount val="1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</c:numCache>
            </c:numRef>
          </c:cat>
          <c:val>
            <c:numRef>
              <c:f>'Biomath values'!$I$5:$I$116</c:f>
              <c:numCache>
                <c:formatCode>General</c:formatCode>
                <c:ptCount val="112"/>
                <c:pt idx="38">
                  <c:v>10.0</c:v>
                </c:pt>
                <c:pt idx="46">
                  <c:v>10.0</c:v>
                </c:pt>
                <c:pt idx="48">
                  <c:v>10.0</c:v>
                </c:pt>
                <c:pt idx="60">
                  <c:v>10.0</c:v>
                </c:pt>
                <c:pt idx="68">
                  <c:v>10.0</c:v>
                </c:pt>
                <c:pt idx="70">
                  <c:v>10.0</c:v>
                </c:pt>
                <c:pt idx="81">
                  <c:v>10.0</c:v>
                </c:pt>
                <c:pt idx="89">
                  <c:v>10.0</c:v>
                </c:pt>
                <c:pt idx="91">
                  <c:v>10.0</c:v>
                </c:pt>
                <c:pt idx="102">
                  <c:v>10.0</c:v>
                </c:pt>
                <c:pt idx="11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862720"/>
        <c:axId val="1755552528"/>
      </c:barChart>
      <c:lineChart>
        <c:grouping val="standard"/>
        <c:varyColors val="0"/>
        <c:ser>
          <c:idx val="0"/>
          <c:order val="0"/>
          <c:tx>
            <c:strRef>
              <c:f>'Biomath values'!$H$4</c:f>
              <c:strCache>
                <c:ptCount val="1"/>
                <c:pt idx="0">
                  <c:v>BioMath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values'!$G$5:$G$116</c:f>
              <c:numCache>
                <c:formatCode>General</c:formatCode>
                <c:ptCount val="1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</c:numCache>
            </c:numRef>
          </c:cat>
          <c:val>
            <c:numRef>
              <c:f>'Biomath values'!$H$5:$H$116</c:f>
              <c:numCache>
                <c:formatCode>General</c:formatCode>
                <c:ptCount val="11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5.08</c:v>
                </c:pt>
                <c:pt idx="23">
                  <c:v>5.937</c:v>
                </c:pt>
                <c:pt idx="24">
                  <c:v>6.957</c:v>
                </c:pt>
                <c:pt idx="25">
                  <c:v>5.889</c:v>
                </c:pt>
                <c:pt idx="26">
                  <c:v>5.279</c:v>
                </c:pt>
                <c:pt idx="27">
                  <c:v>4.895</c:v>
                </c:pt>
                <c:pt idx="28">
                  <c:v>4.618</c:v>
                </c:pt>
                <c:pt idx="29">
                  <c:v>4.397</c:v>
                </c:pt>
                <c:pt idx="30">
                  <c:v>4.206</c:v>
                </c:pt>
                <c:pt idx="31">
                  <c:v>4.036</c:v>
                </c:pt>
                <c:pt idx="32">
                  <c:v>3.889</c:v>
                </c:pt>
                <c:pt idx="33">
                  <c:v>4.069</c:v>
                </c:pt>
                <c:pt idx="34">
                  <c:v>4.247</c:v>
                </c:pt>
                <c:pt idx="35">
                  <c:v>4.41</c:v>
                </c:pt>
                <c:pt idx="36">
                  <c:v>4.545</c:v>
                </c:pt>
                <c:pt idx="37">
                  <c:v>4.634</c:v>
                </c:pt>
                <c:pt idx="38">
                  <c:v>4.654</c:v>
                </c:pt>
                <c:pt idx="39">
                  <c:v>4.59</c:v>
                </c:pt>
                <c:pt idx="40">
                  <c:v>4.445</c:v>
                </c:pt>
                <c:pt idx="41">
                  <c:v>4.254</c:v>
                </c:pt>
                <c:pt idx="42">
                  <c:v>4.083</c:v>
                </c:pt>
                <c:pt idx="43">
                  <c:v>4.012</c:v>
                </c:pt>
                <c:pt idx="44">
                  <c:v>4.119</c:v>
                </c:pt>
                <c:pt idx="45">
                  <c:v>4.46</c:v>
                </c:pt>
                <c:pt idx="46">
                  <c:v>5.061</c:v>
                </c:pt>
                <c:pt idx="47">
                  <c:v>5.92</c:v>
                </c:pt>
                <c:pt idx="48">
                  <c:v>7.011</c:v>
                </c:pt>
                <c:pt idx="49">
                  <c:v>8.211</c:v>
                </c:pt>
                <c:pt idx="50">
                  <c:v>6.974</c:v>
                </c:pt>
                <c:pt idx="51">
                  <c:v>6.166</c:v>
                </c:pt>
                <c:pt idx="52">
                  <c:v>5.599</c:v>
                </c:pt>
                <c:pt idx="53">
                  <c:v>5.168</c:v>
                </c:pt>
                <c:pt idx="54">
                  <c:v>4.823</c:v>
                </c:pt>
                <c:pt idx="55">
                  <c:v>4.539</c:v>
                </c:pt>
                <c:pt idx="56">
                  <c:v>4.299</c:v>
                </c:pt>
                <c:pt idx="57">
                  <c:v>4.091</c:v>
                </c:pt>
                <c:pt idx="58">
                  <c:v>3.916</c:v>
                </c:pt>
                <c:pt idx="59">
                  <c:v>4.081</c:v>
                </c:pt>
                <c:pt idx="60">
                  <c:v>4.239</c:v>
                </c:pt>
                <c:pt idx="61">
                  <c:v>4.383</c:v>
                </c:pt>
                <c:pt idx="62">
                  <c:v>4.504</c:v>
                </c:pt>
                <c:pt idx="63">
                  <c:v>4.594</c:v>
                </c:pt>
                <c:pt idx="64">
                  <c:v>4.644999999999999</c:v>
                </c:pt>
                <c:pt idx="65">
                  <c:v>4.659</c:v>
                </c:pt>
                <c:pt idx="66">
                  <c:v>4.652999999999999</c:v>
                </c:pt>
                <c:pt idx="67">
                  <c:v>4.673</c:v>
                </c:pt>
                <c:pt idx="68">
                  <c:v>4.786</c:v>
                </c:pt>
                <c:pt idx="69">
                  <c:v>5.065</c:v>
                </c:pt>
                <c:pt idx="70">
                  <c:v>5.569</c:v>
                </c:pt>
                <c:pt idx="71">
                  <c:v>6.326</c:v>
                </c:pt>
                <c:pt idx="72">
                  <c:v>7.255</c:v>
                </c:pt>
                <c:pt idx="73">
                  <c:v>6.098</c:v>
                </c:pt>
                <c:pt idx="74">
                  <c:v>5.403</c:v>
                </c:pt>
                <c:pt idx="75">
                  <c:v>4.948</c:v>
                </c:pt>
                <c:pt idx="76">
                  <c:v>4.615</c:v>
                </c:pt>
                <c:pt idx="77">
                  <c:v>4.35</c:v>
                </c:pt>
                <c:pt idx="78">
                  <c:v>4.128</c:v>
                </c:pt>
                <c:pt idx="79">
                  <c:v>3.943</c:v>
                </c:pt>
                <c:pt idx="80">
                  <c:v>4.138</c:v>
                </c:pt>
                <c:pt idx="81">
                  <c:v>4.334</c:v>
                </c:pt>
                <c:pt idx="82">
                  <c:v>4.518</c:v>
                </c:pt>
                <c:pt idx="83">
                  <c:v>4.673</c:v>
                </c:pt>
                <c:pt idx="84">
                  <c:v>4.771</c:v>
                </c:pt>
                <c:pt idx="85">
                  <c:v>4.779</c:v>
                </c:pt>
                <c:pt idx="86">
                  <c:v>4.674</c:v>
                </c:pt>
                <c:pt idx="87">
                  <c:v>4.453</c:v>
                </c:pt>
                <c:pt idx="88">
                  <c:v>4.152</c:v>
                </c:pt>
                <c:pt idx="89">
                  <c:v>3.836</c:v>
                </c:pt>
                <c:pt idx="90">
                  <c:v>3.589</c:v>
                </c:pt>
                <c:pt idx="91">
                  <c:v>3.49</c:v>
                </c:pt>
                <c:pt idx="92">
                  <c:v>3.603</c:v>
                </c:pt>
                <c:pt idx="93">
                  <c:v>3.91</c:v>
                </c:pt>
                <c:pt idx="94">
                  <c:v>3.01</c:v>
                </c:pt>
                <c:pt idx="95">
                  <c:v>2.767</c:v>
                </c:pt>
                <c:pt idx="96">
                  <c:v>2.804</c:v>
                </c:pt>
                <c:pt idx="97">
                  <c:v>2.925</c:v>
                </c:pt>
                <c:pt idx="98">
                  <c:v>3.046</c:v>
                </c:pt>
                <c:pt idx="99">
                  <c:v>3.135</c:v>
                </c:pt>
                <c:pt idx="100">
                  <c:v>3.184</c:v>
                </c:pt>
                <c:pt idx="101">
                  <c:v>3.205</c:v>
                </c:pt>
                <c:pt idx="102">
                  <c:v>3.416</c:v>
                </c:pt>
                <c:pt idx="103">
                  <c:v>3.638</c:v>
                </c:pt>
                <c:pt idx="104">
                  <c:v>3.865</c:v>
                </c:pt>
                <c:pt idx="105">
                  <c:v>4.089</c:v>
                </c:pt>
                <c:pt idx="106">
                  <c:v>4.295</c:v>
                </c:pt>
                <c:pt idx="107">
                  <c:v>4.456</c:v>
                </c:pt>
                <c:pt idx="108">
                  <c:v>4.534</c:v>
                </c:pt>
                <c:pt idx="109">
                  <c:v>4.493</c:v>
                </c:pt>
                <c:pt idx="110">
                  <c:v>4.316</c:v>
                </c:pt>
                <c:pt idx="111">
                  <c:v>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862720"/>
        <c:axId val="1755552528"/>
      </c:lineChart>
      <c:catAx>
        <c:axId val="18158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52528"/>
        <c:crosses val="autoZero"/>
        <c:auto val="1"/>
        <c:lblAlgn val="ctr"/>
        <c:lblOffset val="100"/>
        <c:noMultiLvlLbl val="0"/>
      </c:catAx>
      <c:valAx>
        <c:axId val="1755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REACTION TIME (HUMAN)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'Human Data'!$L$7:$L$25</c:f>
                <c:numCache>
                  <c:formatCode>General</c:formatCode>
                  <c:ptCount val="19"/>
                  <c:pt idx="0">
                    <c:v>3.2</c:v>
                  </c:pt>
                  <c:pt idx="1">
                    <c:v>3.1</c:v>
                  </c:pt>
                  <c:pt idx="2">
                    <c:v>2.9</c:v>
                  </c:pt>
                  <c:pt idx="4">
                    <c:v>3.1</c:v>
                  </c:pt>
                  <c:pt idx="5">
                    <c:v>2.8</c:v>
                  </c:pt>
                  <c:pt idx="6">
                    <c:v>2.5</c:v>
                  </c:pt>
                  <c:pt idx="8">
                    <c:v>2.2</c:v>
                  </c:pt>
                  <c:pt idx="9">
                    <c:v>2.8</c:v>
                  </c:pt>
                  <c:pt idx="10">
                    <c:v>2.3</c:v>
                  </c:pt>
                  <c:pt idx="12">
                    <c:v>3.5</c:v>
                  </c:pt>
                  <c:pt idx="13">
                    <c:v>3.0</c:v>
                  </c:pt>
                  <c:pt idx="14">
                    <c:v>5.2</c:v>
                  </c:pt>
                  <c:pt idx="16">
                    <c:v>2.8</c:v>
                  </c:pt>
                  <c:pt idx="17">
                    <c:v>2.1</c:v>
                  </c:pt>
                  <c:pt idx="18">
                    <c:v>9.0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'Human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'Human Data'!$K$7:$K$25</c:f>
              <c:numCache>
                <c:formatCode>General</c:formatCode>
                <c:ptCount val="19"/>
                <c:pt idx="0">
                  <c:v>3.73</c:v>
                </c:pt>
                <c:pt idx="1">
                  <c:v>3.51</c:v>
                </c:pt>
                <c:pt idx="2">
                  <c:v>3.52</c:v>
                </c:pt>
                <c:pt idx="4">
                  <c:v>3.74</c:v>
                </c:pt>
                <c:pt idx="5">
                  <c:v>3.28</c:v>
                </c:pt>
                <c:pt idx="6">
                  <c:v>3.52</c:v>
                </c:pt>
                <c:pt idx="8">
                  <c:v>2.45</c:v>
                </c:pt>
                <c:pt idx="9">
                  <c:v>3.21</c:v>
                </c:pt>
                <c:pt idx="10">
                  <c:v>3.29</c:v>
                </c:pt>
                <c:pt idx="12">
                  <c:v>3.02</c:v>
                </c:pt>
                <c:pt idx="13">
                  <c:v>2.99</c:v>
                </c:pt>
                <c:pt idx="14">
                  <c:v>4.26</c:v>
                </c:pt>
                <c:pt idx="16">
                  <c:v>3.19</c:v>
                </c:pt>
                <c:pt idx="17">
                  <c:v>3.01</c:v>
                </c:pt>
                <c:pt idx="18">
                  <c:v>6.45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'Human Data'!$O$7:$O$21</c:f>
                <c:numCache>
                  <c:formatCode>General</c:formatCode>
                  <c:ptCount val="15"/>
                  <c:pt idx="0">
                    <c:v>2.3</c:v>
                  </c:pt>
                  <c:pt idx="1">
                    <c:v>2.3</c:v>
                  </c:pt>
                  <c:pt idx="2">
                    <c:v>3.0</c:v>
                  </c:pt>
                  <c:pt idx="4">
                    <c:v>2.0</c:v>
                  </c:pt>
                  <c:pt idx="5">
                    <c:v>1.9</c:v>
                  </c:pt>
                  <c:pt idx="6">
                    <c:v>3.0</c:v>
                  </c:pt>
                  <c:pt idx="8">
                    <c:v>1.8</c:v>
                  </c:pt>
                  <c:pt idx="9">
                    <c:v>3.0</c:v>
                  </c:pt>
                  <c:pt idx="10">
                    <c:v>3.0</c:v>
                  </c:pt>
                  <c:pt idx="12">
                    <c:v>1.9</c:v>
                  </c:pt>
                  <c:pt idx="13">
                    <c:v>2.1</c:v>
                  </c:pt>
                  <c:pt idx="14">
                    <c:v>4.0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'Human Data'!$N$7:$N$21</c:f>
              <c:numCache>
                <c:formatCode>General</c:formatCode>
                <c:ptCount val="15"/>
                <c:pt idx="0">
                  <c:v>2.31</c:v>
                </c:pt>
                <c:pt idx="1">
                  <c:v>2.24</c:v>
                </c:pt>
                <c:pt idx="2">
                  <c:v>2.69</c:v>
                </c:pt>
                <c:pt idx="4">
                  <c:v>2.31</c:v>
                </c:pt>
                <c:pt idx="5">
                  <c:v>2.15</c:v>
                </c:pt>
                <c:pt idx="6">
                  <c:v>2.69</c:v>
                </c:pt>
                <c:pt idx="8">
                  <c:v>2.01</c:v>
                </c:pt>
                <c:pt idx="9">
                  <c:v>2.51</c:v>
                </c:pt>
                <c:pt idx="10">
                  <c:v>2.52</c:v>
                </c:pt>
                <c:pt idx="12">
                  <c:v>1.95</c:v>
                </c:pt>
                <c:pt idx="13">
                  <c:v>2.5</c:v>
                </c:pt>
                <c:pt idx="14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807984"/>
        <c:axId val="1713809616"/>
      </c:lineChart>
      <c:catAx>
        <c:axId val="171380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09616"/>
        <c:crosses val="autoZero"/>
        <c:auto val="1"/>
        <c:lblAlgn val="ctr"/>
        <c:lblOffset val="100"/>
        <c:noMultiLvlLbl val="0"/>
      </c:catAx>
      <c:valAx>
        <c:axId val="1713809616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079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REACTION TIME (MODEL)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'Model Data'!$C$7:$C$25</c:f>
                <c:numCache>
                  <c:formatCode>General</c:formatCode>
                  <c:ptCount val="19"/>
                  <c:pt idx="0">
                    <c:v>0.14</c:v>
                  </c:pt>
                  <c:pt idx="1">
                    <c:v>0.139</c:v>
                  </c:pt>
                  <c:pt idx="2">
                    <c:v>0.14</c:v>
                  </c:pt>
                  <c:pt idx="4">
                    <c:v>0.138</c:v>
                  </c:pt>
                  <c:pt idx="5">
                    <c:v>0.138</c:v>
                  </c:pt>
                  <c:pt idx="6">
                    <c:v>0.139</c:v>
                  </c:pt>
                  <c:pt idx="8">
                    <c:v>0.139</c:v>
                  </c:pt>
                  <c:pt idx="9">
                    <c:v>0.139</c:v>
                  </c:pt>
                  <c:pt idx="10">
                    <c:v>0.139</c:v>
                  </c:pt>
                  <c:pt idx="12">
                    <c:v>0.138</c:v>
                  </c:pt>
                  <c:pt idx="13">
                    <c:v>0.14</c:v>
                  </c:pt>
                  <c:pt idx="14">
                    <c:v>0.138</c:v>
                  </c:pt>
                  <c:pt idx="16">
                    <c:v>0.137</c:v>
                  </c:pt>
                  <c:pt idx="17">
                    <c:v>0.142</c:v>
                  </c:pt>
                  <c:pt idx="18">
                    <c:v>0.147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Data'!$B$7:$B$25</c:f>
              <c:numCache>
                <c:formatCode>General</c:formatCode>
                <c:ptCount val="19"/>
                <c:pt idx="0">
                  <c:v>0.444</c:v>
                </c:pt>
                <c:pt idx="1">
                  <c:v>0.443</c:v>
                </c:pt>
                <c:pt idx="2">
                  <c:v>0.445</c:v>
                </c:pt>
                <c:pt idx="4">
                  <c:v>0.444</c:v>
                </c:pt>
                <c:pt idx="5">
                  <c:v>0.442</c:v>
                </c:pt>
                <c:pt idx="6">
                  <c:v>0.443</c:v>
                </c:pt>
                <c:pt idx="8">
                  <c:v>0.444</c:v>
                </c:pt>
                <c:pt idx="9">
                  <c:v>0.445</c:v>
                </c:pt>
                <c:pt idx="10">
                  <c:v>0.443</c:v>
                </c:pt>
                <c:pt idx="12">
                  <c:v>0.443</c:v>
                </c:pt>
                <c:pt idx="13">
                  <c:v>0.445</c:v>
                </c:pt>
                <c:pt idx="14">
                  <c:v>0.444</c:v>
                </c:pt>
                <c:pt idx="16">
                  <c:v>0.435</c:v>
                </c:pt>
                <c:pt idx="17">
                  <c:v>0.452</c:v>
                </c:pt>
                <c:pt idx="18">
                  <c:v>0.467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'Model Data'!$F$7:$F$21</c:f>
                <c:numCache>
                  <c:formatCode>General</c:formatCode>
                  <c:ptCount val="15"/>
                  <c:pt idx="0">
                    <c:v>0.139</c:v>
                  </c:pt>
                  <c:pt idx="1">
                    <c:v>0.139</c:v>
                  </c:pt>
                  <c:pt idx="2">
                    <c:v>0.142</c:v>
                  </c:pt>
                  <c:pt idx="4">
                    <c:v>0.138</c:v>
                  </c:pt>
                  <c:pt idx="5">
                    <c:v>0.139</c:v>
                  </c:pt>
                  <c:pt idx="6">
                    <c:v>0.139</c:v>
                  </c:pt>
                  <c:pt idx="8">
                    <c:v>0.139</c:v>
                  </c:pt>
                  <c:pt idx="9">
                    <c:v>0.138</c:v>
                  </c:pt>
                  <c:pt idx="10">
                    <c:v>0.137</c:v>
                  </c:pt>
                  <c:pt idx="12">
                    <c:v>0.137</c:v>
                  </c:pt>
                  <c:pt idx="13">
                    <c:v>0.138</c:v>
                  </c:pt>
                  <c:pt idx="14">
                    <c:v>0.138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Data'!$E$7:$E$21</c:f>
              <c:numCache>
                <c:formatCode>General</c:formatCode>
                <c:ptCount val="15"/>
                <c:pt idx="0">
                  <c:v>0.444</c:v>
                </c:pt>
                <c:pt idx="1">
                  <c:v>0.445</c:v>
                </c:pt>
                <c:pt idx="2">
                  <c:v>0.451</c:v>
                </c:pt>
                <c:pt idx="4">
                  <c:v>0.441</c:v>
                </c:pt>
                <c:pt idx="5">
                  <c:v>0.443</c:v>
                </c:pt>
                <c:pt idx="6">
                  <c:v>0.447</c:v>
                </c:pt>
                <c:pt idx="8">
                  <c:v>0.445</c:v>
                </c:pt>
                <c:pt idx="9">
                  <c:v>0.439</c:v>
                </c:pt>
                <c:pt idx="10">
                  <c:v>0.44</c:v>
                </c:pt>
                <c:pt idx="12">
                  <c:v>0.439</c:v>
                </c:pt>
                <c:pt idx="13">
                  <c:v>0.442</c:v>
                </c:pt>
                <c:pt idx="14">
                  <c:v>0.441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34848"/>
        <c:axId val="1814439696"/>
      </c:lineChart>
      <c:catAx>
        <c:axId val="181443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39696"/>
        <c:crosses val="autoZero"/>
        <c:auto val="1"/>
        <c:lblAlgn val="ctr"/>
        <c:lblOffset val="100"/>
        <c:tickMarkSkip val="1"/>
        <c:noMultiLvlLbl val="0"/>
      </c:catAx>
      <c:valAx>
        <c:axId val="1814439696"/>
        <c:scaling>
          <c:orientation val="minMax"/>
          <c:max val="0.6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TIMES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348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794253897550111"/>
          <c:y val="0.441676395713694"/>
          <c:w val="0.190155902004454"/>
          <c:h val="0.15263228938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REACTION TIME (MODEL)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'Model Data'!$L$7:$L$25</c:f>
                <c:numCache>
                  <c:formatCode>General</c:formatCode>
                  <c:ptCount val="19"/>
                  <c:pt idx="0">
                    <c:v>1.394</c:v>
                  </c:pt>
                  <c:pt idx="1">
                    <c:v>1.508</c:v>
                  </c:pt>
                  <c:pt idx="2">
                    <c:v>1.563</c:v>
                  </c:pt>
                  <c:pt idx="4">
                    <c:v>1.432</c:v>
                  </c:pt>
                  <c:pt idx="5">
                    <c:v>1.688</c:v>
                  </c:pt>
                  <c:pt idx="6">
                    <c:v>1.714</c:v>
                  </c:pt>
                  <c:pt idx="8">
                    <c:v>1.597</c:v>
                  </c:pt>
                  <c:pt idx="9">
                    <c:v>1.566</c:v>
                  </c:pt>
                  <c:pt idx="10">
                    <c:v>1.778</c:v>
                  </c:pt>
                  <c:pt idx="12">
                    <c:v>1.34</c:v>
                  </c:pt>
                  <c:pt idx="13">
                    <c:v>1.736</c:v>
                  </c:pt>
                  <c:pt idx="14">
                    <c:v>1.539</c:v>
                  </c:pt>
                  <c:pt idx="16">
                    <c:v>1.143</c:v>
                  </c:pt>
                  <c:pt idx="17">
                    <c:v>1.696</c:v>
                  </c:pt>
                  <c:pt idx="18">
                    <c:v>2.221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Data'!$K$7:$K$25</c:f>
              <c:numCache>
                <c:formatCode>General</c:formatCode>
                <c:ptCount val="19"/>
                <c:pt idx="0">
                  <c:v>2.34</c:v>
                </c:pt>
                <c:pt idx="1">
                  <c:v>2.22</c:v>
                </c:pt>
                <c:pt idx="2">
                  <c:v>2.61</c:v>
                </c:pt>
                <c:pt idx="4">
                  <c:v>2.47</c:v>
                </c:pt>
                <c:pt idx="5">
                  <c:v>2.2</c:v>
                </c:pt>
                <c:pt idx="6">
                  <c:v>2.5</c:v>
                </c:pt>
                <c:pt idx="8">
                  <c:v>2.42</c:v>
                </c:pt>
                <c:pt idx="9">
                  <c:v>2.47</c:v>
                </c:pt>
                <c:pt idx="10">
                  <c:v>2.3</c:v>
                </c:pt>
                <c:pt idx="12">
                  <c:v>2.06</c:v>
                </c:pt>
                <c:pt idx="13">
                  <c:v>2.41</c:v>
                </c:pt>
                <c:pt idx="14">
                  <c:v>2.43</c:v>
                </c:pt>
                <c:pt idx="16">
                  <c:v>1.37</c:v>
                </c:pt>
                <c:pt idx="17">
                  <c:v>3.55</c:v>
                </c:pt>
                <c:pt idx="18">
                  <c:v>5.07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'Model Data'!$O$7:$O$21</c:f>
                <c:numCache>
                  <c:formatCode>General</c:formatCode>
                  <c:ptCount val="15"/>
                  <c:pt idx="0">
                    <c:v>1.565</c:v>
                  </c:pt>
                  <c:pt idx="1">
                    <c:v>1.48</c:v>
                  </c:pt>
                  <c:pt idx="2">
                    <c:v>1.795</c:v>
                  </c:pt>
                  <c:pt idx="4">
                    <c:v>1.292</c:v>
                  </c:pt>
                  <c:pt idx="5">
                    <c:v>1.567</c:v>
                  </c:pt>
                  <c:pt idx="6">
                    <c:v>1.768</c:v>
                  </c:pt>
                  <c:pt idx="8">
                    <c:v>1.666</c:v>
                  </c:pt>
                  <c:pt idx="9">
                    <c:v>1.507</c:v>
                  </c:pt>
                  <c:pt idx="10">
                    <c:v>1.429</c:v>
                  </c:pt>
                  <c:pt idx="12">
                    <c:v>1.388</c:v>
                  </c:pt>
                  <c:pt idx="13">
                    <c:v>1.633</c:v>
                  </c:pt>
                  <c:pt idx="14">
                    <c:v>1.6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Data'!$N$7:$N$21</c:f>
              <c:numCache>
                <c:formatCode>General</c:formatCode>
                <c:ptCount val="15"/>
                <c:pt idx="0">
                  <c:v>2.42</c:v>
                </c:pt>
                <c:pt idx="1">
                  <c:v>2.65</c:v>
                </c:pt>
                <c:pt idx="2">
                  <c:v>3.54</c:v>
                </c:pt>
                <c:pt idx="4">
                  <c:v>2.13</c:v>
                </c:pt>
                <c:pt idx="5">
                  <c:v>2.5</c:v>
                </c:pt>
                <c:pt idx="6">
                  <c:v>2.69</c:v>
                </c:pt>
                <c:pt idx="8">
                  <c:v>2.35</c:v>
                </c:pt>
                <c:pt idx="9">
                  <c:v>2.03</c:v>
                </c:pt>
                <c:pt idx="10">
                  <c:v>1.86</c:v>
                </c:pt>
                <c:pt idx="12">
                  <c:v>1.85</c:v>
                </c:pt>
                <c:pt idx="13">
                  <c:v>2.2</c:v>
                </c:pt>
                <c:pt idx="14">
                  <c:v>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136256"/>
        <c:axId val="1812771408"/>
      </c:lineChart>
      <c:catAx>
        <c:axId val="17571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71408"/>
        <c:crosses val="autoZero"/>
        <c:auto val="1"/>
        <c:lblAlgn val="ctr"/>
        <c:lblOffset val="100"/>
        <c:noMultiLvlLbl val="0"/>
      </c:catAx>
      <c:valAx>
        <c:axId val="1812771408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362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8-hour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Tables!$E$11:$I$11</c:f>
              <c:numCache>
                <c:formatCode>0.000</c:formatCode>
                <c:ptCount val="5"/>
                <c:pt idx="0">
                  <c:v>0.432</c:v>
                </c:pt>
                <c:pt idx="1">
                  <c:v>0.441</c:v>
                </c:pt>
                <c:pt idx="2">
                  <c:v>0.466</c:v>
                </c:pt>
                <c:pt idx="3">
                  <c:v>0.467</c:v>
                </c:pt>
                <c:pt idx="4">
                  <c:v>0.482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Tables!$E$12:$I$12</c:f>
              <c:numCache>
                <c:formatCode>0.000</c:formatCode>
                <c:ptCount val="5"/>
                <c:pt idx="0">
                  <c:v>0.444</c:v>
                </c:pt>
                <c:pt idx="1">
                  <c:v>0.443</c:v>
                </c:pt>
                <c:pt idx="2">
                  <c:v>0.444</c:v>
                </c:pt>
                <c:pt idx="3">
                  <c:v>0.444</c:v>
                </c:pt>
                <c:pt idx="4">
                  <c:v>0.451333333333333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84960"/>
        <c:axId val="1719186128"/>
      </c:lineChart>
      <c:catAx>
        <c:axId val="18186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6128"/>
        <c:crosses val="autoZero"/>
        <c:auto val="1"/>
        <c:lblAlgn val="ctr"/>
        <c:lblOffset val="100"/>
        <c:noMultiLvlLbl val="0"/>
      </c:catAx>
      <c:valAx>
        <c:axId val="17191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10-hour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Tables!$E$14:$H$14</c:f>
              <c:numCache>
                <c:formatCode>0.000</c:formatCode>
                <c:ptCount val="4"/>
                <c:pt idx="0">
                  <c:v>0.417</c:v>
                </c:pt>
                <c:pt idx="1">
                  <c:v>0.421</c:v>
                </c:pt>
                <c:pt idx="2">
                  <c:v>0.442</c:v>
                </c:pt>
                <c:pt idx="3">
                  <c:v>0.439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Tables!$E$15:$H$15</c:f>
              <c:numCache>
                <c:formatCode>0.000</c:formatCode>
                <c:ptCount val="4"/>
                <c:pt idx="0">
                  <c:v>0.446666666666667</c:v>
                </c:pt>
                <c:pt idx="1">
                  <c:v>0.443666666666667</c:v>
                </c:pt>
                <c:pt idx="2">
                  <c:v>0.441333333333333</c:v>
                </c:pt>
                <c:pt idx="3">
                  <c:v>0.440666666666667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385856"/>
        <c:axId val="1819143488"/>
      </c:lineChart>
      <c:catAx>
        <c:axId val="17193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43488"/>
        <c:crosses val="autoZero"/>
        <c:auto val="1"/>
        <c:lblAlgn val="ctr"/>
        <c:lblOffset val="100"/>
        <c:noMultiLvlLbl val="0"/>
      </c:catAx>
      <c:valAx>
        <c:axId val="18191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Tables!$E$17:$H$17</c:f>
              <c:numCache>
                <c:formatCode>0.000</c:formatCode>
                <c:ptCount val="4"/>
                <c:pt idx="0">
                  <c:v>0.425</c:v>
                </c:pt>
                <c:pt idx="1">
                  <c:v>0.431</c:v>
                </c:pt>
                <c:pt idx="2">
                  <c:v>0.454</c:v>
                </c:pt>
                <c:pt idx="3">
                  <c:v>0.453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Tables!$E$18:$H$18</c:f>
              <c:numCache>
                <c:formatCode>0.000</c:formatCode>
                <c:ptCount val="4"/>
                <c:pt idx="0">
                  <c:v>0.445333333333333</c:v>
                </c:pt>
                <c:pt idx="1">
                  <c:v>0.443333333333333</c:v>
                </c:pt>
                <c:pt idx="2">
                  <c:v>0.442666666666667</c:v>
                </c:pt>
                <c:pt idx="3">
                  <c:v>0.442333333333333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910528"/>
        <c:axId val="1757949968"/>
      </c:lineChart>
      <c:catAx>
        <c:axId val="18159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49968"/>
        <c:crosses val="autoZero"/>
        <c:auto val="1"/>
        <c:lblAlgn val="ctr"/>
        <c:lblOffset val="100"/>
        <c:noMultiLvlLbl val="0"/>
      </c:catAx>
      <c:valAx>
        <c:axId val="1757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 8-hour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Tables!$E$22:$I$22</c:f>
              <c:numCache>
                <c:formatCode>0.00</c:formatCode>
                <c:ptCount val="5"/>
                <c:pt idx="0">
                  <c:v>3.58</c:v>
                </c:pt>
                <c:pt idx="1">
                  <c:v>3.56</c:v>
                </c:pt>
                <c:pt idx="2">
                  <c:v>2.97</c:v>
                </c:pt>
                <c:pt idx="3">
                  <c:v>3.43</c:v>
                </c:pt>
                <c:pt idx="4">
                  <c:v>4.09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Tables!$E$23:$I$23</c:f>
              <c:numCache>
                <c:formatCode>0.00</c:formatCode>
                <c:ptCount val="5"/>
                <c:pt idx="0">
                  <c:v>2.39</c:v>
                </c:pt>
                <c:pt idx="1">
                  <c:v>2.39</c:v>
                </c:pt>
                <c:pt idx="2">
                  <c:v>2.396666666666667</c:v>
                </c:pt>
                <c:pt idx="3">
                  <c:v>2.3</c:v>
                </c:pt>
                <c:pt idx="4">
                  <c:v>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32384"/>
        <c:axId val="1820000768"/>
      </c:lineChart>
      <c:catAx>
        <c:axId val="18198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00768"/>
        <c:crosses val="autoZero"/>
        <c:auto val="1"/>
        <c:lblAlgn val="ctr"/>
        <c:lblOffset val="100"/>
        <c:noMultiLvlLbl val="0"/>
      </c:catAx>
      <c:valAx>
        <c:axId val="1820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8-hour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Tables!$E$40:$G$40</c:f>
              <c:numCache>
                <c:formatCode>0.000</c:formatCode>
                <c:ptCount val="3"/>
                <c:pt idx="0">
                  <c:v>0.453</c:v>
                </c:pt>
                <c:pt idx="1">
                  <c:v>0.463</c:v>
                </c:pt>
                <c:pt idx="2">
                  <c:v>0.455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Tables!$E$41:$G$41</c:f>
              <c:numCache>
                <c:formatCode>0.000</c:formatCode>
                <c:ptCount val="3"/>
                <c:pt idx="0">
                  <c:v>0.442</c:v>
                </c:pt>
                <c:pt idx="1">
                  <c:v>0.4454</c:v>
                </c:pt>
                <c:pt idx="2">
                  <c:v>0.4484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78528"/>
        <c:axId val="1818749104"/>
      </c:lineChart>
      <c:catAx>
        <c:axId val="18184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9104"/>
        <c:crosses val="autoZero"/>
        <c:auto val="1"/>
        <c:lblAlgn val="ctr"/>
        <c:lblOffset val="100"/>
        <c:noMultiLvlLbl val="0"/>
      </c:catAx>
      <c:valAx>
        <c:axId val="18187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26</xdr:row>
      <xdr:rowOff>6350</xdr:rowOff>
    </xdr:from>
    <xdr:to>
      <xdr:col>8</xdr:col>
      <xdr:colOff>584200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26</xdr:row>
      <xdr:rowOff>19050</xdr:rowOff>
    </xdr:from>
    <xdr:to>
      <xdr:col>17</xdr:col>
      <xdr:colOff>317500</xdr:colOff>
      <xdr:row>47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26</xdr:row>
      <xdr:rowOff>82550</xdr:rowOff>
    </xdr:from>
    <xdr:to>
      <xdr:col>8</xdr:col>
      <xdr:colOff>533400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26</xdr:row>
      <xdr:rowOff>107950</xdr:rowOff>
    </xdr:from>
    <xdr:to>
      <xdr:col>17</xdr:col>
      <xdr:colOff>457200</xdr:colOff>
      <xdr:row>48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107950</xdr:rowOff>
    </xdr:from>
    <xdr:to>
      <xdr:col>11</xdr:col>
      <xdr:colOff>393700</xdr:colOff>
      <xdr:row>12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0</xdr:row>
      <xdr:rowOff>158750</xdr:rowOff>
    </xdr:from>
    <xdr:to>
      <xdr:col>14</xdr:col>
      <xdr:colOff>50800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0</xdr:row>
      <xdr:rowOff>146050</xdr:rowOff>
    </xdr:from>
    <xdr:to>
      <xdr:col>16</xdr:col>
      <xdr:colOff>787400</xdr:colOff>
      <xdr:row>12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203200</xdr:colOff>
      <xdr:row>18</xdr:row>
      <xdr:rowOff>44450</xdr:rowOff>
    </xdr:from>
    <xdr:to>
      <xdr:col>10</xdr:col>
      <xdr:colOff>711200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292100</xdr:colOff>
      <xdr:row>35</xdr:row>
      <xdr:rowOff>31750</xdr:rowOff>
    </xdr:from>
    <xdr:to>
      <xdr:col>10</xdr:col>
      <xdr:colOff>190500</xdr:colOff>
      <xdr:row>48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35</xdr:row>
      <xdr:rowOff>19050</xdr:rowOff>
    </xdr:from>
    <xdr:to>
      <xdr:col>12</xdr:col>
      <xdr:colOff>800100</xdr:colOff>
      <xdr:row>48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44450</xdr:rowOff>
    </xdr:from>
    <xdr:to>
      <xdr:col>13</xdr:col>
      <xdr:colOff>520700</xdr:colOff>
      <xdr:row>30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18</xdr:row>
      <xdr:rowOff>19050</xdr:rowOff>
    </xdr:from>
    <xdr:to>
      <xdr:col>16</xdr:col>
      <xdr:colOff>406400</xdr:colOff>
      <xdr:row>30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38100</xdr:colOff>
      <xdr:row>34</xdr:row>
      <xdr:rowOff>196850</xdr:rowOff>
    </xdr:from>
    <xdr:to>
      <xdr:col>15</xdr:col>
      <xdr:colOff>393700</xdr:colOff>
      <xdr:row>48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177800</xdr:colOff>
      <xdr:row>51</xdr:row>
      <xdr:rowOff>82550</xdr:rowOff>
    </xdr:from>
    <xdr:to>
      <xdr:col>9</xdr:col>
      <xdr:colOff>469900</xdr:colOff>
      <xdr:row>64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495300</xdr:colOff>
      <xdr:row>51</xdr:row>
      <xdr:rowOff>82550</xdr:rowOff>
    </xdr:from>
    <xdr:to>
      <xdr:col>12</xdr:col>
      <xdr:colOff>228600</xdr:colOff>
      <xdr:row>64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355600</xdr:colOff>
      <xdr:row>51</xdr:row>
      <xdr:rowOff>95250</xdr:rowOff>
    </xdr:from>
    <xdr:to>
      <xdr:col>14</xdr:col>
      <xdr:colOff>787400</xdr:colOff>
      <xdr:row>64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6</xdr:row>
      <xdr:rowOff>82550</xdr:rowOff>
    </xdr:from>
    <xdr:to>
      <xdr:col>8</xdr:col>
      <xdr:colOff>381000</xdr:colOff>
      <xdr:row>35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6</xdr:row>
      <xdr:rowOff>177800</xdr:rowOff>
    </xdr:from>
    <xdr:to>
      <xdr:col>16</xdr:col>
      <xdr:colOff>558800</xdr:colOff>
      <xdr:row>35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workbookViewId="0">
      <selection activeCell="M44" sqref="M44"/>
    </sheetView>
  </sheetViews>
  <sheetFormatPr baseColWidth="10" defaultColWidth="8.83203125" defaultRowHeight="15" x14ac:dyDescent="0.2"/>
  <sheetData>
    <row r="3" spans="1:15" x14ac:dyDescent="0.2">
      <c r="B3" s="2" t="s">
        <v>0</v>
      </c>
      <c r="C3" s="2"/>
      <c r="D3" s="2"/>
      <c r="E3" s="2"/>
      <c r="F3" s="2"/>
      <c r="G3" s="2"/>
      <c r="J3" s="2" t="s">
        <v>4</v>
      </c>
      <c r="K3" s="2"/>
      <c r="L3" s="2"/>
      <c r="M3" s="2"/>
    </row>
    <row r="6" spans="1:15" x14ac:dyDescent="0.2">
      <c r="A6" s="1"/>
      <c r="B6" s="1" t="s">
        <v>1</v>
      </c>
      <c r="C6" s="1" t="s">
        <v>3</v>
      </c>
      <c r="D6" s="1"/>
      <c r="E6" s="1" t="s">
        <v>2</v>
      </c>
      <c r="F6" s="1" t="s">
        <v>3</v>
      </c>
      <c r="J6" s="1"/>
      <c r="K6" s="1" t="s">
        <v>1</v>
      </c>
      <c r="L6" s="1" t="s">
        <v>3</v>
      </c>
      <c r="M6" s="1"/>
      <c r="N6" s="1" t="s">
        <v>2</v>
      </c>
      <c r="O6" s="1" t="s">
        <v>3</v>
      </c>
    </row>
    <row r="7" spans="1:15" x14ac:dyDescent="0.2">
      <c r="A7">
        <v>1</v>
      </c>
      <c r="B7">
        <v>0.43099999999999999</v>
      </c>
      <c r="C7">
        <v>8.2000000000000003E-2</v>
      </c>
      <c r="E7">
        <v>0.41299999999999998</v>
      </c>
      <c r="F7">
        <v>5.2000000000000005E-2</v>
      </c>
      <c r="J7">
        <v>1</v>
      </c>
      <c r="K7">
        <v>3.73</v>
      </c>
      <c r="L7">
        <v>3.2</v>
      </c>
      <c r="N7">
        <v>2.31</v>
      </c>
      <c r="O7">
        <v>2.2999999999999998</v>
      </c>
    </row>
    <row r="8" spans="1:15" x14ac:dyDescent="0.2">
      <c r="A8">
        <v>2</v>
      </c>
      <c r="B8">
        <v>0.438</v>
      </c>
      <c r="C8">
        <v>8.2000000000000003E-2</v>
      </c>
      <c r="E8">
        <v>0.42399999999999999</v>
      </c>
      <c r="F8">
        <v>6.4000000000000001E-2</v>
      </c>
      <c r="J8">
        <v>2</v>
      </c>
      <c r="K8">
        <v>3.51</v>
      </c>
      <c r="L8">
        <v>3.1</v>
      </c>
      <c r="N8">
        <v>2.2400000000000002</v>
      </c>
      <c r="O8">
        <v>2.2999999999999998</v>
      </c>
    </row>
    <row r="9" spans="1:15" x14ac:dyDescent="0.2">
      <c r="A9">
        <v>3</v>
      </c>
      <c r="B9">
        <v>0.42599999999999999</v>
      </c>
      <c r="C9">
        <v>7.9000000000000001E-2</v>
      </c>
      <c r="E9">
        <v>0.41199999999999998</v>
      </c>
      <c r="F9">
        <v>4.8000000000000001E-2</v>
      </c>
      <c r="J9">
        <v>3</v>
      </c>
      <c r="K9">
        <v>3.52</v>
      </c>
      <c r="L9">
        <v>2.9</v>
      </c>
      <c r="N9">
        <v>2.69</v>
      </c>
      <c r="O9">
        <v>3</v>
      </c>
    </row>
    <row r="11" spans="1:15" x14ac:dyDescent="0.2">
      <c r="A11">
        <v>1</v>
      </c>
      <c r="B11">
        <v>0.442</v>
      </c>
      <c r="C11">
        <v>8.6999999999999994E-2</v>
      </c>
      <c r="E11">
        <v>0.42499999999999999</v>
      </c>
      <c r="F11">
        <v>6.8000000000000005E-2</v>
      </c>
      <c r="J11">
        <v>1</v>
      </c>
      <c r="K11">
        <v>3.74</v>
      </c>
      <c r="L11">
        <v>3.1</v>
      </c>
      <c r="N11">
        <v>2.31</v>
      </c>
      <c r="O11">
        <v>2</v>
      </c>
    </row>
    <row r="12" spans="1:15" x14ac:dyDescent="0.2">
      <c r="A12">
        <v>2</v>
      </c>
      <c r="B12">
        <v>0.44500000000000001</v>
      </c>
      <c r="C12">
        <v>9.2999999999999999E-2</v>
      </c>
      <c r="E12">
        <v>0.41899999999999998</v>
      </c>
      <c r="F12">
        <v>6.0999999999999999E-2</v>
      </c>
      <c r="J12">
        <v>2</v>
      </c>
      <c r="K12">
        <v>3.28</v>
      </c>
      <c r="L12">
        <v>2.8</v>
      </c>
      <c r="N12">
        <v>2.15</v>
      </c>
      <c r="O12">
        <v>1.9</v>
      </c>
    </row>
    <row r="13" spans="1:15" x14ac:dyDescent="0.2">
      <c r="A13">
        <v>3</v>
      </c>
      <c r="B13">
        <v>0.434</v>
      </c>
      <c r="C13">
        <v>8.6999999999999994E-2</v>
      </c>
      <c r="E13">
        <v>0.41</v>
      </c>
      <c r="F13">
        <v>6.2E-2</v>
      </c>
      <c r="J13">
        <v>3</v>
      </c>
      <c r="K13">
        <v>3.52</v>
      </c>
      <c r="L13">
        <v>2.5</v>
      </c>
      <c r="N13">
        <v>2.69</v>
      </c>
      <c r="O13">
        <v>3</v>
      </c>
    </row>
    <row r="15" spans="1:15" x14ac:dyDescent="0.2">
      <c r="A15">
        <v>1</v>
      </c>
      <c r="B15">
        <v>0.47899999999999998</v>
      </c>
      <c r="C15">
        <v>0.10199999999999999</v>
      </c>
      <c r="E15">
        <v>0.442</v>
      </c>
      <c r="F15">
        <v>7.8000000000000014E-2</v>
      </c>
      <c r="J15">
        <v>1</v>
      </c>
      <c r="K15">
        <v>2.4500000000000002</v>
      </c>
      <c r="L15">
        <v>2.2000000000000002</v>
      </c>
      <c r="N15">
        <v>2.0099999999999998</v>
      </c>
      <c r="O15">
        <v>1.8</v>
      </c>
    </row>
    <row r="16" spans="1:15" x14ac:dyDescent="0.2">
      <c r="A16">
        <v>2</v>
      </c>
      <c r="B16">
        <v>0.46899999999999997</v>
      </c>
      <c r="C16">
        <v>0.109</v>
      </c>
      <c r="E16">
        <v>0.44800000000000001</v>
      </c>
      <c r="F16">
        <v>8.6000000000000007E-2</v>
      </c>
      <c r="J16">
        <v>2</v>
      </c>
      <c r="K16">
        <v>3.21</v>
      </c>
      <c r="L16">
        <v>2.8</v>
      </c>
      <c r="N16">
        <v>2.5099999999999998</v>
      </c>
      <c r="O16">
        <v>3</v>
      </c>
    </row>
    <row r="17" spans="1:15" x14ac:dyDescent="0.2">
      <c r="A17">
        <v>3</v>
      </c>
      <c r="B17">
        <v>0.45700000000000002</v>
      </c>
      <c r="C17">
        <v>8.7999999999999995E-2</v>
      </c>
      <c r="E17">
        <v>0.443</v>
      </c>
      <c r="F17">
        <v>7.5000000000000011E-2</v>
      </c>
      <c r="J17">
        <v>3</v>
      </c>
      <c r="K17">
        <v>3.29</v>
      </c>
      <c r="L17">
        <v>2.2999999999999998</v>
      </c>
      <c r="N17">
        <v>2.52</v>
      </c>
      <c r="O17">
        <v>3</v>
      </c>
    </row>
    <row r="19" spans="1:15" x14ac:dyDescent="0.2">
      <c r="A19">
        <v>1</v>
      </c>
      <c r="B19">
        <v>0.46300000000000002</v>
      </c>
      <c r="C19">
        <v>0.08</v>
      </c>
      <c r="E19">
        <v>0.44600000000000001</v>
      </c>
      <c r="F19">
        <v>7.7000000000000013E-2</v>
      </c>
      <c r="J19">
        <v>1</v>
      </c>
      <c r="K19">
        <v>3.02</v>
      </c>
      <c r="L19">
        <v>3.5</v>
      </c>
      <c r="N19">
        <v>1.95</v>
      </c>
      <c r="O19">
        <v>1.9</v>
      </c>
    </row>
    <row r="20" spans="1:15" x14ac:dyDescent="0.2">
      <c r="A20">
        <v>2</v>
      </c>
      <c r="B20">
        <v>0.47499999999999998</v>
      </c>
      <c r="C20">
        <v>9.5000000000000001E-2</v>
      </c>
      <c r="E20">
        <v>0.44600000000000001</v>
      </c>
      <c r="F20">
        <v>8.0000000000000016E-2</v>
      </c>
      <c r="J20">
        <v>2</v>
      </c>
      <c r="K20">
        <v>2.99</v>
      </c>
      <c r="L20">
        <v>3</v>
      </c>
      <c r="N20">
        <v>2.5</v>
      </c>
      <c r="O20">
        <v>2.1</v>
      </c>
    </row>
    <row r="21" spans="1:15" x14ac:dyDescent="0.2">
      <c r="A21">
        <v>3</v>
      </c>
      <c r="B21">
        <v>0.46600000000000003</v>
      </c>
      <c r="C21">
        <v>8.7999999999999995E-2</v>
      </c>
      <c r="E21">
        <v>0.42</v>
      </c>
      <c r="F21">
        <v>6.2E-2</v>
      </c>
      <c r="J21">
        <v>3</v>
      </c>
      <c r="K21">
        <v>4.26</v>
      </c>
      <c r="L21">
        <v>5.2</v>
      </c>
      <c r="N21">
        <v>2.2799999999999998</v>
      </c>
      <c r="O21">
        <v>4</v>
      </c>
    </row>
    <row r="23" spans="1:15" x14ac:dyDescent="0.2">
      <c r="A23">
        <v>1</v>
      </c>
      <c r="B23">
        <v>0.46100000000000002</v>
      </c>
      <c r="C23">
        <v>9.7000000000000003E-2</v>
      </c>
      <c r="J23">
        <v>1</v>
      </c>
      <c r="K23">
        <v>3.19</v>
      </c>
      <c r="L23">
        <v>2.8</v>
      </c>
    </row>
    <row r="24" spans="1:15" x14ac:dyDescent="0.2">
      <c r="A24">
        <v>2</v>
      </c>
      <c r="B24">
        <v>0.49099999999999999</v>
      </c>
      <c r="C24">
        <v>9.8000000000000004E-2</v>
      </c>
      <c r="J24">
        <v>2</v>
      </c>
      <c r="K24">
        <v>3.01</v>
      </c>
      <c r="L24">
        <v>2.1</v>
      </c>
    </row>
    <row r="25" spans="1:15" x14ac:dyDescent="0.2">
      <c r="A25">
        <v>3</v>
      </c>
      <c r="B25">
        <v>0.49399999999999999</v>
      </c>
      <c r="C25">
        <v>8.7999999999999995E-2</v>
      </c>
      <c r="J25">
        <v>3</v>
      </c>
      <c r="K25">
        <v>6.45</v>
      </c>
      <c r="L25">
        <v>9</v>
      </c>
    </row>
  </sheetData>
  <mergeCells count="2">
    <mergeCell ref="B3:G3"/>
    <mergeCell ref="J3:M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workbookViewId="0">
      <selection activeCell="A7" sqref="A7"/>
    </sheetView>
  </sheetViews>
  <sheetFormatPr baseColWidth="10" defaultColWidth="8.83203125" defaultRowHeight="15" x14ac:dyDescent="0.2"/>
  <sheetData>
    <row r="3" spans="1:15" x14ac:dyDescent="0.2">
      <c r="B3" s="2" t="s">
        <v>0</v>
      </c>
      <c r="C3" s="2"/>
      <c r="D3" s="2"/>
      <c r="E3" s="2"/>
      <c r="F3" s="2"/>
      <c r="G3" s="2"/>
      <c r="J3" s="2" t="s">
        <v>4</v>
      </c>
      <c r="K3" s="2"/>
      <c r="L3" s="2"/>
      <c r="M3" s="2"/>
    </row>
    <row r="6" spans="1:15" x14ac:dyDescent="0.2">
      <c r="A6" s="1"/>
      <c r="B6" s="1" t="s">
        <v>1</v>
      </c>
      <c r="C6" s="1" t="s">
        <v>3</v>
      </c>
      <c r="D6" s="1"/>
      <c r="E6" s="1" t="s">
        <v>2</v>
      </c>
      <c r="F6" s="1" t="s">
        <v>3</v>
      </c>
      <c r="J6" s="1"/>
      <c r="K6" s="1" t="s">
        <v>1</v>
      </c>
      <c r="L6" s="1" t="s">
        <v>3</v>
      </c>
      <c r="M6" s="1"/>
      <c r="N6" s="1" t="s">
        <v>2</v>
      </c>
      <c r="O6" s="1" t="s">
        <v>3</v>
      </c>
    </row>
    <row r="7" spans="1:15" x14ac:dyDescent="0.2">
      <c r="A7">
        <v>1</v>
      </c>
      <c r="B7">
        <v>0.44400000000000001</v>
      </c>
      <c r="C7">
        <v>0.14000000000000001</v>
      </c>
      <c r="E7">
        <v>0.44400000000000001</v>
      </c>
      <c r="F7">
        <v>0.13900000000000001</v>
      </c>
      <c r="J7">
        <v>1</v>
      </c>
      <c r="K7">
        <v>2.34</v>
      </c>
      <c r="L7">
        <v>1.3939999999999999</v>
      </c>
      <c r="N7">
        <v>2.42</v>
      </c>
      <c r="O7">
        <v>1.5649999999999999</v>
      </c>
    </row>
    <row r="8" spans="1:15" x14ac:dyDescent="0.2">
      <c r="A8">
        <v>2</v>
      </c>
      <c r="B8">
        <v>0.443</v>
      </c>
      <c r="C8">
        <v>0.13900000000000001</v>
      </c>
      <c r="E8">
        <v>0.44500000000000001</v>
      </c>
      <c r="F8">
        <v>0.13900000000000001</v>
      </c>
      <c r="J8">
        <v>2</v>
      </c>
      <c r="K8">
        <v>2.2200000000000002</v>
      </c>
      <c r="L8">
        <v>1.508</v>
      </c>
      <c r="N8">
        <v>2.65</v>
      </c>
      <c r="O8">
        <v>1.48</v>
      </c>
    </row>
    <row r="9" spans="1:15" x14ac:dyDescent="0.2">
      <c r="A9">
        <v>3</v>
      </c>
      <c r="B9">
        <v>0.44500000000000001</v>
      </c>
      <c r="C9">
        <v>0.14000000000000001</v>
      </c>
      <c r="E9">
        <v>0.45100000000000001</v>
      </c>
      <c r="F9">
        <v>0.14199999999999999</v>
      </c>
      <c r="J9">
        <v>3</v>
      </c>
      <c r="K9">
        <v>2.61</v>
      </c>
      <c r="L9">
        <v>1.5629999999999999</v>
      </c>
      <c r="N9">
        <v>3.54</v>
      </c>
      <c r="O9">
        <v>1.7949999999999999</v>
      </c>
    </row>
    <row r="11" spans="1:15" x14ac:dyDescent="0.2">
      <c r="A11">
        <v>1</v>
      </c>
      <c r="B11">
        <v>0.44400000000000001</v>
      </c>
      <c r="C11">
        <v>0.13800000000000001</v>
      </c>
      <c r="E11">
        <v>0.441</v>
      </c>
      <c r="F11">
        <v>0.13800000000000001</v>
      </c>
      <c r="J11">
        <v>1</v>
      </c>
      <c r="K11">
        <v>2.4700000000000002</v>
      </c>
      <c r="L11">
        <v>1.4319999999999999</v>
      </c>
      <c r="N11">
        <v>2.13</v>
      </c>
      <c r="O11">
        <v>1.292</v>
      </c>
    </row>
    <row r="12" spans="1:15" x14ac:dyDescent="0.2">
      <c r="A12">
        <v>2</v>
      </c>
      <c r="B12">
        <v>0.442</v>
      </c>
      <c r="C12">
        <v>0.13800000000000001</v>
      </c>
      <c r="E12">
        <v>0.443</v>
      </c>
      <c r="F12">
        <v>0.13900000000000001</v>
      </c>
      <c r="J12">
        <v>2</v>
      </c>
      <c r="K12">
        <v>2.2000000000000002</v>
      </c>
      <c r="L12">
        <v>1.6879999999999999</v>
      </c>
      <c r="N12">
        <v>2.5</v>
      </c>
      <c r="O12">
        <v>1.5669999999999999</v>
      </c>
    </row>
    <row r="13" spans="1:15" x14ac:dyDescent="0.2">
      <c r="A13">
        <v>3</v>
      </c>
      <c r="B13">
        <v>0.443</v>
      </c>
      <c r="C13">
        <v>0.13900000000000001</v>
      </c>
      <c r="E13">
        <v>0.44700000000000001</v>
      </c>
      <c r="F13">
        <v>0.13900000000000001</v>
      </c>
      <c r="J13">
        <v>3</v>
      </c>
      <c r="K13">
        <v>2.5</v>
      </c>
      <c r="L13">
        <v>1.714</v>
      </c>
      <c r="N13">
        <v>2.69</v>
      </c>
      <c r="O13">
        <v>1.768</v>
      </c>
    </row>
    <row r="15" spans="1:15" x14ac:dyDescent="0.2">
      <c r="A15">
        <v>1</v>
      </c>
      <c r="B15">
        <v>0.44400000000000001</v>
      </c>
      <c r="C15">
        <v>0.13900000000000001</v>
      </c>
      <c r="E15">
        <v>0.44500000000000001</v>
      </c>
      <c r="F15">
        <v>0.13900000000000001</v>
      </c>
      <c r="J15">
        <v>1</v>
      </c>
      <c r="K15">
        <v>2.42</v>
      </c>
      <c r="L15">
        <v>1.597</v>
      </c>
      <c r="N15">
        <v>2.35</v>
      </c>
      <c r="O15">
        <v>1.6659999999999999</v>
      </c>
    </row>
    <row r="16" spans="1:15" x14ac:dyDescent="0.2">
      <c r="A16">
        <v>2</v>
      </c>
      <c r="B16">
        <v>0.44500000000000001</v>
      </c>
      <c r="C16">
        <v>0.13900000000000001</v>
      </c>
      <c r="E16">
        <v>0.439</v>
      </c>
      <c r="F16">
        <v>0.13800000000000001</v>
      </c>
      <c r="J16">
        <v>2</v>
      </c>
      <c r="K16">
        <v>2.4700000000000002</v>
      </c>
      <c r="L16">
        <v>1.5660000000000001</v>
      </c>
      <c r="N16">
        <v>2.0299999999999998</v>
      </c>
      <c r="O16">
        <v>1.5069999999999999</v>
      </c>
    </row>
    <row r="17" spans="1:15" x14ac:dyDescent="0.2">
      <c r="A17">
        <v>3</v>
      </c>
      <c r="B17">
        <v>0.443</v>
      </c>
      <c r="C17">
        <v>0.13900000000000001</v>
      </c>
      <c r="E17">
        <v>0.44</v>
      </c>
      <c r="F17">
        <v>0.13700000000000001</v>
      </c>
      <c r="J17">
        <v>3</v>
      </c>
      <c r="K17">
        <v>2.2999999999999998</v>
      </c>
      <c r="L17">
        <v>1.778</v>
      </c>
      <c r="N17">
        <v>1.86</v>
      </c>
      <c r="O17">
        <v>1.429</v>
      </c>
    </row>
    <row r="19" spans="1:15" x14ac:dyDescent="0.2">
      <c r="A19">
        <v>1</v>
      </c>
      <c r="B19">
        <v>0.443</v>
      </c>
      <c r="C19">
        <v>0.13800000000000001</v>
      </c>
      <c r="E19">
        <v>0.439</v>
      </c>
      <c r="F19">
        <v>0.13700000000000001</v>
      </c>
      <c r="J19">
        <v>1</v>
      </c>
      <c r="K19">
        <v>2.06</v>
      </c>
      <c r="L19">
        <v>1.34</v>
      </c>
      <c r="N19">
        <v>1.85</v>
      </c>
      <c r="O19">
        <v>1.3879999999999999</v>
      </c>
    </row>
    <row r="20" spans="1:15" x14ac:dyDescent="0.2">
      <c r="A20">
        <v>2</v>
      </c>
      <c r="B20">
        <v>0.44500000000000001</v>
      </c>
      <c r="C20">
        <v>0.14000000000000001</v>
      </c>
      <c r="E20">
        <v>0.442</v>
      </c>
      <c r="F20">
        <v>0.13800000000000001</v>
      </c>
      <c r="J20">
        <v>2</v>
      </c>
      <c r="K20">
        <v>2.41</v>
      </c>
      <c r="L20">
        <v>1.736</v>
      </c>
      <c r="N20">
        <v>2.2000000000000002</v>
      </c>
      <c r="O20">
        <v>1.633</v>
      </c>
    </row>
    <row r="21" spans="1:15" x14ac:dyDescent="0.2">
      <c r="A21">
        <v>3</v>
      </c>
      <c r="B21">
        <v>0.44400000000000001</v>
      </c>
      <c r="C21">
        <v>0.13800000000000001</v>
      </c>
      <c r="E21">
        <v>0.441</v>
      </c>
      <c r="F21">
        <v>0.13800000000000001</v>
      </c>
      <c r="J21">
        <v>3</v>
      </c>
      <c r="K21">
        <v>2.4300000000000002</v>
      </c>
      <c r="L21">
        <v>1.5389999999999999</v>
      </c>
      <c r="N21">
        <v>1.92</v>
      </c>
      <c r="O21">
        <v>1.6</v>
      </c>
    </row>
    <row r="23" spans="1:15" x14ac:dyDescent="0.2">
      <c r="A23">
        <v>1</v>
      </c>
      <c r="B23">
        <v>0.435</v>
      </c>
      <c r="C23">
        <v>0.13700000000000001</v>
      </c>
      <c r="J23">
        <v>1</v>
      </c>
      <c r="K23">
        <v>1.37</v>
      </c>
      <c r="L23">
        <v>1.143</v>
      </c>
    </row>
    <row r="24" spans="1:15" x14ac:dyDescent="0.2">
      <c r="A24">
        <v>2</v>
      </c>
      <c r="B24">
        <v>0.45200000000000001</v>
      </c>
      <c r="C24">
        <v>0.14199999999999999</v>
      </c>
      <c r="J24">
        <v>2</v>
      </c>
      <c r="K24">
        <v>3.55</v>
      </c>
      <c r="L24">
        <v>1.696</v>
      </c>
    </row>
    <row r="25" spans="1:15" x14ac:dyDescent="0.2">
      <c r="A25">
        <v>3</v>
      </c>
      <c r="B25">
        <v>0.46700000000000003</v>
      </c>
      <c r="C25">
        <v>0.14699999999999999</v>
      </c>
      <c r="J25">
        <v>3</v>
      </c>
      <c r="K25">
        <v>5.07</v>
      </c>
      <c r="L25">
        <v>2.2210000000000001</v>
      </c>
    </row>
  </sheetData>
  <mergeCells count="2">
    <mergeCell ref="B3:G3"/>
    <mergeCell ref="J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5"/>
  <sheetViews>
    <sheetView workbookViewId="0">
      <selection activeCell="B5" sqref="B5"/>
    </sheetView>
  </sheetViews>
  <sheetFormatPr baseColWidth="10" defaultRowHeight="15" x14ac:dyDescent="0.2"/>
  <sheetData>
    <row r="3" spans="2:11" ht="16" x14ac:dyDescent="0.2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16" x14ac:dyDescent="0.2">
      <c r="B4" s="7" t="s">
        <v>21</v>
      </c>
      <c r="C4" s="7"/>
      <c r="D4" s="7"/>
      <c r="E4" s="7"/>
      <c r="F4" s="7"/>
      <c r="G4" s="7"/>
      <c r="H4" s="7"/>
      <c r="I4" s="7"/>
      <c r="J4" s="7"/>
      <c r="K4" s="7"/>
    </row>
    <row r="5" spans="2:11" ht="16" x14ac:dyDescent="0.2">
      <c r="B5" s="6"/>
      <c r="C5" s="6"/>
      <c r="D5" s="6"/>
      <c r="E5" s="6"/>
      <c r="F5" s="6"/>
      <c r="G5" s="6"/>
      <c r="H5" s="6"/>
      <c r="I5" s="6"/>
      <c r="J5" s="6"/>
      <c r="K5" s="6"/>
    </row>
    <row r="6" spans="2:11" ht="16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2:11" ht="16" x14ac:dyDescent="0.2">
      <c r="B7" s="6"/>
      <c r="C7" s="6"/>
      <c r="D7" s="6"/>
      <c r="E7" s="8" t="s">
        <v>14</v>
      </c>
      <c r="F7" s="8"/>
      <c r="G7" s="8"/>
      <c r="H7" s="8"/>
      <c r="I7" s="8"/>
      <c r="J7" s="6"/>
      <c r="K7" s="6"/>
    </row>
    <row r="8" spans="2:11" ht="16" x14ac:dyDescent="0.2">
      <c r="B8" s="9"/>
      <c r="C8" s="9"/>
      <c r="D8" s="9"/>
      <c r="E8" s="9">
        <v>1</v>
      </c>
      <c r="F8" s="9">
        <v>2</v>
      </c>
      <c r="G8" s="9">
        <v>3</v>
      </c>
      <c r="H8" s="9">
        <v>4</v>
      </c>
      <c r="I8" s="9">
        <v>5</v>
      </c>
      <c r="J8" s="9"/>
      <c r="K8" s="9"/>
    </row>
    <row r="9" spans="2:11" ht="16" x14ac:dyDescent="0.2">
      <c r="B9" s="10" t="s">
        <v>5</v>
      </c>
      <c r="C9" s="10"/>
      <c r="D9" s="10"/>
      <c r="E9" s="11"/>
      <c r="F9" s="6"/>
      <c r="G9" s="6"/>
      <c r="H9" s="6"/>
      <c r="I9" s="6"/>
      <c r="J9" s="6"/>
      <c r="K9" s="6"/>
    </row>
    <row r="10" spans="2:11" ht="16" x14ac:dyDescent="0.2">
      <c r="B10" s="12" t="s">
        <v>6</v>
      </c>
      <c r="C10" s="12"/>
      <c r="D10" s="12"/>
      <c r="E10" s="6"/>
      <c r="F10" s="6"/>
      <c r="G10" s="6"/>
      <c r="H10" s="6"/>
      <c r="I10" s="6"/>
      <c r="J10" s="6"/>
      <c r="K10" s="6"/>
    </row>
    <row r="11" spans="2:11" ht="16" x14ac:dyDescent="0.2">
      <c r="B11" s="12" t="s">
        <v>7</v>
      </c>
      <c r="C11" s="12"/>
      <c r="D11" s="6"/>
      <c r="E11" s="13">
        <v>0.432</v>
      </c>
      <c r="F11" s="13">
        <v>0.441</v>
      </c>
      <c r="G11" s="13">
        <v>0.46600000000000003</v>
      </c>
      <c r="H11" s="13">
        <v>0.46700000000000003</v>
      </c>
      <c r="I11" s="13">
        <v>0.48199999999999998</v>
      </c>
      <c r="J11" s="6"/>
      <c r="K11" s="6"/>
    </row>
    <row r="12" spans="2:11" ht="16" x14ac:dyDescent="0.2">
      <c r="B12" s="12" t="s">
        <v>8</v>
      </c>
      <c r="C12" s="12"/>
      <c r="D12" s="6"/>
      <c r="E12" s="13">
        <f>AVERAGE('Model Data'!$B$7:$B$9)</f>
        <v>0.44400000000000001</v>
      </c>
      <c r="F12" s="13">
        <f>AVERAGE('Model Data'!$B$11:$B$13)</f>
        <v>0.443</v>
      </c>
      <c r="G12" s="13">
        <f>AVERAGE('Model Data'!$B$15:$B$17)</f>
        <v>0.44400000000000001</v>
      </c>
      <c r="H12" s="13">
        <f>AVERAGE('Model Data'!$B$19:$B$21)</f>
        <v>0.44400000000000001</v>
      </c>
      <c r="I12" s="13">
        <f>AVERAGE('Model Data'!$B$23:$B$25)</f>
        <v>0.45133333333333336</v>
      </c>
      <c r="J12" s="6"/>
      <c r="K12" s="6"/>
    </row>
    <row r="13" spans="2:11" ht="16" x14ac:dyDescent="0.2">
      <c r="B13" s="6"/>
      <c r="C13" s="6"/>
      <c r="D13" s="6"/>
      <c r="E13" s="13"/>
      <c r="F13" s="13"/>
      <c r="G13" s="13"/>
      <c r="H13" s="13"/>
      <c r="I13" s="13"/>
      <c r="J13" s="6"/>
      <c r="K13" s="6"/>
    </row>
    <row r="14" spans="2:11" ht="16" x14ac:dyDescent="0.2">
      <c r="B14" s="12" t="s">
        <v>9</v>
      </c>
      <c r="C14" s="12"/>
      <c r="D14" s="6"/>
      <c r="E14" s="13">
        <v>0.41699999999999998</v>
      </c>
      <c r="F14" s="13">
        <v>0.42099999999999999</v>
      </c>
      <c r="G14" s="13">
        <v>0.442</v>
      </c>
      <c r="H14" s="13">
        <v>0.439</v>
      </c>
      <c r="I14" s="13"/>
      <c r="J14" s="6"/>
      <c r="K14" s="6"/>
    </row>
    <row r="15" spans="2:11" ht="16" x14ac:dyDescent="0.2">
      <c r="B15" s="12" t="s">
        <v>10</v>
      </c>
      <c r="C15" s="12"/>
      <c r="D15" s="6"/>
      <c r="E15" s="13">
        <f>AVERAGE('Model Data'!$E$7:$E$9)</f>
        <v>0.44666666666666671</v>
      </c>
      <c r="F15" s="13">
        <f>AVERAGE('Model Data'!$E$11:$E$13)</f>
        <v>0.44366666666666665</v>
      </c>
      <c r="G15" s="13">
        <f>AVERAGE('Model Data'!$E$15:$E$17)</f>
        <v>0.44133333333333336</v>
      </c>
      <c r="H15" s="13">
        <f>AVERAGE('Model Data'!$E$19:$E$21)</f>
        <v>0.44066666666666671</v>
      </c>
      <c r="I15" s="13"/>
      <c r="J15" s="6"/>
      <c r="K15" s="6"/>
    </row>
    <row r="16" spans="2:11" ht="16" x14ac:dyDescent="0.2">
      <c r="B16" s="6"/>
      <c r="C16" s="6"/>
      <c r="D16" s="6"/>
      <c r="E16" s="13"/>
      <c r="F16" s="13"/>
      <c r="G16" s="13"/>
      <c r="H16" s="13"/>
      <c r="I16" s="13"/>
      <c r="J16" s="6"/>
      <c r="K16" s="6"/>
    </row>
    <row r="17" spans="2:11" ht="16" x14ac:dyDescent="0.2">
      <c r="B17" s="12" t="s">
        <v>11</v>
      </c>
      <c r="C17" s="12"/>
      <c r="D17" s="6"/>
      <c r="E17" s="13">
        <v>0.42499999999999999</v>
      </c>
      <c r="F17" s="13">
        <v>0.43099999999999999</v>
      </c>
      <c r="G17" s="13">
        <v>0.45400000000000001</v>
      </c>
      <c r="H17" s="13">
        <v>0.45300000000000001</v>
      </c>
      <c r="I17" s="13"/>
      <c r="J17" s="6"/>
      <c r="K17" s="6"/>
    </row>
    <row r="18" spans="2:11" ht="16" x14ac:dyDescent="0.2">
      <c r="B18" s="12" t="s">
        <v>12</v>
      </c>
      <c r="C18" s="12"/>
      <c r="D18" s="6"/>
      <c r="E18" s="13">
        <f>AVERAGE('Model Data'!$B$7:$B$9,'Model Data'!$E$7:$E$9)</f>
        <v>0.44533333333333336</v>
      </c>
      <c r="F18" s="13">
        <f>AVERAGE('Model Data'!$B$11:$B$13,'Model Data'!$E$11:$E$13)</f>
        <v>0.44333333333333336</v>
      </c>
      <c r="G18" s="13">
        <f>AVERAGE('Model Data'!$B$15:$B$17,'Model Data'!$E$15:$E$17)</f>
        <v>0.44266666666666671</v>
      </c>
      <c r="H18" s="13">
        <f>AVERAGE('Model Data'!$B$19:$B$21,'Model Data'!$E$19:$E$21)</f>
        <v>0.4423333333333333</v>
      </c>
      <c r="I18" s="13"/>
      <c r="J18" s="6"/>
      <c r="K18" s="6"/>
    </row>
    <row r="19" spans="2:11" ht="16" x14ac:dyDescent="0.2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1" ht="16" x14ac:dyDescent="0.2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2:11" ht="16" x14ac:dyDescent="0.2">
      <c r="B21" s="14" t="s">
        <v>13</v>
      </c>
      <c r="C21" s="14"/>
      <c r="D21" s="14"/>
      <c r="E21" s="6"/>
      <c r="F21" s="6"/>
      <c r="G21" s="6"/>
      <c r="H21" s="6"/>
      <c r="I21" s="6"/>
      <c r="J21" s="6"/>
      <c r="K21" s="6"/>
    </row>
    <row r="22" spans="2:11" ht="16" x14ac:dyDescent="0.2">
      <c r="B22" s="12" t="s">
        <v>7</v>
      </c>
      <c r="C22" s="12"/>
      <c r="D22" s="6"/>
      <c r="E22" s="15">
        <v>3.58</v>
      </c>
      <c r="F22" s="15">
        <v>3.56</v>
      </c>
      <c r="G22" s="15">
        <v>2.97</v>
      </c>
      <c r="H22" s="15">
        <v>3.43</v>
      </c>
      <c r="I22" s="15">
        <v>4.09</v>
      </c>
      <c r="J22" s="6"/>
      <c r="K22" s="6"/>
    </row>
    <row r="23" spans="2:11" ht="16" x14ac:dyDescent="0.2">
      <c r="B23" s="12" t="s">
        <v>8</v>
      </c>
      <c r="C23" s="12"/>
      <c r="D23" s="6"/>
      <c r="E23" s="15">
        <f>AVERAGE('Model Data'!$K$7:$K$9)</f>
        <v>2.39</v>
      </c>
      <c r="F23" s="15">
        <f>AVERAGE('Model Data'!$K$11:$K$13)</f>
        <v>2.39</v>
      </c>
      <c r="G23" s="15">
        <f>AVERAGE('Model Data'!$K$15:$K$17)</f>
        <v>2.3966666666666669</v>
      </c>
      <c r="H23" s="15">
        <f>AVERAGE('Model Data'!$K$19:$K$21)</f>
        <v>2.3000000000000003</v>
      </c>
      <c r="I23" s="15">
        <f>AVERAGE('Model Data'!$K$23:$K$25)</f>
        <v>3.33</v>
      </c>
      <c r="J23" s="6"/>
      <c r="K23" s="6"/>
    </row>
    <row r="24" spans="2:11" ht="16" x14ac:dyDescent="0.2">
      <c r="B24" s="6"/>
      <c r="C24" s="6"/>
      <c r="D24" s="6"/>
      <c r="E24" s="15"/>
      <c r="F24" s="15"/>
      <c r="G24" s="15"/>
      <c r="H24" s="15"/>
      <c r="I24" s="15"/>
      <c r="J24" s="6"/>
      <c r="K24" s="6"/>
    </row>
    <row r="25" spans="2:11" ht="16" x14ac:dyDescent="0.2">
      <c r="B25" s="12" t="s">
        <v>9</v>
      </c>
      <c r="C25" s="12"/>
      <c r="D25" s="6"/>
      <c r="E25" s="15">
        <v>2.4900000000000002</v>
      </c>
      <c r="F25" s="15">
        <v>2.4900000000000002</v>
      </c>
      <c r="G25" s="15">
        <v>2.42</v>
      </c>
      <c r="H25" s="15">
        <v>2.62</v>
      </c>
      <c r="I25" s="15"/>
      <c r="J25" s="6"/>
      <c r="K25" s="6"/>
    </row>
    <row r="26" spans="2:11" ht="16" x14ac:dyDescent="0.2">
      <c r="B26" s="12" t="s">
        <v>10</v>
      </c>
      <c r="C26" s="12"/>
      <c r="D26" s="6"/>
      <c r="E26" s="15">
        <f>AVERAGE('Model Data'!$N$7:$N$9)</f>
        <v>2.8699999999999997</v>
      </c>
      <c r="F26" s="15">
        <f>AVERAGE('Model Data'!$N$11:$N$13)</f>
        <v>2.44</v>
      </c>
      <c r="G26" s="15">
        <f>AVERAGE('Model Data'!$N$15:$N$17)</f>
        <v>2.08</v>
      </c>
      <c r="H26" s="15">
        <f>AVERAGE('Model Data'!$N$19:$N$21)</f>
        <v>1.9900000000000002</v>
      </c>
      <c r="I26" s="15"/>
      <c r="J26" s="6"/>
      <c r="K26" s="6"/>
    </row>
    <row r="27" spans="2:11" ht="16" x14ac:dyDescent="0.2">
      <c r="B27" s="6"/>
      <c r="C27" s="6"/>
      <c r="D27" s="6"/>
      <c r="E27" s="15"/>
      <c r="F27" s="15"/>
      <c r="G27" s="15"/>
      <c r="H27" s="15"/>
      <c r="I27" s="15"/>
      <c r="J27" s="6"/>
      <c r="K27" s="6"/>
    </row>
    <row r="28" spans="2:11" ht="16" x14ac:dyDescent="0.2">
      <c r="B28" s="12" t="s">
        <v>11</v>
      </c>
      <c r="C28" s="12"/>
      <c r="D28" s="6"/>
      <c r="E28" s="15">
        <v>3.05</v>
      </c>
      <c r="F28" s="15">
        <v>3.03</v>
      </c>
      <c r="G28" s="15">
        <v>2.69</v>
      </c>
      <c r="H28" s="15">
        <v>3.02</v>
      </c>
      <c r="I28" s="15"/>
      <c r="J28" s="6"/>
      <c r="K28" s="6"/>
    </row>
    <row r="29" spans="2:11" ht="16" x14ac:dyDescent="0.2">
      <c r="B29" s="12" t="s">
        <v>12</v>
      </c>
      <c r="C29" s="12"/>
      <c r="D29" s="6"/>
      <c r="E29" s="15">
        <f>AVERAGE('Model Data'!$K$7:$K$9,'Model Data'!$N$7:$N$9)</f>
        <v>2.6300000000000003</v>
      </c>
      <c r="F29" s="15">
        <f>AVERAGE('Model Data'!$K$11:$K$13,'Model Data'!$N$11:$N$13)</f>
        <v>2.415</v>
      </c>
      <c r="G29" s="15">
        <f>AVERAGE('Model Data'!$K$15:$K$17,'Model Data'!$N$15:$N$17)</f>
        <v>2.2383333333333333</v>
      </c>
      <c r="H29" s="15">
        <f>AVERAGE('Model Data'!$K$19:$K$21,'Model Data'!$N$19:$N$21)</f>
        <v>2.145</v>
      </c>
      <c r="I29" s="15"/>
      <c r="J29" s="6"/>
      <c r="K29" s="6"/>
    </row>
    <row r="30" spans="2:11" ht="16" x14ac:dyDescent="0.2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2:11" ht="16" x14ac:dyDescent="0.2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2:11" ht="16" x14ac:dyDescent="0.2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 ht="16" x14ac:dyDescent="0.2">
      <c r="B33" s="7" t="s">
        <v>20</v>
      </c>
      <c r="C33" s="7"/>
      <c r="D33" s="7"/>
      <c r="E33" s="7"/>
      <c r="F33" s="7"/>
      <c r="G33" s="7"/>
      <c r="H33" s="7"/>
      <c r="I33" s="7"/>
      <c r="J33" s="7"/>
      <c r="K33" s="7"/>
    </row>
    <row r="34" spans="2:11" ht="16" x14ac:dyDescent="0.2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ht="16" x14ac:dyDescent="0.2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16" x14ac:dyDescent="0.2">
      <c r="B36" s="6"/>
      <c r="C36" s="6"/>
      <c r="D36" s="6"/>
      <c r="E36" s="8" t="s">
        <v>16</v>
      </c>
      <c r="F36" s="8"/>
      <c r="G36" s="8"/>
      <c r="H36" s="16"/>
      <c r="I36" s="16"/>
      <c r="J36" s="17"/>
      <c r="K36" s="6"/>
    </row>
    <row r="37" spans="2:11" ht="16" x14ac:dyDescent="0.2">
      <c r="B37" s="9"/>
      <c r="C37" s="9"/>
      <c r="D37" s="9"/>
      <c r="E37" s="9">
        <v>1</v>
      </c>
      <c r="F37" s="9">
        <v>2</v>
      </c>
      <c r="G37" s="9">
        <v>3</v>
      </c>
      <c r="H37" s="9"/>
      <c r="I37" s="9"/>
      <c r="J37" s="9"/>
      <c r="K37" s="9"/>
    </row>
    <row r="38" spans="2:11" ht="16" x14ac:dyDescent="0.2">
      <c r="B38" s="10" t="s">
        <v>5</v>
      </c>
      <c r="C38" s="10"/>
      <c r="D38" s="10"/>
      <c r="E38" s="11"/>
      <c r="F38" s="6"/>
      <c r="G38" s="6"/>
      <c r="H38" s="6"/>
      <c r="I38" s="6"/>
      <c r="J38" s="6"/>
      <c r="K38" s="6"/>
    </row>
    <row r="39" spans="2:11" ht="16" x14ac:dyDescent="0.2">
      <c r="B39" s="12" t="s">
        <v>6</v>
      </c>
      <c r="C39" s="12"/>
      <c r="D39" s="12"/>
      <c r="E39" s="6"/>
      <c r="F39" s="6"/>
      <c r="G39" s="6"/>
      <c r="H39" s="6"/>
      <c r="I39" s="6"/>
      <c r="J39" s="6"/>
      <c r="K39" s="6"/>
    </row>
    <row r="40" spans="2:11" ht="16" x14ac:dyDescent="0.2">
      <c r="B40" s="12" t="s">
        <v>7</v>
      </c>
      <c r="C40" s="12"/>
      <c r="D40" s="6"/>
      <c r="E40" s="13">
        <v>0.45300000000000001</v>
      </c>
      <c r="F40" s="13">
        <v>0.46300000000000002</v>
      </c>
      <c r="G40" s="13">
        <v>0.45500000000000002</v>
      </c>
      <c r="H40" s="13"/>
      <c r="I40" s="13"/>
      <c r="J40" s="6"/>
      <c r="K40" s="6"/>
    </row>
    <row r="41" spans="2:11" ht="16" x14ac:dyDescent="0.2">
      <c r="B41" s="12" t="s">
        <v>8</v>
      </c>
      <c r="C41" s="12"/>
      <c r="D41" s="6"/>
      <c r="E41" s="13">
        <f>AVERAGE('Model Data'!$B$7,'Model Data'!$B$11,'Model Data'!$B$15,'Model Data'!$B$19,'Model Data'!$B$23)</f>
        <v>0.442</v>
      </c>
      <c r="F41" s="13">
        <f>AVERAGE('Model Data'!$B$8,'Model Data'!$B$12,'Model Data'!$B$16,'Model Data'!$B$20,'Model Data'!$B$24)</f>
        <v>0.44540000000000007</v>
      </c>
      <c r="G41" s="13">
        <f>AVERAGE('Model Data'!$B$9,'Model Data'!$B$13,'Model Data'!$B$17,'Model Data'!$B$21,'Model Data'!$B$25)</f>
        <v>0.44840000000000002</v>
      </c>
      <c r="H41" s="13"/>
      <c r="I41" s="13"/>
      <c r="J41" s="6"/>
      <c r="K41" s="6"/>
    </row>
    <row r="42" spans="2:11" ht="16" x14ac:dyDescent="0.2">
      <c r="B42" s="6"/>
      <c r="C42" s="6"/>
      <c r="D42" s="6"/>
      <c r="E42" s="13"/>
      <c r="F42" s="13"/>
      <c r="G42" s="13"/>
      <c r="H42" s="13"/>
      <c r="I42" s="13"/>
      <c r="J42" s="6"/>
      <c r="K42" s="6"/>
    </row>
    <row r="43" spans="2:11" ht="16" x14ac:dyDescent="0.2">
      <c r="B43" s="12" t="s">
        <v>9</v>
      </c>
      <c r="C43" s="12"/>
      <c r="D43" s="6"/>
      <c r="E43" s="13">
        <v>0.433</v>
      </c>
      <c r="F43" s="13">
        <v>0.436</v>
      </c>
      <c r="G43" s="13">
        <v>0.42</v>
      </c>
      <c r="H43" s="13"/>
      <c r="I43" s="13"/>
      <c r="J43" s="6"/>
      <c r="K43" s="6"/>
    </row>
    <row r="44" spans="2:11" ht="16" x14ac:dyDescent="0.2">
      <c r="B44" s="12" t="s">
        <v>10</v>
      </c>
      <c r="C44" s="12"/>
      <c r="D44" s="6"/>
      <c r="E44" s="13">
        <f>AVERAGE('Model Data'!$E$7,'Model Data'!$E$11,'Model Data'!$E$15,'Model Data'!$E$19)</f>
        <v>0.44225000000000003</v>
      </c>
      <c r="F44" s="13">
        <f>AVERAGE('Model Data'!$E$8,'Model Data'!$E$12,'Model Data'!$E$16,'Model Data'!$E$20)</f>
        <v>0.44224999999999998</v>
      </c>
      <c r="G44" s="13">
        <f>AVERAGE('Model Data'!$E$9,'Model Data'!$E$13,'Model Data'!$E$17,'Model Data'!$E$21)</f>
        <v>0.44475000000000003</v>
      </c>
      <c r="H44" s="13"/>
      <c r="I44" s="13"/>
      <c r="J44" s="6"/>
      <c r="K44" s="6"/>
    </row>
    <row r="45" spans="2:11" ht="16" x14ac:dyDescent="0.2">
      <c r="B45" s="6"/>
      <c r="C45" s="6"/>
      <c r="D45" s="6"/>
      <c r="E45" s="13"/>
      <c r="F45" s="13"/>
      <c r="G45" s="13"/>
      <c r="H45" s="13"/>
      <c r="I45" s="13"/>
      <c r="J45" s="6"/>
      <c r="K45" s="6"/>
    </row>
    <row r="46" spans="2:11" ht="16" x14ac:dyDescent="0.2">
      <c r="B46" s="12" t="s">
        <v>11</v>
      </c>
      <c r="C46" s="12"/>
      <c r="D46" s="6"/>
      <c r="E46" s="13">
        <v>0.442</v>
      </c>
      <c r="F46" s="13">
        <v>0.44600000000000001</v>
      </c>
      <c r="G46" s="13">
        <v>0.433</v>
      </c>
      <c r="H46" s="13"/>
      <c r="I46" s="13"/>
      <c r="J46" s="6"/>
      <c r="K46" s="6"/>
    </row>
    <row r="47" spans="2:11" ht="16" x14ac:dyDescent="0.2">
      <c r="B47" s="12" t="s">
        <v>17</v>
      </c>
      <c r="C47" s="12"/>
      <c r="D47" s="6"/>
      <c r="E47" s="13">
        <f>AVERAGE('Model Data'!$B$7,'Model Data'!$E$7,'Model Data'!$B$11,'Model Data'!$E$11,'Model Data'!$B$15,'Model Data'!$E$15,'Model Data'!$B$19,'Model Data'!$E$19)</f>
        <v>0.443</v>
      </c>
      <c r="F47" s="13">
        <f>AVERAGE('Model Data'!$B$8,'Model Data'!$E$8,'Model Data'!$B$12,'Model Data'!$E$12,'Model Data'!$B$16,'Model Data'!$E$16,'Model Data'!$B$20,'Model Data'!$E$20)</f>
        <v>0.443</v>
      </c>
      <c r="G47" s="13">
        <f>AVERAGE('Model Data'!$B$9,'Model Data'!$E$9,'Model Data'!$B$13,'Model Data'!$E$13,'Model Data'!$B$17,'Model Data'!$E$17,'Model Data'!$B$21,'Model Data'!$E$21)</f>
        <v>0.44424999999999998</v>
      </c>
      <c r="H47" s="13"/>
      <c r="I47" s="13"/>
      <c r="J47" s="6"/>
      <c r="K47" s="6"/>
    </row>
    <row r="48" spans="2:11" ht="16" x14ac:dyDescent="0.2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2:11" ht="16" x14ac:dyDescent="0.2"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2:11" ht="16" x14ac:dyDescent="0.2">
      <c r="B50" s="14" t="s">
        <v>13</v>
      </c>
      <c r="C50" s="14"/>
      <c r="D50" s="14"/>
      <c r="E50" s="6"/>
      <c r="F50" s="6"/>
      <c r="G50" s="6"/>
      <c r="H50" s="6"/>
      <c r="I50" s="6"/>
      <c r="J50" s="6"/>
      <c r="K50" s="6"/>
    </row>
    <row r="51" spans="2:11" ht="16" x14ac:dyDescent="0.2">
      <c r="B51" s="12" t="s">
        <v>7</v>
      </c>
      <c r="C51" s="12"/>
      <c r="D51" s="6"/>
      <c r="E51" s="15">
        <v>3.22</v>
      </c>
      <c r="F51" s="15">
        <v>3.21</v>
      </c>
      <c r="G51" s="15">
        <v>4.1900000000000004</v>
      </c>
      <c r="H51" s="15"/>
      <c r="I51" s="15"/>
      <c r="J51" s="6"/>
      <c r="K51" s="6"/>
    </row>
    <row r="52" spans="2:11" ht="16" x14ac:dyDescent="0.2">
      <c r="B52" s="12" t="s">
        <v>8</v>
      </c>
      <c r="C52" s="12"/>
      <c r="D52" s="6"/>
      <c r="E52" s="15">
        <f>AVERAGE('Model Data'!$K$7,'Model Data'!$K$11,'Model Data'!$K$15,'Model Data'!$K$19,'Model Data'!$K$23)</f>
        <v>2.1320000000000001</v>
      </c>
      <c r="F52" s="15">
        <f>AVERAGE('Model Data'!$K$8,'Model Data'!$K$12,'Model Data'!$K$16,'Model Data'!$K$20,'Model Data'!$K$24)</f>
        <v>2.5700000000000003</v>
      </c>
      <c r="G52" s="15">
        <f>AVERAGE('Model Data'!$K$9,'Model Data'!$K$13,'Model Data'!$K$17,'Model Data'!$K$21,'Model Data'!$K$25)</f>
        <v>2.9820000000000002</v>
      </c>
      <c r="H52" s="15"/>
      <c r="I52" s="15"/>
      <c r="J52" s="6"/>
      <c r="K52" s="6"/>
    </row>
    <row r="53" spans="2:11" ht="16" x14ac:dyDescent="0.2">
      <c r="B53" s="6"/>
      <c r="C53" s="6"/>
      <c r="D53" s="6"/>
      <c r="E53" s="15"/>
      <c r="F53" s="15"/>
      <c r="G53" s="15"/>
      <c r="H53" s="15"/>
      <c r="I53" s="15"/>
      <c r="J53" s="6"/>
      <c r="K53" s="6"/>
    </row>
    <row r="54" spans="2:11" ht="16" x14ac:dyDescent="0.2">
      <c r="B54" s="12" t="s">
        <v>9</v>
      </c>
      <c r="C54" s="12"/>
      <c r="D54" s="6"/>
      <c r="E54" s="15">
        <v>2.23</v>
      </c>
      <c r="F54" s="15">
        <v>2.46</v>
      </c>
      <c r="G54" s="15">
        <v>2.85</v>
      </c>
      <c r="H54" s="15"/>
      <c r="I54" s="15"/>
      <c r="J54" s="6"/>
      <c r="K54" s="6"/>
    </row>
    <row r="55" spans="2:11" ht="16" x14ac:dyDescent="0.2">
      <c r="B55" s="12" t="s">
        <v>10</v>
      </c>
      <c r="C55" s="12"/>
      <c r="D55" s="6"/>
      <c r="E55" s="15">
        <f>AVERAGE('Model Data'!$N$7,'Model Data'!$N$11,'Model Data'!$N$15,'Model Data'!$N$19)</f>
        <v>2.1875</v>
      </c>
      <c r="F55" s="15">
        <f>AVERAGE('Model Data'!$N$8,'Model Data'!$N$12,'Model Data'!$N$16,'Model Data'!$N$20)</f>
        <v>2.3449999999999998</v>
      </c>
      <c r="G55" s="15">
        <f>AVERAGE('Model Data'!$N$9,'Model Data'!$N$13,'Model Data'!$N$17,'Model Data'!$N$21)</f>
        <v>2.5024999999999999</v>
      </c>
      <c r="H55" s="15"/>
      <c r="I55" s="15"/>
      <c r="J55" s="6"/>
      <c r="K55" s="6"/>
    </row>
    <row r="56" spans="2:11" ht="16" x14ac:dyDescent="0.2">
      <c r="B56" s="6"/>
      <c r="C56" s="6"/>
      <c r="D56" s="6"/>
      <c r="E56" s="15"/>
      <c r="F56" s="15"/>
      <c r="G56" s="15"/>
      <c r="H56" s="15"/>
      <c r="I56" s="15"/>
      <c r="J56" s="6"/>
      <c r="K56" s="6"/>
    </row>
    <row r="57" spans="2:11" ht="16" x14ac:dyDescent="0.2">
      <c r="B57" s="12" t="s">
        <v>11</v>
      </c>
      <c r="C57" s="12"/>
      <c r="D57" s="6"/>
      <c r="E57" s="15">
        <v>2.74</v>
      </c>
      <c r="F57" s="15">
        <v>2.86</v>
      </c>
      <c r="G57" s="15">
        <v>3.26</v>
      </c>
      <c r="H57" s="15"/>
      <c r="I57" s="15"/>
      <c r="J57" s="6"/>
      <c r="K57" s="6"/>
    </row>
    <row r="58" spans="2:11" ht="16" x14ac:dyDescent="0.2">
      <c r="B58" s="12" t="s">
        <v>18</v>
      </c>
      <c r="C58" s="12"/>
      <c r="D58" s="6"/>
      <c r="E58" s="15">
        <f>AVERAGE('Model Data'!$K$7,'Model Data'!$N$7,'Model Data'!$K$11,'Model Data'!$N$11,'Model Data'!$K$15,'Model Data'!$N$15,'Model Data'!$K$19,'Model Data'!$N$19)</f>
        <v>2.2549999999999999</v>
      </c>
      <c r="F58" s="15">
        <f>AVERAGE('Model Data'!$K$8,'Model Data'!$N$8,'Model Data'!$K$12,'Model Data'!$N$12,'Model Data'!$K$16,'Model Data'!$N$16,'Model Data'!$K$20,'Model Data'!$N$20)</f>
        <v>2.335</v>
      </c>
      <c r="G58" s="15">
        <f>AVERAGE('Model Data'!$K$9,'Model Data'!$N$9,'Model Data'!$K$13,'Model Data'!$N$13,'Model Data'!$K$17,'Model Data'!$N$17,'Model Data'!$K$21,'Model Data'!$N$21)</f>
        <v>2.4812500000000002</v>
      </c>
      <c r="H58" s="15"/>
      <c r="I58" s="15"/>
      <c r="J58" s="6"/>
      <c r="K58" s="6"/>
    </row>
    <row r="59" spans="2:11" ht="16" x14ac:dyDescent="0.2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2:11" ht="16" x14ac:dyDescent="0.2">
      <c r="B60" s="4" t="s">
        <v>19</v>
      </c>
      <c r="C60" s="4"/>
      <c r="D60" s="4"/>
      <c r="E60" s="4"/>
      <c r="F60" s="4"/>
      <c r="G60" s="4"/>
      <c r="H60" s="4"/>
      <c r="I60" s="6"/>
      <c r="J60" s="6"/>
      <c r="K60" s="6"/>
    </row>
    <row r="61" spans="2:11" ht="16" x14ac:dyDescent="0.2">
      <c r="B61" s="4" t="s">
        <v>15</v>
      </c>
      <c r="C61" s="4"/>
      <c r="D61" s="4"/>
      <c r="E61" s="4"/>
      <c r="F61" s="6"/>
      <c r="G61" s="6"/>
      <c r="H61" s="6"/>
      <c r="I61" s="6"/>
      <c r="J61" s="6"/>
      <c r="K61" s="6"/>
    </row>
    <row r="62" spans="2:11" ht="16" x14ac:dyDescent="0.2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2:11" ht="16" x14ac:dyDescent="0.2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2:11" ht="16" x14ac:dyDescent="0.2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2:11" ht="16" x14ac:dyDescent="0.2">
      <c r="B65" s="6"/>
      <c r="C65" s="6"/>
      <c r="D65" s="6"/>
      <c r="E65" s="6"/>
      <c r="F65" s="6"/>
      <c r="G65" s="6"/>
      <c r="H65" s="6"/>
      <c r="I65" s="6"/>
      <c r="J65" s="6"/>
      <c r="K65" s="6"/>
    </row>
  </sheetData>
  <mergeCells count="36">
    <mergeCell ref="B60:H60"/>
    <mergeCell ref="E36:G36"/>
    <mergeCell ref="B52:C52"/>
    <mergeCell ref="B54:C54"/>
    <mergeCell ref="B55:C55"/>
    <mergeCell ref="B57:C57"/>
    <mergeCell ref="B58:C58"/>
    <mergeCell ref="B61:E61"/>
    <mergeCell ref="B43:C43"/>
    <mergeCell ref="B44:C44"/>
    <mergeCell ref="B46:C46"/>
    <mergeCell ref="B47:C47"/>
    <mergeCell ref="B50:D50"/>
    <mergeCell ref="B51:C51"/>
    <mergeCell ref="B33:K33"/>
    <mergeCell ref="B38:D38"/>
    <mergeCell ref="B39:D39"/>
    <mergeCell ref="B40:C40"/>
    <mergeCell ref="B41:C41"/>
    <mergeCell ref="B23:C23"/>
    <mergeCell ref="B25:C25"/>
    <mergeCell ref="B26:C26"/>
    <mergeCell ref="B28:C28"/>
    <mergeCell ref="B29:C29"/>
    <mergeCell ref="B9:D9"/>
    <mergeCell ref="B15:C15"/>
    <mergeCell ref="B17:C17"/>
    <mergeCell ref="B18:C18"/>
    <mergeCell ref="B10:D10"/>
    <mergeCell ref="B21:D21"/>
    <mergeCell ref="B22:C22"/>
    <mergeCell ref="B4:K4"/>
    <mergeCell ref="B11:C11"/>
    <mergeCell ref="B12:C12"/>
    <mergeCell ref="B14:C14"/>
    <mergeCell ref="E7:I7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0"/>
  <sheetViews>
    <sheetView tabSelected="1" workbookViewId="0">
      <selection activeCell="E28" sqref="E28"/>
    </sheetView>
  </sheetViews>
  <sheetFormatPr baseColWidth="10" defaultRowHeight="15" x14ac:dyDescent="0.2"/>
  <sheetData>
    <row r="3" spans="2:10" x14ac:dyDescent="0.2">
      <c r="B3" s="18" t="s">
        <v>26</v>
      </c>
      <c r="C3" s="19"/>
      <c r="D3" s="19"/>
      <c r="E3" s="20"/>
      <c r="G3" s="18" t="s">
        <v>27</v>
      </c>
      <c r="H3" s="19"/>
      <c r="I3" s="19"/>
      <c r="J3" s="20"/>
    </row>
    <row r="4" spans="2:10" x14ac:dyDescent="0.2">
      <c r="B4" s="21" t="s">
        <v>23</v>
      </c>
      <c r="C4" s="5" t="s">
        <v>24</v>
      </c>
      <c r="D4" s="5" t="s">
        <v>25</v>
      </c>
      <c r="E4" s="22" t="s">
        <v>22</v>
      </c>
      <c r="G4" s="21" t="s">
        <v>23</v>
      </c>
      <c r="H4" s="5" t="s">
        <v>24</v>
      </c>
      <c r="I4" s="5" t="s">
        <v>25</v>
      </c>
      <c r="J4" s="22" t="s">
        <v>22</v>
      </c>
    </row>
    <row r="5" spans="2:10" x14ac:dyDescent="0.2">
      <c r="B5" s="23">
        <v>1</v>
      </c>
      <c r="C5" s="24">
        <v>3.8410000000000002</v>
      </c>
      <c r="D5" s="24"/>
      <c r="E5" s="22">
        <v>10</v>
      </c>
      <c r="G5" s="23">
        <v>1</v>
      </c>
      <c r="H5" s="24">
        <v>3.8410000000000002</v>
      </c>
      <c r="I5" s="5"/>
      <c r="J5" s="22">
        <v>10</v>
      </c>
    </row>
    <row r="6" spans="2:10" x14ac:dyDescent="0.2">
      <c r="B6" s="23">
        <v>2</v>
      </c>
      <c r="C6" s="24">
        <v>3.8410000000000002</v>
      </c>
      <c r="D6" s="24"/>
      <c r="E6" s="22">
        <v>10</v>
      </c>
      <c r="G6" s="23">
        <v>2</v>
      </c>
      <c r="H6" s="24">
        <v>3.8410000000000002</v>
      </c>
      <c r="I6" s="5"/>
      <c r="J6" s="22">
        <v>10</v>
      </c>
    </row>
    <row r="7" spans="2:10" x14ac:dyDescent="0.2">
      <c r="B7" s="23">
        <v>3</v>
      </c>
      <c r="C7" s="24">
        <v>3.8410000000000002</v>
      </c>
      <c r="D7" s="24"/>
      <c r="E7" s="22">
        <v>10</v>
      </c>
      <c r="G7" s="23">
        <v>3</v>
      </c>
      <c r="H7" s="24">
        <v>3.8410000000000002</v>
      </c>
      <c r="I7" s="5"/>
      <c r="J7" s="22">
        <v>10</v>
      </c>
    </row>
    <row r="8" spans="2:10" x14ac:dyDescent="0.2">
      <c r="B8" s="23">
        <v>4</v>
      </c>
      <c r="C8" s="24">
        <v>3.8410000000000002</v>
      </c>
      <c r="D8" s="24"/>
      <c r="E8" s="22">
        <v>10</v>
      </c>
      <c r="G8" s="23">
        <v>4</v>
      </c>
      <c r="H8" s="24">
        <v>3.8410000000000002</v>
      </c>
      <c r="I8" s="5"/>
      <c r="J8" s="22">
        <v>10</v>
      </c>
    </row>
    <row r="9" spans="2:10" x14ac:dyDescent="0.2">
      <c r="B9" s="23">
        <v>5</v>
      </c>
      <c r="C9" s="24">
        <v>3.8410000000000002</v>
      </c>
      <c r="D9" s="24"/>
      <c r="E9" s="22">
        <v>10</v>
      </c>
      <c r="G9" s="23">
        <v>5</v>
      </c>
      <c r="H9" s="24">
        <v>3.8410000000000002</v>
      </c>
      <c r="I9" s="5"/>
      <c r="J9" s="22">
        <v>10</v>
      </c>
    </row>
    <row r="10" spans="2:10" x14ac:dyDescent="0.2">
      <c r="B10" s="23">
        <v>6</v>
      </c>
      <c r="C10" s="24">
        <v>3.8410000000000002</v>
      </c>
      <c r="D10" s="24"/>
      <c r="E10" s="22">
        <v>10</v>
      </c>
      <c r="G10" s="23">
        <v>6</v>
      </c>
      <c r="H10" s="24">
        <v>3.8410000000000002</v>
      </c>
      <c r="I10" s="5"/>
      <c r="J10" s="22">
        <v>10</v>
      </c>
    </row>
    <row r="11" spans="2:10" x14ac:dyDescent="0.2">
      <c r="B11" s="23">
        <v>7</v>
      </c>
      <c r="C11" s="24">
        <v>3.8410000000000002</v>
      </c>
      <c r="D11" s="24"/>
      <c r="E11" s="22">
        <v>10</v>
      </c>
      <c r="G11" s="23">
        <v>7</v>
      </c>
      <c r="H11" s="24">
        <v>3.8410000000000002</v>
      </c>
      <c r="I11" s="5"/>
      <c r="J11" s="22">
        <v>10</v>
      </c>
    </row>
    <row r="12" spans="2:10" x14ac:dyDescent="0.2">
      <c r="B12" s="23">
        <v>8</v>
      </c>
      <c r="C12" s="24">
        <v>4.04</v>
      </c>
      <c r="D12" s="24"/>
      <c r="E12" s="22"/>
      <c r="G12" s="23">
        <v>8</v>
      </c>
      <c r="H12" s="24">
        <v>3.8410000000000002</v>
      </c>
      <c r="I12" s="5"/>
      <c r="J12" s="22">
        <v>10</v>
      </c>
    </row>
    <row r="13" spans="2:10" x14ac:dyDescent="0.2">
      <c r="B13" s="23">
        <v>9</v>
      </c>
      <c r="C13" s="24">
        <v>4.2380000000000004</v>
      </c>
      <c r="D13" s="24"/>
      <c r="E13" s="22"/>
      <c r="G13" s="23">
        <v>9</v>
      </c>
      <c r="H13" s="24">
        <v>3.8410000000000002</v>
      </c>
      <c r="I13" s="5"/>
      <c r="J13" s="22">
        <v>10</v>
      </c>
    </row>
    <row r="14" spans="2:10" x14ac:dyDescent="0.2">
      <c r="B14" s="23">
        <v>10</v>
      </c>
      <c r="C14" s="24">
        <v>4.4340000000000002</v>
      </c>
      <c r="D14" s="24"/>
      <c r="E14" s="22"/>
      <c r="G14" s="23">
        <v>10</v>
      </c>
      <c r="H14" s="24">
        <v>4.0279999999999996</v>
      </c>
      <c r="I14" s="5"/>
      <c r="J14" s="22"/>
    </row>
    <row r="15" spans="2:10" x14ac:dyDescent="0.2">
      <c r="B15" s="23">
        <v>11</v>
      </c>
      <c r="C15" s="24">
        <v>4.6189999999999998</v>
      </c>
      <c r="D15" s="24"/>
      <c r="E15" s="22"/>
      <c r="G15" s="23">
        <v>11</v>
      </c>
      <c r="H15" s="24">
        <v>4.2060000000000004</v>
      </c>
      <c r="I15" s="5"/>
      <c r="J15" s="22"/>
    </row>
    <row r="16" spans="2:10" x14ac:dyDescent="0.2">
      <c r="B16" s="23">
        <v>12</v>
      </c>
      <c r="C16" s="24">
        <v>4.774</v>
      </c>
      <c r="D16" s="24"/>
      <c r="E16" s="22"/>
      <c r="G16" s="23">
        <v>12</v>
      </c>
      <c r="H16" s="24">
        <v>4.37</v>
      </c>
      <c r="I16" s="5"/>
      <c r="J16" s="22"/>
    </row>
    <row r="17" spans="2:10" x14ac:dyDescent="0.2">
      <c r="B17" s="23">
        <v>13</v>
      </c>
      <c r="C17" s="24">
        <v>4.8739999999999997</v>
      </c>
      <c r="D17" s="24"/>
      <c r="E17" s="22"/>
      <c r="G17" s="23">
        <v>13</v>
      </c>
      <c r="H17" s="24">
        <v>4.5090000000000003</v>
      </c>
      <c r="I17" s="5"/>
      <c r="J17" s="22"/>
    </row>
    <row r="18" spans="2:10" x14ac:dyDescent="0.2">
      <c r="B18" s="23">
        <v>14</v>
      </c>
      <c r="C18" s="24">
        <v>4.8849999999999998</v>
      </c>
      <c r="D18" s="24"/>
      <c r="E18" s="22"/>
      <c r="G18" s="23">
        <v>14</v>
      </c>
      <c r="H18" s="24">
        <v>4.6029999999999998</v>
      </c>
      <c r="I18" s="5"/>
      <c r="J18" s="22"/>
    </row>
    <row r="19" spans="2:10" x14ac:dyDescent="0.2">
      <c r="B19" s="23">
        <v>15</v>
      </c>
      <c r="C19" s="24">
        <v>4.7830000000000004</v>
      </c>
      <c r="D19" s="24"/>
      <c r="E19" s="22"/>
      <c r="G19" s="23">
        <v>15</v>
      </c>
      <c r="H19" s="24">
        <v>4.6310000000000002</v>
      </c>
      <c r="I19" s="5"/>
      <c r="J19" s="22"/>
    </row>
    <row r="20" spans="2:10" x14ac:dyDescent="0.2">
      <c r="B20" s="23">
        <v>16</v>
      </c>
      <c r="C20" s="24">
        <v>4.5670000000000002</v>
      </c>
      <c r="D20" s="24"/>
      <c r="E20" s="22"/>
      <c r="G20" s="23">
        <v>16</v>
      </c>
      <c r="H20" s="24">
        <v>4.5780000000000003</v>
      </c>
      <c r="I20" s="5"/>
      <c r="J20" s="22"/>
    </row>
    <row r="21" spans="2:10" x14ac:dyDescent="0.2">
      <c r="B21" s="23">
        <v>17</v>
      </c>
      <c r="C21" s="24">
        <v>4.2699999999999996</v>
      </c>
      <c r="D21" s="24"/>
      <c r="E21" s="22"/>
      <c r="G21" s="23">
        <v>17</v>
      </c>
      <c r="H21" s="24">
        <v>4.4450000000000003</v>
      </c>
      <c r="I21" s="5"/>
      <c r="J21" s="22"/>
    </row>
    <row r="22" spans="2:10" x14ac:dyDescent="0.2">
      <c r="B22" s="23">
        <v>18</v>
      </c>
      <c r="C22" s="24">
        <v>3.9569999999999999</v>
      </c>
      <c r="D22" s="24"/>
      <c r="E22" s="22"/>
      <c r="G22" s="23">
        <v>18</v>
      </c>
      <c r="H22" s="24">
        <v>4.266</v>
      </c>
      <c r="I22" s="5"/>
      <c r="J22" s="22"/>
    </row>
    <row r="23" spans="2:10" x14ac:dyDescent="0.2">
      <c r="B23" s="23">
        <v>19</v>
      </c>
      <c r="C23" s="24">
        <v>3.7120000000000002</v>
      </c>
      <c r="D23" s="24"/>
      <c r="E23" s="22"/>
      <c r="G23" s="23">
        <v>19</v>
      </c>
      <c r="H23" s="24">
        <v>4.1020000000000003</v>
      </c>
      <c r="I23" s="5"/>
      <c r="J23" s="22"/>
    </row>
    <row r="24" spans="2:10" x14ac:dyDescent="0.2">
      <c r="B24" s="23">
        <v>20</v>
      </c>
      <c r="C24" s="24">
        <v>3.6139999999999999</v>
      </c>
      <c r="D24" s="24"/>
      <c r="E24" s="22"/>
      <c r="G24" s="23">
        <v>20</v>
      </c>
      <c r="H24" s="24">
        <v>4.0350000000000001</v>
      </c>
      <c r="I24" s="5"/>
      <c r="J24" s="22"/>
    </row>
    <row r="25" spans="2:10" x14ac:dyDescent="0.2">
      <c r="B25" s="23">
        <v>21</v>
      </c>
      <c r="C25" s="24">
        <v>3.7269999999999999</v>
      </c>
      <c r="D25" s="24"/>
      <c r="E25" s="22"/>
      <c r="G25" s="23">
        <v>21</v>
      </c>
      <c r="H25" s="24">
        <v>4.1429999999999998</v>
      </c>
      <c r="I25" s="5"/>
      <c r="J25" s="22"/>
    </row>
    <row r="26" spans="2:10" x14ac:dyDescent="0.2">
      <c r="B26" s="23">
        <v>22</v>
      </c>
      <c r="C26" s="24">
        <v>4.0919999999999996</v>
      </c>
      <c r="D26" s="24"/>
      <c r="E26" s="22"/>
      <c r="G26" s="23">
        <v>22</v>
      </c>
      <c r="H26" s="24">
        <v>4.4820000000000002</v>
      </c>
      <c r="I26" s="5"/>
      <c r="J26" s="22"/>
    </row>
    <row r="27" spans="2:10" x14ac:dyDescent="0.2">
      <c r="B27" s="23">
        <v>23</v>
      </c>
      <c r="C27" s="24">
        <v>4.6660000000000004</v>
      </c>
      <c r="D27" s="24"/>
      <c r="E27" s="22">
        <v>10</v>
      </c>
      <c r="G27" s="23">
        <v>23</v>
      </c>
      <c r="H27" s="24">
        <v>5.08</v>
      </c>
      <c r="I27" s="5"/>
      <c r="J27" s="22"/>
    </row>
    <row r="28" spans="2:10" x14ac:dyDescent="0.2">
      <c r="B28" s="23">
        <v>24</v>
      </c>
      <c r="C28" s="24">
        <v>3.8130000000000002</v>
      </c>
      <c r="D28" s="24"/>
      <c r="E28" s="22">
        <v>10</v>
      </c>
      <c r="G28" s="23">
        <v>24</v>
      </c>
      <c r="H28" s="24">
        <v>5.9370000000000003</v>
      </c>
      <c r="I28" s="5"/>
      <c r="J28" s="22"/>
    </row>
    <row r="29" spans="2:10" x14ac:dyDescent="0.2">
      <c r="B29" s="23">
        <v>25</v>
      </c>
      <c r="C29" s="24">
        <v>3.5310000000000001</v>
      </c>
      <c r="D29" s="24"/>
      <c r="E29" s="22">
        <v>10</v>
      </c>
      <c r="G29" s="23">
        <v>25</v>
      </c>
      <c r="H29" s="24">
        <v>6.9569999999999999</v>
      </c>
      <c r="I29" s="5"/>
      <c r="J29" s="22">
        <v>10</v>
      </c>
    </row>
    <row r="30" spans="2:10" x14ac:dyDescent="0.2">
      <c r="B30" s="23">
        <v>26</v>
      </c>
      <c r="C30" s="24">
        <v>3.488</v>
      </c>
      <c r="D30" s="24"/>
      <c r="E30" s="22">
        <v>10</v>
      </c>
      <c r="G30" s="23">
        <v>26</v>
      </c>
      <c r="H30" s="24">
        <v>5.8890000000000002</v>
      </c>
      <c r="I30" s="5"/>
      <c r="J30" s="22">
        <v>10</v>
      </c>
    </row>
    <row r="31" spans="2:10" x14ac:dyDescent="0.2">
      <c r="B31" s="23">
        <v>27</v>
      </c>
      <c r="C31" s="24">
        <v>3.5190000000000001</v>
      </c>
      <c r="D31" s="24"/>
      <c r="E31" s="22">
        <v>10</v>
      </c>
      <c r="G31" s="23">
        <v>27</v>
      </c>
      <c r="H31" s="24">
        <v>5.2789999999999999</v>
      </c>
      <c r="I31" s="5"/>
      <c r="J31" s="22">
        <v>10</v>
      </c>
    </row>
    <row r="32" spans="2:10" x14ac:dyDescent="0.2">
      <c r="B32" s="23">
        <v>28</v>
      </c>
      <c r="C32" s="24">
        <v>3.5539999999999998</v>
      </c>
      <c r="D32" s="24"/>
      <c r="E32" s="22">
        <v>10</v>
      </c>
      <c r="G32" s="23">
        <v>28</v>
      </c>
      <c r="H32" s="24">
        <v>4.8949999999999996</v>
      </c>
      <c r="I32" s="5"/>
      <c r="J32" s="22">
        <v>10</v>
      </c>
    </row>
    <row r="33" spans="2:10" x14ac:dyDescent="0.2">
      <c r="B33" s="23">
        <v>29</v>
      </c>
      <c r="C33" s="24">
        <v>3.5670000000000002</v>
      </c>
      <c r="D33" s="24"/>
      <c r="E33" s="22">
        <v>10</v>
      </c>
      <c r="G33" s="23">
        <v>29</v>
      </c>
      <c r="H33" s="24">
        <v>4.6180000000000003</v>
      </c>
      <c r="I33" s="5"/>
      <c r="J33" s="22">
        <v>10</v>
      </c>
    </row>
    <row r="34" spans="2:10" x14ac:dyDescent="0.2">
      <c r="B34" s="23">
        <v>30</v>
      </c>
      <c r="C34" s="24">
        <v>3.5550000000000002</v>
      </c>
      <c r="D34" s="24"/>
      <c r="E34" s="22">
        <v>10</v>
      </c>
      <c r="G34" s="23">
        <v>30</v>
      </c>
      <c r="H34" s="24">
        <v>4.3970000000000002</v>
      </c>
      <c r="I34" s="5"/>
      <c r="J34" s="22">
        <v>10</v>
      </c>
    </row>
    <row r="35" spans="2:10" x14ac:dyDescent="0.2">
      <c r="B35" s="23">
        <v>31</v>
      </c>
      <c r="C35" s="24">
        <v>3.5259999999999998</v>
      </c>
      <c r="D35" s="24"/>
      <c r="E35" s="22">
        <v>10</v>
      </c>
      <c r="G35" s="23">
        <v>31</v>
      </c>
      <c r="H35" s="24">
        <v>4.2060000000000004</v>
      </c>
      <c r="I35" s="5"/>
      <c r="J35" s="22">
        <v>10</v>
      </c>
    </row>
    <row r="36" spans="2:10" x14ac:dyDescent="0.2">
      <c r="B36" s="23">
        <v>32</v>
      </c>
      <c r="C36" s="24">
        <v>3.7290000000000001</v>
      </c>
      <c r="D36" s="24"/>
      <c r="E36" s="22">
        <v>10</v>
      </c>
      <c r="G36" s="23">
        <v>32</v>
      </c>
      <c r="H36" s="24">
        <v>4.0359999999999996</v>
      </c>
      <c r="I36" s="5"/>
      <c r="J36" s="22">
        <v>10</v>
      </c>
    </row>
    <row r="37" spans="2:10" x14ac:dyDescent="0.2">
      <c r="B37" s="23">
        <v>33</v>
      </c>
      <c r="C37" s="24">
        <v>3.9369999999999998</v>
      </c>
      <c r="D37" s="24"/>
      <c r="E37" s="22">
        <v>10</v>
      </c>
      <c r="G37" s="23">
        <v>33</v>
      </c>
      <c r="H37" s="24">
        <v>3.8889999999999998</v>
      </c>
      <c r="I37" s="5"/>
      <c r="J37" s="22">
        <v>10</v>
      </c>
    </row>
    <row r="38" spans="2:10" x14ac:dyDescent="0.2">
      <c r="B38" s="23">
        <v>34</v>
      </c>
      <c r="C38" s="24">
        <v>4.1440000000000001</v>
      </c>
      <c r="D38" s="24"/>
      <c r="E38" s="22"/>
      <c r="G38" s="23">
        <v>34</v>
      </c>
      <c r="H38" s="24">
        <v>4.069</v>
      </c>
      <c r="I38" s="5"/>
      <c r="J38" s="22"/>
    </row>
    <row r="39" spans="2:10" x14ac:dyDescent="0.2">
      <c r="B39" s="23">
        <v>35</v>
      </c>
      <c r="C39" s="24">
        <v>4.3380000000000001</v>
      </c>
      <c r="D39" s="24"/>
      <c r="E39" s="22"/>
      <c r="G39" s="23">
        <v>35</v>
      </c>
      <c r="H39" s="24">
        <v>4.2469999999999999</v>
      </c>
      <c r="I39" s="5"/>
      <c r="J39" s="22"/>
    </row>
    <row r="40" spans="2:10" x14ac:dyDescent="0.2">
      <c r="B40" s="23">
        <v>36</v>
      </c>
      <c r="C40" s="24">
        <v>4.5010000000000003</v>
      </c>
      <c r="D40" s="24"/>
      <c r="E40" s="22"/>
      <c r="G40" s="23">
        <v>36</v>
      </c>
      <c r="H40" s="24">
        <v>4.41</v>
      </c>
      <c r="I40" s="5"/>
      <c r="J40" s="22"/>
    </row>
    <row r="41" spans="2:10" x14ac:dyDescent="0.2">
      <c r="B41" s="23">
        <v>37</v>
      </c>
      <c r="C41" s="24">
        <v>4.6050000000000004</v>
      </c>
      <c r="D41" s="24"/>
      <c r="E41" s="22"/>
      <c r="G41" s="23">
        <v>37</v>
      </c>
      <c r="H41" s="24">
        <v>4.5449999999999999</v>
      </c>
      <c r="I41" s="5"/>
      <c r="J41" s="22"/>
    </row>
    <row r="42" spans="2:10" x14ac:dyDescent="0.2">
      <c r="B42" s="23">
        <v>38</v>
      </c>
      <c r="C42" s="24">
        <v>4.617</v>
      </c>
      <c r="D42" s="24"/>
      <c r="E42" s="22"/>
      <c r="G42" s="23">
        <v>38</v>
      </c>
      <c r="H42" s="24">
        <v>4.6340000000000003</v>
      </c>
      <c r="I42" s="5"/>
      <c r="J42" s="22"/>
    </row>
    <row r="43" spans="2:10" x14ac:dyDescent="0.2">
      <c r="B43" s="23">
        <v>39</v>
      </c>
      <c r="C43" s="24">
        <v>4.5119999999999996</v>
      </c>
      <c r="D43" s="24">
        <v>10</v>
      </c>
      <c r="E43" s="22"/>
      <c r="G43" s="23">
        <v>39</v>
      </c>
      <c r="H43" s="24">
        <v>4.6539999999999999</v>
      </c>
      <c r="I43" s="5">
        <v>10</v>
      </c>
      <c r="J43" s="22"/>
    </row>
    <row r="44" spans="2:10" x14ac:dyDescent="0.2">
      <c r="B44" s="23">
        <v>40</v>
      </c>
      <c r="C44" s="24">
        <v>4.2910000000000004</v>
      </c>
      <c r="D44" s="24"/>
      <c r="E44" s="22"/>
      <c r="G44" s="23">
        <v>40</v>
      </c>
      <c r="H44" s="24">
        <v>4.59</v>
      </c>
      <c r="I44" s="5"/>
      <c r="J44" s="22"/>
    </row>
    <row r="45" spans="2:10" x14ac:dyDescent="0.2">
      <c r="B45" s="23">
        <v>41</v>
      </c>
      <c r="C45" s="24">
        <v>3.99</v>
      </c>
      <c r="D45" s="24"/>
      <c r="E45" s="22"/>
      <c r="G45" s="23">
        <v>41</v>
      </c>
      <c r="H45" s="24">
        <v>4.4450000000000003</v>
      </c>
      <c r="I45" s="5"/>
      <c r="J45" s="22"/>
    </row>
    <row r="46" spans="2:10" x14ac:dyDescent="0.2">
      <c r="B46" s="23">
        <v>42</v>
      </c>
      <c r="C46" s="24">
        <v>3.677</v>
      </c>
      <c r="D46" s="24"/>
      <c r="E46" s="22"/>
      <c r="G46" s="23">
        <v>42</v>
      </c>
      <c r="H46" s="24">
        <v>4.2539999999999996</v>
      </c>
      <c r="I46" s="5"/>
      <c r="J46" s="22"/>
    </row>
    <row r="47" spans="2:10" x14ac:dyDescent="0.2">
      <c r="B47" s="23">
        <v>43</v>
      </c>
      <c r="C47" s="24">
        <v>3.4340000000000002</v>
      </c>
      <c r="D47" s="24"/>
      <c r="E47" s="22"/>
      <c r="G47" s="23">
        <v>43</v>
      </c>
      <c r="H47" s="24">
        <v>4.0830000000000002</v>
      </c>
      <c r="I47" s="5"/>
      <c r="J47" s="22"/>
    </row>
    <row r="48" spans="2:10" x14ac:dyDescent="0.2">
      <c r="B48" s="23">
        <v>44</v>
      </c>
      <c r="C48" s="24">
        <v>3.3420000000000001</v>
      </c>
      <c r="D48" s="24"/>
      <c r="E48" s="22"/>
      <c r="G48" s="23">
        <v>44</v>
      </c>
      <c r="H48" s="24">
        <v>4.0119999999999996</v>
      </c>
      <c r="I48" s="5"/>
      <c r="J48" s="22"/>
    </row>
    <row r="49" spans="2:10" x14ac:dyDescent="0.2">
      <c r="B49" s="23">
        <v>45</v>
      </c>
      <c r="C49" s="24">
        <v>3.4620000000000002</v>
      </c>
      <c r="D49" s="24">
        <v>10</v>
      </c>
      <c r="E49" s="22"/>
      <c r="G49" s="23">
        <v>45</v>
      </c>
      <c r="H49" s="24">
        <v>4.1189999999999998</v>
      </c>
      <c r="I49" s="5"/>
      <c r="J49" s="22"/>
    </row>
    <row r="50" spans="2:10" x14ac:dyDescent="0.2">
      <c r="B50" s="23">
        <v>46</v>
      </c>
      <c r="C50" s="24">
        <v>3.835</v>
      </c>
      <c r="D50" s="24"/>
      <c r="E50" s="22"/>
      <c r="G50" s="23">
        <v>46</v>
      </c>
      <c r="H50" s="24">
        <v>4.46</v>
      </c>
      <c r="I50" s="5"/>
      <c r="J50" s="22"/>
    </row>
    <row r="51" spans="2:10" x14ac:dyDescent="0.2">
      <c r="B51" s="23">
        <v>47</v>
      </c>
      <c r="C51" s="24">
        <v>4.4749999999999996</v>
      </c>
      <c r="D51" s="24">
        <v>10</v>
      </c>
      <c r="E51" s="22"/>
      <c r="G51" s="23">
        <v>47</v>
      </c>
      <c r="H51" s="24">
        <v>5.0609999999999999</v>
      </c>
      <c r="I51" s="5">
        <v>10</v>
      </c>
      <c r="J51" s="22"/>
    </row>
    <row r="52" spans="2:10" x14ac:dyDescent="0.2">
      <c r="B52" s="23">
        <v>48</v>
      </c>
      <c r="C52" s="24">
        <v>5.3730000000000002</v>
      </c>
      <c r="D52" s="24"/>
      <c r="E52" s="22"/>
      <c r="G52" s="23">
        <v>48</v>
      </c>
      <c r="H52" s="24">
        <v>5.92</v>
      </c>
      <c r="I52" s="5"/>
      <c r="J52" s="22"/>
    </row>
    <row r="53" spans="2:10" x14ac:dyDescent="0.2">
      <c r="B53" s="23">
        <v>49</v>
      </c>
      <c r="C53" s="24">
        <v>6.4340000000000002</v>
      </c>
      <c r="D53" s="24"/>
      <c r="E53" s="22">
        <v>10</v>
      </c>
      <c r="G53" s="23">
        <v>49</v>
      </c>
      <c r="H53" s="24">
        <v>7.0110000000000001</v>
      </c>
      <c r="I53" s="5">
        <v>10</v>
      </c>
      <c r="J53" s="22"/>
    </row>
    <row r="54" spans="2:10" x14ac:dyDescent="0.2">
      <c r="B54" s="23">
        <v>50</v>
      </c>
      <c r="C54" s="24">
        <v>5.5140000000000002</v>
      </c>
      <c r="D54" s="24"/>
      <c r="E54" s="22">
        <v>10</v>
      </c>
      <c r="G54" s="23">
        <v>50</v>
      </c>
      <c r="H54" s="24">
        <v>8.2110000000000003</v>
      </c>
      <c r="I54" s="5"/>
      <c r="J54" s="22">
        <v>10</v>
      </c>
    </row>
    <row r="55" spans="2:10" x14ac:dyDescent="0.2">
      <c r="B55" s="23">
        <v>51</v>
      </c>
      <c r="C55" s="24">
        <v>5.0220000000000002</v>
      </c>
      <c r="D55" s="24"/>
      <c r="E55" s="22">
        <v>10</v>
      </c>
      <c r="G55" s="23">
        <v>51</v>
      </c>
      <c r="H55" s="24">
        <v>6.9740000000000002</v>
      </c>
      <c r="I55" s="5"/>
      <c r="J55" s="22">
        <v>10</v>
      </c>
    </row>
    <row r="56" spans="2:10" x14ac:dyDescent="0.2">
      <c r="B56" s="23">
        <v>52</v>
      </c>
      <c r="C56" s="24">
        <v>4.7300000000000004</v>
      </c>
      <c r="D56" s="24"/>
      <c r="E56" s="22">
        <v>10</v>
      </c>
      <c r="G56" s="23">
        <v>52</v>
      </c>
      <c r="H56" s="24">
        <v>6.1660000000000004</v>
      </c>
      <c r="I56" s="5"/>
      <c r="J56" s="22">
        <v>10</v>
      </c>
    </row>
    <row r="57" spans="2:10" x14ac:dyDescent="0.2">
      <c r="B57" s="23">
        <v>53</v>
      </c>
      <c r="C57" s="24">
        <v>4.524</v>
      </c>
      <c r="D57" s="24"/>
      <c r="E57" s="22">
        <v>10</v>
      </c>
      <c r="G57" s="23">
        <v>53</v>
      </c>
      <c r="H57" s="24">
        <v>5.5990000000000002</v>
      </c>
      <c r="I57" s="5"/>
      <c r="J57" s="22">
        <v>10</v>
      </c>
    </row>
    <row r="58" spans="2:10" x14ac:dyDescent="0.2">
      <c r="B58" s="23">
        <v>54</v>
      </c>
      <c r="C58" s="24">
        <v>4.3550000000000004</v>
      </c>
      <c r="D58" s="24"/>
      <c r="E58" s="22">
        <v>10</v>
      </c>
      <c r="G58" s="23">
        <v>54</v>
      </c>
      <c r="H58" s="24">
        <v>5.1680000000000001</v>
      </c>
      <c r="I58" s="5"/>
      <c r="J58" s="22">
        <v>10</v>
      </c>
    </row>
    <row r="59" spans="2:10" x14ac:dyDescent="0.2">
      <c r="B59" s="23">
        <v>55</v>
      </c>
      <c r="C59" s="24">
        <v>4.2050000000000001</v>
      </c>
      <c r="D59" s="24"/>
      <c r="E59" s="22">
        <v>10</v>
      </c>
      <c r="G59" s="23">
        <v>55</v>
      </c>
      <c r="H59" s="24">
        <v>4.8230000000000004</v>
      </c>
      <c r="I59" s="5"/>
      <c r="J59" s="22">
        <v>10</v>
      </c>
    </row>
    <row r="60" spans="2:10" x14ac:dyDescent="0.2">
      <c r="B60" s="23">
        <v>56</v>
      </c>
      <c r="C60" s="24">
        <v>4.0640000000000001</v>
      </c>
      <c r="D60" s="24"/>
      <c r="E60" s="22">
        <v>10</v>
      </c>
      <c r="G60" s="23">
        <v>56</v>
      </c>
      <c r="H60" s="24">
        <v>4.5389999999999997</v>
      </c>
      <c r="I60" s="5"/>
      <c r="J60" s="22">
        <v>10</v>
      </c>
    </row>
    <row r="61" spans="2:10" x14ac:dyDescent="0.2">
      <c r="B61" s="23">
        <v>57</v>
      </c>
      <c r="C61" s="24">
        <v>3.9390000000000001</v>
      </c>
      <c r="D61" s="24"/>
      <c r="E61" s="22">
        <v>10</v>
      </c>
      <c r="G61" s="23">
        <v>57</v>
      </c>
      <c r="H61" s="24">
        <v>4.2990000000000004</v>
      </c>
      <c r="I61" s="5"/>
      <c r="J61" s="22">
        <v>10</v>
      </c>
    </row>
    <row r="62" spans="2:10" x14ac:dyDescent="0.2">
      <c r="B62" s="23">
        <v>58</v>
      </c>
      <c r="C62" s="24">
        <v>4.1210000000000004</v>
      </c>
      <c r="D62" s="24"/>
      <c r="E62" s="22"/>
      <c r="G62" s="23">
        <v>58</v>
      </c>
      <c r="H62" s="24">
        <v>4.0910000000000002</v>
      </c>
      <c r="I62" s="5"/>
      <c r="J62" s="22">
        <v>10</v>
      </c>
    </row>
    <row r="63" spans="2:10" x14ac:dyDescent="0.2">
      <c r="B63" s="23">
        <v>59</v>
      </c>
      <c r="C63" s="24">
        <v>4.3010000000000002</v>
      </c>
      <c r="D63" s="24"/>
      <c r="E63" s="22"/>
      <c r="G63" s="23">
        <v>59</v>
      </c>
      <c r="H63" s="24">
        <v>3.9159999999999999</v>
      </c>
      <c r="I63" s="5"/>
      <c r="J63" s="22">
        <v>10</v>
      </c>
    </row>
    <row r="64" spans="2:10" x14ac:dyDescent="0.2">
      <c r="B64" s="23">
        <v>60</v>
      </c>
      <c r="C64" s="24">
        <v>4.4660000000000002</v>
      </c>
      <c r="D64" s="24"/>
      <c r="E64" s="22"/>
      <c r="G64" s="23">
        <v>60</v>
      </c>
      <c r="H64" s="24">
        <v>4.0810000000000004</v>
      </c>
      <c r="I64" s="5"/>
      <c r="J64" s="22"/>
    </row>
    <row r="65" spans="2:10" x14ac:dyDescent="0.2">
      <c r="B65" s="23">
        <v>61</v>
      </c>
      <c r="C65" s="24">
        <v>4.6029999999999998</v>
      </c>
      <c r="D65" s="24"/>
      <c r="E65" s="22"/>
      <c r="G65" s="23">
        <v>61</v>
      </c>
      <c r="H65" s="24">
        <v>4.2389999999999999</v>
      </c>
      <c r="I65" s="5">
        <v>10</v>
      </c>
      <c r="J65" s="22"/>
    </row>
    <row r="66" spans="2:10" x14ac:dyDescent="0.2">
      <c r="B66" s="23">
        <v>62</v>
      </c>
      <c r="C66" s="24">
        <v>4.6929999999999996</v>
      </c>
      <c r="D66" s="24"/>
      <c r="E66" s="22"/>
      <c r="G66" s="23">
        <v>62</v>
      </c>
      <c r="H66" s="24">
        <v>4.383</v>
      </c>
      <c r="I66" s="5"/>
      <c r="J66" s="22"/>
    </row>
    <row r="67" spans="2:10" x14ac:dyDescent="0.2">
      <c r="B67" s="23">
        <v>63</v>
      </c>
      <c r="C67" s="24">
        <v>4.7130000000000001</v>
      </c>
      <c r="D67" s="24">
        <v>10</v>
      </c>
      <c r="E67" s="22"/>
      <c r="G67" s="23">
        <v>63</v>
      </c>
      <c r="H67" s="24">
        <v>4.5039999999999996</v>
      </c>
      <c r="I67" s="5"/>
      <c r="J67" s="22"/>
    </row>
    <row r="68" spans="2:10" x14ac:dyDescent="0.2">
      <c r="B68" s="23">
        <v>64</v>
      </c>
      <c r="C68" s="24">
        <v>4.649</v>
      </c>
      <c r="D68" s="24"/>
      <c r="E68" s="22"/>
      <c r="G68" s="23">
        <v>64</v>
      </c>
      <c r="H68" s="24">
        <v>4.5940000000000003</v>
      </c>
      <c r="I68" s="5"/>
      <c r="J68" s="22"/>
    </row>
    <row r="69" spans="2:10" x14ac:dyDescent="0.2">
      <c r="B69" s="23">
        <v>65</v>
      </c>
      <c r="C69" s="24">
        <v>4.5030000000000001</v>
      </c>
      <c r="D69" s="24"/>
      <c r="E69" s="22"/>
      <c r="G69" s="23">
        <v>65</v>
      </c>
      <c r="H69" s="24">
        <v>4.6449999999999996</v>
      </c>
      <c r="I69" s="5"/>
      <c r="J69" s="22"/>
    </row>
    <row r="70" spans="2:10" x14ac:dyDescent="0.2">
      <c r="B70" s="23">
        <v>66</v>
      </c>
      <c r="C70" s="24">
        <v>4.3120000000000003</v>
      </c>
      <c r="D70" s="24"/>
      <c r="E70" s="22"/>
      <c r="G70" s="23">
        <v>66</v>
      </c>
      <c r="H70" s="24">
        <v>4.6589999999999998</v>
      </c>
      <c r="I70" s="5"/>
      <c r="J70" s="22"/>
    </row>
    <row r="71" spans="2:10" x14ac:dyDescent="0.2">
      <c r="B71" s="23">
        <v>67</v>
      </c>
      <c r="C71" s="24">
        <v>4.141</v>
      </c>
      <c r="D71" s="24"/>
      <c r="E71" s="22"/>
      <c r="G71" s="23">
        <v>67</v>
      </c>
      <c r="H71" s="24">
        <v>4.6529999999999996</v>
      </c>
      <c r="I71" s="5"/>
      <c r="J71" s="22"/>
    </row>
    <row r="72" spans="2:10" x14ac:dyDescent="0.2">
      <c r="B72" s="23">
        <v>68</v>
      </c>
      <c r="C72" s="24">
        <v>4.0709999999999997</v>
      </c>
      <c r="D72" s="24"/>
      <c r="E72" s="22"/>
      <c r="G72" s="23">
        <v>68</v>
      </c>
      <c r="H72" s="24">
        <v>4.673</v>
      </c>
      <c r="I72" s="5"/>
      <c r="J72" s="22"/>
    </row>
    <row r="73" spans="2:10" x14ac:dyDescent="0.2">
      <c r="B73" s="23">
        <v>69</v>
      </c>
      <c r="C73" s="24">
        <v>4.18</v>
      </c>
      <c r="D73" s="24">
        <v>10</v>
      </c>
      <c r="E73" s="22"/>
      <c r="G73" s="23">
        <v>69</v>
      </c>
      <c r="H73" s="24">
        <v>4.7859999999999996</v>
      </c>
      <c r="I73" s="5">
        <v>10</v>
      </c>
      <c r="J73" s="22"/>
    </row>
    <row r="74" spans="2:10" x14ac:dyDescent="0.2">
      <c r="B74" s="23">
        <v>70</v>
      </c>
      <c r="C74" s="24">
        <v>4.5229999999999997</v>
      </c>
      <c r="D74" s="24"/>
      <c r="E74" s="22"/>
      <c r="G74" s="23">
        <v>70</v>
      </c>
      <c r="H74" s="24">
        <v>5.0650000000000004</v>
      </c>
      <c r="I74" s="5"/>
      <c r="J74" s="22"/>
    </row>
    <row r="75" spans="2:10" x14ac:dyDescent="0.2">
      <c r="B75" s="23">
        <v>71</v>
      </c>
      <c r="C75" s="24">
        <v>5.1269999999999998</v>
      </c>
      <c r="D75" s="24">
        <v>10</v>
      </c>
      <c r="E75" s="22"/>
      <c r="G75" s="23">
        <v>71</v>
      </c>
      <c r="H75" s="24">
        <v>5.569</v>
      </c>
      <c r="I75" s="5">
        <v>10</v>
      </c>
      <c r="J75" s="22"/>
    </row>
    <row r="76" spans="2:10" x14ac:dyDescent="0.2">
      <c r="B76" s="23">
        <v>72</v>
      </c>
      <c r="C76" s="24">
        <v>5.9880000000000004</v>
      </c>
      <c r="D76" s="24"/>
      <c r="E76" s="22"/>
      <c r="G76" s="23">
        <v>72</v>
      </c>
      <c r="H76" s="24">
        <v>6.3259999999999996</v>
      </c>
      <c r="I76" s="5"/>
      <c r="J76" s="22"/>
    </row>
    <row r="77" spans="2:10" x14ac:dyDescent="0.2">
      <c r="B77" s="23">
        <v>73</v>
      </c>
      <c r="C77" s="24">
        <v>7.0129999999999999</v>
      </c>
      <c r="D77" s="24"/>
      <c r="E77" s="22">
        <v>10</v>
      </c>
      <c r="G77" s="23">
        <v>73</v>
      </c>
      <c r="H77" s="24">
        <v>7.2549999999999999</v>
      </c>
      <c r="I77" s="5"/>
      <c r="J77" s="22">
        <v>10</v>
      </c>
    </row>
    <row r="78" spans="2:10" x14ac:dyDescent="0.2">
      <c r="B78" s="23">
        <v>74</v>
      </c>
      <c r="C78" s="24">
        <v>5.9619999999999997</v>
      </c>
      <c r="D78" s="24"/>
      <c r="E78" s="22">
        <v>10</v>
      </c>
      <c r="G78" s="23">
        <v>74</v>
      </c>
      <c r="H78" s="24">
        <v>6.0979999999999999</v>
      </c>
      <c r="I78" s="5"/>
      <c r="J78" s="22">
        <v>10</v>
      </c>
    </row>
    <row r="79" spans="2:10" x14ac:dyDescent="0.2">
      <c r="B79" s="23">
        <v>75</v>
      </c>
      <c r="C79" s="24">
        <v>5.3639999999999999</v>
      </c>
      <c r="D79" s="24"/>
      <c r="E79" s="22">
        <v>10</v>
      </c>
      <c r="G79" s="23">
        <v>75</v>
      </c>
      <c r="H79" s="24">
        <v>5.4029999999999996</v>
      </c>
      <c r="I79" s="5"/>
      <c r="J79" s="22">
        <v>10</v>
      </c>
    </row>
    <row r="80" spans="2:10" x14ac:dyDescent="0.2">
      <c r="B80" s="23">
        <v>76</v>
      </c>
      <c r="C80" s="24">
        <v>4.9889999999999999</v>
      </c>
      <c r="D80" s="24"/>
      <c r="E80" s="22">
        <v>10</v>
      </c>
      <c r="G80" s="23">
        <v>76</v>
      </c>
      <c r="H80" s="24">
        <v>4.9480000000000004</v>
      </c>
      <c r="I80" s="5"/>
      <c r="J80" s="22">
        <v>10</v>
      </c>
    </row>
    <row r="81" spans="2:10" x14ac:dyDescent="0.2">
      <c r="B81" s="23">
        <v>77</v>
      </c>
      <c r="C81" s="24">
        <v>4.718</v>
      </c>
      <c r="D81" s="24"/>
      <c r="E81" s="22">
        <v>10</v>
      </c>
      <c r="G81" s="23">
        <v>77</v>
      </c>
      <c r="H81" s="24">
        <v>4.6150000000000002</v>
      </c>
      <c r="I81" s="5"/>
      <c r="J81" s="22">
        <v>10</v>
      </c>
    </row>
    <row r="82" spans="2:10" x14ac:dyDescent="0.2">
      <c r="B82" s="23">
        <v>78</v>
      </c>
      <c r="C82" s="24">
        <v>4.5</v>
      </c>
      <c r="D82" s="24"/>
      <c r="E82" s="22">
        <v>10</v>
      </c>
      <c r="G82" s="23">
        <v>78</v>
      </c>
      <c r="H82" s="24">
        <v>4.3499999999999996</v>
      </c>
      <c r="I82" s="5"/>
      <c r="J82" s="22">
        <v>10</v>
      </c>
    </row>
    <row r="83" spans="2:10" x14ac:dyDescent="0.2">
      <c r="B83" s="23">
        <v>79</v>
      </c>
      <c r="C83" s="24">
        <v>4.3220000000000001</v>
      </c>
      <c r="D83" s="24"/>
      <c r="E83" s="22">
        <v>10</v>
      </c>
      <c r="G83" s="23">
        <v>79</v>
      </c>
      <c r="H83" s="24">
        <v>4.1280000000000001</v>
      </c>
      <c r="I83" s="5"/>
      <c r="J83" s="22">
        <v>10</v>
      </c>
    </row>
    <row r="84" spans="2:10" x14ac:dyDescent="0.2">
      <c r="B84" s="23">
        <v>80</v>
      </c>
      <c r="C84" s="24">
        <v>4.5549999999999997</v>
      </c>
      <c r="D84" s="24">
        <v>10</v>
      </c>
      <c r="E84" s="22"/>
      <c r="G84" s="23">
        <v>80</v>
      </c>
      <c r="H84" s="24">
        <v>3.9430000000000001</v>
      </c>
      <c r="I84" s="5"/>
      <c r="J84" s="22">
        <v>10</v>
      </c>
    </row>
    <row r="85" spans="2:10" x14ac:dyDescent="0.2">
      <c r="B85" s="23">
        <v>81</v>
      </c>
      <c r="C85" s="24">
        <v>4.8019999999999996</v>
      </c>
      <c r="D85" s="24"/>
      <c r="E85" s="22"/>
      <c r="G85" s="23">
        <v>81</v>
      </c>
      <c r="H85" s="24">
        <v>4.1379999999999999</v>
      </c>
      <c r="I85" s="5"/>
      <c r="J85" s="22"/>
    </row>
    <row r="86" spans="2:10" x14ac:dyDescent="0.2">
      <c r="B86" s="23">
        <v>82</v>
      </c>
      <c r="C86" s="24">
        <v>5.0460000000000003</v>
      </c>
      <c r="D86" s="24"/>
      <c r="E86" s="22"/>
      <c r="G86" s="23">
        <v>82</v>
      </c>
      <c r="H86" s="24">
        <v>4.3339999999999996</v>
      </c>
      <c r="I86" s="5">
        <v>10</v>
      </c>
      <c r="J86" s="22"/>
    </row>
    <row r="87" spans="2:10" x14ac:dyDescent="0.2">
      <c r="B87" s="23">
        <v>83</v>
      </c>
      <c r="C87" s="24">
        <v>5.2610000000000001</v>
      </c>
      <c r="D87" s="24"/>
      <c r="E87" s="22"/>
      <c r="G87" s="23">
        <v>83</v>
      </c>
      <c r="H87" s="24">
        <v>4.5179999999999998</v>
      </c>
      <c r="I87" s="5"/>
      <c r="J87" s="22"/>
    </row>
    <row r="88" spans="2:10" x14ac:dyDescent="0.2">
      <c r="B88" s="23">
        <v>84</v>
      </c>
      <c r="C88" s="24">
        <v>5.4059999999999997</v>
      </c>
      <c r="D88" s="24"/>
      <c r="E88" s="22"/>
      <c r="G88" s="23">
        <v>84</v>
      </c>
      <c r="H88" s="24">
        <v>4.673</v>
      </c>
      <c r="I88" s="5"/>
      <c r="J88" s="22"/>
    </row>
    <row r="89" spans="2:10" x14ac:dyDescent="0.2">
      <c r="B89" s="23">
        <v>85</v>
      </c>
      <c r="C89" s="24">
        <v>5.4390000000000001</v>
      </c>
      <c r="D89" s="24"/>
      <c r="E89" s="22"/>
      <c r="G89" s="23">
        <v>85</v>
      </c>
      <c r="H89" s="24">
        <v>4.7709999999999999</v>
      </c>
      <c r="I89" s="5"/>
      <c r="J89" s="22"/>
    </row>
    <row r="90" spans="2:10" x14ac:dyDescent="0.2">
      <c r="B90" s="23">
        <v>86</v>
      </c>
      <c r="C90" s="24">
        <v>5.3239999999999998</v>
      </c>
      <c r="D90" s="24">
        <v>10</v>
      </c>
      <c r="E90" s="22"/>
      <c r="G90" s="23">
        <v>86</v>
      </c>
      <c r="H90" s="24">
        <v>4.7789999999999999</v>
      </c>
      <c r="I90" s="5"/>
      <c r="J90" s="22"/>
    </row>
    <row r="91" spans="2:10" x14ac:dyDescent="0.2">
      <c r="B91" s="23">
        <v>87</v>
      </c>
      <c r="C91" s="24">
        <v>5.0599999999999996</v>
      </c>
      <c r="D91" s="24"/>
      <c r="E91" s="22"/>
      <c r="G91" s="23">
        <v>87</v>
      </c>
      <c r="H91" s="24">
        <v>4.6740000000000004</v>
      </c>
      <c r="I91" s="5"/>
      <c r="J91" s="22"/>
    </row>
    <row r="92" spans="2:10" x14ac:dyDescent="0.2">
      <c r="B92" s="23">
        <v>88</v>
      </c>
      <c r="C92" s="24">
        <v>4.681</v>
      </c>
      <c r="D92" s="24">
        <v>10</v>
      </c>
      <c r="E92" s="22"/>
      <c r="G92" s="23">
        <v>88</v>
      </c>
      <c r="H92" s="24">
        <v>4.4530000000000003</v>
      </c>
      <c r="I92" s="5"/>
      <c r="J92" s="22"/>
    </row>
    <row r="93" spans="2:10" x14ac:dyDescent="0.2">
      <c r="B93" s="23">
        <v>89</v>
      </c>
      <c r="C93" s="24">
        <v>4.2530000000000001</v>
      </c>
      <c r="D93" s="24"/>
      <c r="E93" s="22"/>
      <c r="G93" s="23">
        <v>89</v>
      </c>
      <c r="H93" s="24">
        <v>4.1520000000000001</v>
      </c>
      <c r="I93" s="5"/>
      <c r="J93" s="22"/>
    </row>
    <row r="94" spans="2:10" x14ac:dyDescent="0.2">
      <c r="B94" s="23">
        <v>90</v>
      </c>
      <c r="C94" s="24">
        <v>3.8570000000000002</v>
      </c>
      <c r="D94" s="24"/>
      <c r="E94" s="22"/>
      <c r="G94" s="23">
        <v>90</v>
      </c>
      <c r="H94" s="24">
        <v>3.8359999999999999</v>
      </c>
      <c r="I94" s="5">
        <v>10</v>
      </c>
      <c r="J94" s="22"/>
    </row>
    <row r="95" spans="2:10" x14ac:dyDescent="0.2">
      <c r="B95" s="23">
        <v>91</v>
      </c>
      <c r="C95" s="24">
        <v>3.5720000000000001</v>
      </c>
      <c r="D95" s="24"/>
      <c r="E95" s="22"/>
      <c r="G95" s="23">
        <v>91</v>
      </c>
      <c r="H95" s="24">
        <v>3.589</v>
      </c>
      <c r="I95" s="5"/>
      <c r="J95" s="22"/>
    </row>
    <row r="96" spans="2:10" x14ac:dyDescent="0.2">
      <c r="B96" s="23">
        <v>92</v>
      </c>
      <c r="C96" s="24">
        <v>3.4660000000000002</v>
      </c>
      <c r="D96" s="24"/>
      <c r="E96" s="22"/>
      <c r="G96" s="23">
        <v>92</v>
      </c>
      <c r="H96" s="24">
        <v>3.49</v>
      </c>
      <c r="I96" s="5">
        <v>10</v>
      </c>
      <c r="J96" s="22"/>
    </row>
    <row r="97" spans="2:10" x14ac:dyDescent="0.2">
      <c r="B97" s="23">
        <v>93</v>
      </c>
      <c r="C97" s="24">
        <v>3.59</v>
      </c>
      <c r="D97" s="24"/>
      <c r="E97" s="22"/>
      <c r="G97" s="23">
        <v>93</v>
      </c>
      <c r="H97" s="24">
        <v>3.6030000000000002</v>
      </c>
      <c r="I97" s="5"/>
      <c r="J97" s="22"/>
    </row>
    <row r="98" spans="2:10" x14ac:dyDescent="0.2">
      <c r="B98" s="23">
        <v>94</v>
      </c>
      <c r="C98" s="24">
        <v>3.9750000000000001</v>
      </c>
      <c r="D98" s="24"/>
      <c r="E98" s="22"/>
      <c r="G98" s="23">
        <v>94</v>
      </c>
      <c r="H98" s="24">
        <v>3.91</v>
      </c>
      <c r="I98" s="5"/>
      <c r="J98" s="22">
        <v>10</v>
      </c>
    </row>
    <row r="99" spans="2:10" x14ac:dyDescent="0.2">
      <c r="B99" s="23">
        <v>95</v>
      </c>
      <c r="C99" s="24">
        <v>4.5759999999999996</v>
      </c>
      <c r="D99" s="24"/>
      <c r="E99" s="22">
        <v>10</v>
      </c>
      <c r="G99" s="23">
        <v>95</v>
      </c>
      <c r="H99" s="24">
        <v>3.01</v>
      </c>
      <c r="I99" s="5"/>
      <c r="J99" s="22">
        <v>10</v>
      </c>
    </row>
    <row r="100" spans="2:10" x14ac:dyDescent="0.2">
      <c r="B100" s="23">
        <v>96</v>
      </c>
      <c r="C100" s="24">
        <v>3.8279999999999998</v>
      </c>
      <c r="D100" s="24"/>
      <c r="E100" s="22">
        <v>10</v>
      </c>
      <c r="G100" s="23">
        <v>96</v>
      </c>
      <c r="H100" s="24">
        <v>2.7669999999999999</v>
      </c>
      <c r="I100" s="5"/>
      <c r="J100" s="22">
        <v>10</v>
      </c>
    </row>
    <row r="101" spans="2:10" x14ac:dyDescent="0.2">
      <c r="B101" s="23">
        <v>97</v>
      </c>
      <c r="C101" s="24">
        <v>3.63</v>
      </c>
      <c r="D101" s="24"/>
      <c r="E101" s="22">
        <v>10</v>
      </c>
      <c r="G101" s="23">
        <v>97</v>
      </c>
      <c r="H101" s="24">
        <v>2.8039999999999998</v>
      </c>
      <c r="I101" s="5"/>
      <c r="J101" s="22">
        <v>10</v>
      </c>
    </row>
    <row r="102" spans="2:10" x14ac:dyDescent="0.2">
      <c r="B102" s="23">
        <v>98</v>
      </c>
      <c r="C102" s="24">
        <v>3.6509999999999998</v>
      </c>
      <c r="D102" s="24"/>
      <c r="E102" s="22">
        <v>10</v>
      </c>
      <c r="G102" s="23">
        <v>98</v>
      </c>
      <c r="H102" s="24">
        <v>2.9249999999999998</v>
      </c>
      <c r="I102" s="5"/>
      <c r="J102" s="22">
        <v>10</v>
      </c>
    </row>
    <row r="103" spans="2:10" x14ac:dyDescent="0.2">
      <c r="B103" s="23">
        <v>99</v>
      </c>
      <c r="C103" s="24">
        <v>3.73</v>
      </c>
      <c r="D103" s="24"/>
      <c r="E103" s="22">
        <v>10</v>
      </c>
      <c r="G103" s="23">
        <v>99</v>
      </c>
      <c r="H103" s="24">
        <v>3.0459999999999998</v>
      </c>
      <c r="I103" s="5"/>
      <c r="J103" s="22">
        <v>10</v>
      </c>
    </row>
    <row r="104" spans="2:10" x14ac:dyDescent="0.2">
      <c r="B104" s="23">
        <v>100</v>
      </c>
      <c r="C104" s="24">
        <v>3.7989999999999999</v>
      </c>
      <c r="D104" s="24"/>
      <c r="E104" s="22">
        <v>10</v>
      </c>
      <c r="G104" s="23">
        <v>100</v>
      </c>
      <c r="H104" s="24">
        <v>3.1349999999999998</v>
      </c>
      <c r="I104" s="5"/>
      <c r="J104" s="22">
        <v>10</v>
      </c>
    </row>
    <row r="105" spans="2:10" x14ac:dyDescent="0.2">
      <c r="B105" s="23">
        <v>101</v>
      </c>
      <c r="C105" s="24">
        <v>3.8370000000000002</v>
      </c>
      <c r="D105" s="24"/>
      <c r="E105" s="22">
        <v>10</v>
      </c>
      <c r="G105" s="23">
        <v>101</v>
      </c>
      <c r="H105" s="24">
        <v>3.1840000000000002</v>
      </c>
      <c r="I105" s="5"/>
      <c r="J105" s="22">
        <v>10</v>
      </c>
    </row>
    <row r="106" spans="2:10" x14ac:dyDescent="0.2">
      <c r="B106" s="23">
        <v>102</v>
      </c>
      <c r="C106" s="24">
        <v>3.847</v>
      </c>
      <c r="D106" s="24"/>
      <c r="E106" s="22">
        <v>10</v>
      </c>
      <c r="G106" s="23">
        <v>102</v>
      </c>
      <c r="H106" s="24">
        <v>3.2050000000000001</v>
      </c>
      <c r="I106" s="5"/>
      <c r="J106" s="22">
        <v>10</v>
      </c>
    </row>
    <row r="107" spans="2:10" x14ac:dyDescent="0.2">
      <c r="B107" s="23">
        <v>103</v>
      </c>
      <c r="C107" s="24">
        <v>4.0780000000000003</v>
      </c>
      <c r="D107" s="24">
        <v>10</v>
      </c>
      <c r="E107" s="22"/>
      <c r="G107" s="23">
        <v>103</v>
      </c>
      <c r="H107" s="24">
        <v>3.4159999999999999</v>
      </c>
      <c r="I107" s="5">
        <v>10</v>
      </c>
      <c r="J107" s="22"/>
    </row>
    <row r="108" spans="2:10" x14ac:dyDescent="0.2">
      <c r="B108" s="23">
        <v>104</v>
      </c>
      <c r="C108" s="24">
        <v>4.3250000000000002</v>
      </c>
      <c r="D108" s="24"/>
      <c r="E108" s="22"/>
      <c r="G108" s="23">
        <v>104</v>
      </c>
      <c r="H108" s="24">
        <v>3.6379999999999999</v>
      </c>
      <c r="I108" s="5"/>
      <c r="J108" s="22"/>
    </row>
    <row r="109" spans="2:10" x14ac:dyDescent="0.2">
      <c r="B109" s="23">
        <v>105</v>
      </c>
      <c r="C109" s="24">
        <v>4.5819999999999999</v>
      </c>
      <c r="D109" s="24"/>
      <c r="E109" s="22"/>
      <c r="G109" s="23">
        <v>105</v>
      </c>
      <c r="H109" s="24">
        <v>3.8650000000000002</v>
      </c>
      <c r="I109" s="5"/>
      <c r="J109" s="22"/>
    </row>
    <row r="110" spans="2:10" x14ac:dyDescent="0.2">
      <c r="B110" s="23">
        <v>106</v>
      </c>
      <c r="C110" s="24">
        <v>4.8360000000000003</v>
      </c>
      <c r="D110" s="24"/>
      <c r="E110" s="22"/>
      <c r="G110" s="23">
        <v>106</v>
      </c>
      <c r="H110" s="24">
        <v>4.0890000000000004</v>
      </c>
      <c r="I110" s="5"/>
      <c r="J110" s="22"/>
    </row>
    <row r="111" spans="2:10" x14ac:dyDescent="0.2">
      <c r="B111" s="23">
        <v>107</v>
      </c>
      <c r="C111" s="24">
        <v>5.0599999999999996</v>
      </c>
      <c r="D111" s="24"/>
      <c r="E111" s="22"/>
      <c r="G111" s="23">
        <v>107</v>
      </c>
      <c r="H111" s="24">
        <v>4.2949999999999999</v>
      </c>
      <c r="I111" s="5"/>
      <c r="J111" s="22"/>
    </row>
    <row r="112" spans="2:10" x14ac:dyDescent="0.2">
      <c r="B112" s="23">
        <v>108</v>
      </c>
      <c r="C112" s="24">
        <v>5.2160000000000002</v>
      </c>
      <c r="D112" s="24"/>
      <c r="E112" s="22"/>
      <c r="G112" s="23">
        <v>108</v>
      </c>
      <c r="H112" s="24">
        <v>4.4560000000000004</v>
      </c>
      <c r="I112" s="5"/>
      <c r="J112" s="22"/>
    </row>
    <row r="113" spans="2:10" x14ac:dyDescent="0.2">
      <c r="B113" s="23">
        <v>109</v>
      </c>
      <c r="C113" s="24">
        <v>5.2590000000000003</v>
      </c>
      <c r="D113" s="24">
        <v>10</v>
      </c>
      <c r="E113" s="22"/>
      <c r="G113" s="23">
        <v>109</v>
      </c>
      <c r="H113" s="24">
        <v>4.5339999999999998</v>
      </c>
      <c r="I113" s="5"/>
      <c r="J113" s="22"/>
    </row>
    <row r="114" spans="2:10" x14ac:dyDescent="0.2">
      <c r="B114" s="23">
        <v>110</v>
      </c>
      <c r="C114" s="24">
        <v>5.1550000000000002</v>
      </c>
      <c r="D114" s="24"/>
      <c r="E114" s="22"/>
      <c r="G114" s="23">
        <v>110</v>
      </c>
      <c r="H114" s="24">
        <v>4.4930000000000003</v>
      </c>
      <c r="I114" s="5"/>
      <c r="J114" s="22"/>
    </row>
    <row r="115" spans="2:10" x14ac:dyDescent="0.2">
      <c r="B115" s="23">
        <v>111</v>
      </c>
      <c r="C115" s="24">
        <v>4.9020000000000001</v>
      </c>
      <c r="D115" s="24">
        <v>10</v>
      </c>
      <c r="E115" s="22"/>
      <c r="G115" s="23">
        <v>111</v>
      </c>
      <c r="H115" s="24">
        <v>4.3159999999999998</v>
      </c>
      <c r="I115" s="5">
        <v>10</v>
      </c>
      <c r="J115" s="22"/>
    </row>
    <row r="116" spans="2:10" x14ac:dyDescent="0.2">
      <c r="B116" s="23">
        <v>112</v>
      </c>
      <c r="C116" s="24">
        <v>4.5330000000000004</v>
      </c>
      <c r="D116" s="24"/>
      <c r="E116" s="22"/>
      <c r="G116" s="25">
        <v>112</v>
      </c>
      <c r="H116" s="26">
        <v>4.0199999999999996</v>
      </c>
      <c r="I116" s="3"/>
      <c r="J116" s="27"/>
    </row>
    <row r="117" spans="2:10" x14ac:dyDescent="0.2">
      <c r="B117" s="23">
        <v>113</v>
      </c>
      <c r="C117" s="24">
        <v>4.1150000000000002</v>
      </c>
      <c r="D117" s="24"/>
      <c r="E117" s="22"/>
    </row>
    <row r="118" spans="2:10" x14ac:dyDescent="0.2">
      <c r="B118" s="23">
        <v>114</v>
      </c>
      <c r="C118" s="24">
        <v>3.7280000000000002</v>
      </c>
      <c r="D118" s="24"/>
      <c r="E118" s="22"/>
    </row>
    <row r="119" spans="2:10" x14ac:dyDescent="0.2">
      <c r="B119" s="23">
        <v>115</v>
      </c>
      <c r="C119" s="24">
        <v>3.452</v>
      </c>
      <c r="D119" s="24"/>
      <c r="E119" s="22"/>
    </row>
    <row r="120" spans="2:10" x14ac:dyDescent="0.2">
      <c r="B120" s="23">
        <v>116</v>
      </c>
      <c r="C120" s="24">
        <v>3.3540000000000001</v>
      </c>
      <c r="D120" s="24"/>
      <c r="E120" s="22"/>
    </row>
    <row r="121" spans="2:10" x14ac:dyDescent="0.2">
      <c r="B121" s="23">
        <v>117</v>
      </c>
      <c r="C121" s="24">
        <v>3.4860000000000002</v>
      </c>
      <c r="D121" s="24"/>
      <c r="E121" s="22"/>
    </row>
    <row r="122" spans="2:10" x14ac:dyDescent="0.2">
      <c r="B122" s="23">
        <v>118</v>
      </c>
      <c r="C122" s="24">
        <v>3.827</v>
      </c>
      <c r="D122" s="24"/>
      <c r="E122" s="22">
        <v>10</v>
      </c>
    </row>
    <row r="123" spans="2:10" x14ac:dyDescent="0.2">
      <c r="B123" s="23">
        <v>119</v>
      </c>
      <c r="C123" s="24">
        <v>3.1150000000000002</v>
      </c>
      <c r="D123" s="24">
        <v>10</v>
      </c>
      <c r="E123" s="22">
        <v>10</v>
      </c>
    </row>
    <row r="124" spans="2:10" x14ac:dyDescent="0.2">
      <c r="B124" s="23">
        <v>120</v>
      </c>
      <c r="C124" s="24">
        <v>3.8210000000000002</v>
      </c>
      <c r="D124" s="24"/>
      <c r="E124" s="22"/>
    </row>
    <row r="125" spans="2:10" x14ac:dyDescent="0.2">
      <c r="B125" s="23">
        <v>121</v>
      </c>
      <c r="C125" s="24">
        <v>4.7789999999999999</v>
      </c>
      <c r="D125" s="24"/>
      <c r="E125" s="22"/>
    </row>
    <row r="126" spans="2:10" x14ac:dyDescent="0.2">
      <c r="B126" s="23">
        <v>122</v>
      </c>
      <c r="C126" s="24">
        <v>5.9610000000000003</v>
      </c>
      <c r="D126" s="24"/>
      <c r="E126" s="22"/>
    </row>
    <row r="127" spans="2:10" x14ac:dyDescent="0.2">
      <c r="B127" s="23">
        <v>123</v>
      </c>
      <c r="C127" s="24">
        <v>7.3129999999999997</v>
      </c>
      <c r="D127" s="24"/>
      <c r="E127" s="22"/>
    </row>
    <row r="128" spans="2:10" x14ac:dyDescent="0.2">
      <c r="B128" s="23">
        <v>124</v>
      </c>
      <c r="C128" s="24">
        <v>8.7579999999999991</v>
      </c>
      <c r="D128" s="24"/>
      <c r="E128" s="22"/>
    </row>
    <row r="129" spans="2:5" x14ac:dyDescent="0.2">
      <c r="B129" s="23">
        <v>125</v>
      </c>
      <c r="C129" s="24">
        <v>10.212999999999999</v>
      </c>
      <c r="D129" s="24">
        <v>10</v>
      </c>
      <c r="E129" s="22"/>
    </row>
    <row r="130" spans="2:5" x14ac:dyDescent="0.2">
      <c r="B130" s="25"/>
      <c r="C130" s="26"/>
      <c r="D130" s="26"/>
      <c r="E130" s="27"/>
    </row>
  </sheetData>
  <mergeCells count="2">
    <mergeCell ref="G3:J3"/>
    <mergeCell ref="B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 Data</vt:lpstr>
      <vt:lpstr>Model Data</vt:lpstr>
      <vt:lpstr>Tables</vt:lpstr>
      <vt:lpstr>Biomath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Baradaran Khosroshahi,Ehsan</dc:creator>
  <cp:lastModifiedBy>Ehsan Khosroshahi</cp:lastModifiedBy>
  <dcterms:created xsi:type="dcterms:W3CDTF">2017-01-12T21:29:59Z</dcterms:created>
  <dcterms:modified xsi:type="dcterms:W3CDTF">2017-01-16T21:12:44Z</dcterms:modified>
</cp:coreProperties>
</file>