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1840" yWindow="3500" windowWidth="28800" windowHeight="17600" tabRatio="500"/>
  </bookViews>
  <sheets>
    <sheet name="PVT Night A" sheetId="1" r:id="rId1"/>
    <sheet name="PVT Night B" sheetId="2" r:id="rId2"/>
    <sheet name="Driving Night A STEX3" sheetId="3" r:id="rId3"/>
    <sheet name="Driving Night B STEX3" sheetId="4" r:id="rId4"/>
    <sheet name="Driving Night A LatDev" sheetId="5" r:id="rId5"/>
    <sheet name="Driving Night B LatDev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K25" i="6"/>
  <c r="J24" i="6"/>
  <c r="J25" i="6"/>
  <c r="I24" i="6"/>
  <c r="I25" i="6"/>
  <c r="H24" i="6"/>
  <c r="H25" i="6"/>
  <c r="F24" i="6"/>
  <c r="F25" i="6"/>
  <c r="E24" i="6"/>
  <c r="E25" i="6"/>
  <c r="D24" i="6"/>
  <c r="D25" i="6"/>
  <c r="C24" i="6"/>
  <c r="C25" i="6"/>
  <c r="K23" i="6"/>
  <c r="J23" i="6"/>
  <c r="I23" i="6"/>
  <c r="H23" i="6"/>
  <c r="F23" i="6"/>
  <c r="E23" i="6"/>
  <c r="D23" i="6"/>
  <c r="C23" i="6"/>
  <c r="K24" i="5"/>
  <c r="K25" i="5"/>
  <c r="J24" i="5"/>
  <c r="J25" i="5"/>
  <c r="I24" i="5"/>
  <c r="I25" i="5"/>
  <c r="H24" i="5"/>
  <c r="H25" i="5"/>
  <c r="F24" i="5"/>
  <c r="F25" i="5"/>
  <c r="E24" i="5"/>
  <c r="E25" i="5"/>
  <c r="D24" i="5"/>
  <c r="D25" i="5"/>
  <c r="C24" i="5"/>
  <c r="C25" i="5"/>
  <c r="K23" i="5"/>
  <c r="J23" i="5"/>
  <c r="I23" i="5"/>
  <c r="H23" i="5"/>
  <c r="F23" i="5"/>
  <c r="E23" i="5"/>
  <c r="D23" i="5"/>
  <c r="C23" i="5"/>
  <c r="K24" i="4"/>
  <c r="K25" i="4"/>
  <c r="J24" i="4"/>
  <c r="J25" i="4"/>
  <c r="I24" i="4"/>
  <c r="I25" i="4"/>
  <c r="H24" i="4"/>
  <c r="H25" i="4"/>
  <c r="F24" i="4"/>
  <c r="F25" i="4"/>
  <c r="E24" i="4"/>
  <c r="E25" i="4"/>
  <c r="D24" i="4"/>
  <c r="D25" i="4"/>
  <c r="C24" i="4"/>
  <c r="C25" i="4"/>
  <c r="K23" i="4"/>
  <c r="J23" i="4"/>
  <c r="I23" i="4"/>
  <c r="H23" i="4"/>
  <c r="F23" i="4"/>
  <c r="E23" i="4"/>
  <c r="D23" i="4"/>
  <c r="C23" i="4"/>
  <c r="K24" i="3"/>
  <c r="K25" i="3"/>
  <c r="J24" i="3"/>
  <c r="J25" i="3"/>
  <c r="I24" i="3"/>
  <c r="I25" i="3"/>
  <c r="H24" i="3"/>
  <c r="H25" i="3"/>
  <c r="F24" i="3"/>
  <c r="F25" i="3"/>
  <c r="E24" i="3"/>
  <c r="E25" i="3"/>
  <c r="D24" i="3"/>
  <c r="D25" i="3"/>
  <c r="C24" i="3"/>
  <c r="C25" i="3"/>
  <c r="K23" i="3"/>
  <c r="J23" i="3"/>
  <c r="I23" i="3"/>
  <c r="H23" i="3"/>
  <c r="F23" i="3"/>
  <c r="E23" i="3"/>
  <c r="D23" i="3"/>
  <c r="C23" i="3"/>
  <c r="D23" i="2"/>
  <c r="C23" i="2"/>
  <c r="D23" i="1"/>
  <c r="H23" i="1"/>
  <c r="K24" i="2"/>
  <c r="K25" i="2"/>
  <c r="J24" i="2"/>
  <c r="J25" i="2"/>
  <c r="I24" i="2"/>
  <c r="I25" i="2"/>
  <c r="H24" i="2"/>
  <c r="H25" i="2"/>
  <c r="F24" i="2"/>
  <c r="F25" i="2"/>
  <c r="E24" i="2"/>
  <c r="E25" i="2"/>
  <c r="D24" i="2"/>
  <c r="D25" i="2"/>
  <c r="C24" i="2"/>
  <c r="C25" i="2"/>
  <c r="K23" i="2"/>
  <c r="J23" i="2"/>
  <c r="I23" i="2"/>
  <c r="H23" i="2"/>
  <c r="F23" i="2"/>
  <c r="E23" i="2"/>
  <c r="K24" i="1"/>
  <c r="K25" i="1"/>
  <c r="J24" i="1"/>
  <c r="J25" i="1"/>
  <c r="I24" i="1"/>
  <c r="I25" i="1"/>
  <c r="E23" i="1"/>
  <c r="H24" i="1"/>
  <c r="H25" i="1"/>
  <c r="C24" i="1"/>
  <c r="C25" i="1"/>
  <c r="C23" i="1"/>
  <c r="K23" i="1"/>
  <c r="J23" i="1"/>
  <c r="I23" i="1"/>
  <c r="F24" i="1"/>
  <c r="F25" i="1"/>
  <c r="E24" i="1"/>
  <c r="E25" i="1"/>
  <c r="D24" i="1"/>
  <c r="D25" i="1"/>
  <c r="F23" i="1"/>
</calcChain>
</file>

<file path=xl/sharedStrings.xml><?xml version="1.0" encoding="utf-8"?>
<sst xmlns="http://schemas.openxmlformats.org/spreadsheetml/2006/main" count="36" uniqueCount="6">
  <si>
    <t>Day</t>
  </si>
  <si>
    <t>Mean</t>
  </si>
  <si>
    <t>STD</t>
  </si>
  <si>
    <t>St Error</t>
  </si>
  <si>
    <t>* 34 h break *</t>
  </si>
  <si>
    <t>34 h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</si>
</sst>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'PVT Night A'!$B$25:$L$25</c:f>
                <c:numCache>
                  <c:formatCode>General</c:formatCode>
                  <c:ptCount val="11"/>
                  <c:pt idx="1">
                    <c:v>0.049132473986153</c:v>
                  </c:pt>
                  <c:pt idx="2">
                    <c:v>0.0624499799839837</c:v>
                  </c:pt>
                  <c:pt idx="3">
                    <c:v>0.0673052746818554</c:v>
                  </c:pt>
                  <c:pt idx="4">
                    <c:v>0.228613210466936</c:v>
                  </c:pt>
                  <c:pt idx="6">
                    <c:v>0.0278208554864871</c:v>
                  </c:pt>
                  <c:pt idx="7">
                    <c:v>0.0500999001995015</c:v>
                  </c:pt>
                  <c:pt idx="8">
                    <c:v>0.0281780056072108</c:v>
                  </c:pt>
                  <c:pt idx="9">
                    <c:v>0.0863365507765975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'PVT Night A'!$B$22:$L$22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'PVT Night A'!$B$23:$L$23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0.99</c:v>
                </c:pt>
                <c:pt idx="3">
                  <c:v>1.3</c:v>
                </c:pt>
                <c:pt idx="4">
                  <c:v>2.062</c:v>
                </c:pt>
                <c:pt idx="6">
                  <c:v>0.738</c:v>
                </c:pt>
                <c:pt idx="7">
                  <c:v>0.82</c:v>
                </c:pt>
                <c:pt idx="8">
                  <c:v>1.068</c:v>
                </c:pt>
                <c:pt idx="9">
                  <c:v>1.748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'PVT Night B'!$B$25:$L$25</c:f>
                <c:numCache>
                  <c:formatCode>General</c:formatCode>
                  <c:ptCount val="11"/>
                  <c:pt idx="1">
                    <c:v>0.0316859590355097</c:v>
                  </c:pt>
                  <c:pt idx="2">
                    <c:v>0.0639843730921855</c:v>
                  </c:pt>
                  <c:pt idx="3">
                    <c:v>0.0885663593019384</c:v>
                  </c:pt>
                  <c:pt idx="4">
                    <c:v>0.161511609489845</c:v>
                  </c:pt>
                  <c:pt idx="6">
                    <c:v>0.0311448230047949</c:v>
                  </c:pt>
                  <c:pt idx="7">
                    <c:v>0.0344383507154451</c:v>
                  </c:pt>
                  <c:pt idx="8">
                    <c:v>0.0451663591625448</c:v>
                  </c:pt>
                  <c:pt idx="9">
                    <c:v>0.177070607385868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'PVT Night B'!$B$23:$L$23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1.018</c:v>
                </c:pt>
                <c:pt idx="3">
                  <c:v>1.228</c:v>
                </c:pt>
                <c:pt idx="4">
                  <c:v>2.044</c:v>
                </c:pt>
                <c:pt idx="6">
                  <c:v>0.76</c:v>
                </c:pt>
                <c:pt idx="7">
                  <c:v>0.864</c:v>
                </c:pt>
                <c:pt idx="8">
                  <c:v>1.12</c:v>
                </c:pt>
                <c:pt idx="9">
                  <c:v>1.868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47392"/>
        <c:axId val="2086739008"/>
      </c:lineChart>
      <c:catAx>
        <c:axId val="20867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39008"/>
        <c:crosses val="autoZero"/>
        <c:auto val="1"/>
        <c:lblAlgn val="ctr"/>
        <c:lblOffset val="100"/>
        <c:tickLblSkip val="1"/>
        <c:noMultiLvlLbl val="0"/>
      </c:catAx>
      <c:valAx>
        <c:axId val="2086739008"/>
        <c:scaling>
          <c:orientation val="minMax"/>
          <c:max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'Driving Night A STEX3'!$B$25:$L$25</c:f>
                <c:numCache>
                  <c:formatCode>General</c:formatCode>
                  <c:ptCount val="11"/>
                  <c:pt idx="1">
                    <c:v>0.290574018108984</c:v>
                  </c:pt>
                  <c:pt idx="2">
                    <c:v>0.156655545704581</c:v>
                  </c:pt>
                  <c:pt idx="3">
                    <c:v>0.289985930693198</c:v>
                  </c:pt>
                  <c:pt idx="4">
                    <c:v>0.210433980145793</c:v>
                  </c:pt>
                  <c:pt idx="6">
                    <c:v>0.186132748327638</c:v>
                  </c:pt>
                  <c:pt idx="7">
                    <c:v>0.239023973693017</c:v>
                  </c:pt>
                  <c:pt idx="8">
                    <c:v>0.218181804924242</c:v>
                  </c:pt>
                  <c:pt idx="9">
                    <c:v>0.193827655405517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'Driving Night A STEX3'!$B$22:$L$22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A STEX3'!$B$23:$L$23</c:f>
              <c:numCache>
                <c:formatCode>General</c:formatCode>
                <c:ptCount val="11"/>
                <c:pt idx="1">
                  <c:v>13.3284</c:v>
                </c:pt>
                <c:pt idx="2">
                  <c:v>13.1884</c:v>
                </c:pt>
                <c:pt idx="3">
                  <c:v>13.2552</c:v>
                </c:pt>
                <c:pt idx="4">
                  <c:v>13.6494</c:v>
                </c:pt>
                <c:pt idx="6">
                  <c:v>13.096</c:v>
                </c:pt>
                <c:pt idx="7">
                  <c:v>13.0404</c:v>
                </c:pt>
                <c:pt idx="8">
                  <c:v>13.176</c:v>
                </c:pt>
                <c:pt idx="9">
                  <c:v>13.1746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'PVT Night B'!$B$25:$L$25</c:f>
                <c:numCache>
                  <c:formatCode>General</c:formatCode>
                  <c:ptCount val="11"/>
                  <c:pt idx="1">
                    <c:v>0.0316859590355097</c:v>
                  </c:pt>
                  <c:pt idx="2">
                    <c:v>0.0639843730921855</c:v>
                  </c:pt>
                  <c:pt idx="3">
                    <c:v>0.0885663593019384</c:v>
                  </c:pt>
                  <c:pt idx="4">
                    <c:v>0.161511609489845</c:v>
                  </c:pt>
                  <c:pt idx="6">
                    <c:v>0.0311448230047949</c:v>
                  </c:pt>
                  <c:pt idx="7">
                    <c:v>0.0344383507154451</c:v>
                  </c:pt>
                  <c:pt idx="8">
                    <c:v>0.0451663591625448</c:v>
                  </c:pt>
                  <c:pt idx="9">
                    <c:v>0.177070607385868</c:v>
                  </c:pt>
                </c:numCache>
              </c:numRef>
            </c:plus>
            <c:minus>
              <c:numRef>
                <c:f>'Driving Night B STEX3'!$B$25:$L$25</c:f>
                <c:numCache>
                  <c:formatCode>General</c:formatCode>
                  <c:ptCount val="11"/>
                  <c:pt idx="1">
                    <c:v>0.131206859576777</c:v>
                  </c:pt>
                  <c:pt idx="2">
                    <c:v>0.184581580879566</c:v>
                  </c:pt>
                  <c:pt idx="3">
                    <c:v>0.205088663753021</c:v>
                  </c:pt>
                  <c:pt idx="4">
                    <c:v>0.23138958489958</c:v>
                  </c:pt>
                  <c:pt idx="6">
                    <c:v>0.278894137622145</c:v>
                  </c:pt>
                  <c:pt idx="7">
                    <c:v>0.313523938479983</c:v>
                  </c:pt>
                  <c:pt idx="8">
                    <c:v>0.311577855439054</c:v>
                  </c:pt>
                  <c:pt idx="9">
                    <c:v>0.292996143319328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'Driving Night A STEX3'!$B$22:$L$22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STEX3'!$B$23:$L$23</c:f>
              <c:numCache>
                <c:formatCode>General</c:formatCode>
                <c:ptCount val="11"/>
                <c:pt idx="1">
                  <c:v>13.3242</c:v>
                </c:pt>
                <c:pt idx="2">
                  <c:v>13.3086</c:v>
                </c:pt>
                <c:pt idx="3">
                  <c:v>13.4926</c:v>
                </c:pt>
                <c:pt idx="4">
                  <c:v>13.7942</c:v>
                </c:pt>
                <c:pt idx="6">
                  <c:v>13.1312</c:v>
                </c:pt>
                <c:pt idx="7">
                  <c:v>13.0396</c:v>
                </c:pt>
                <c:pt idx="8">
                  <c:v>13.0454</c:v>
                </c:pt>
                <c:pt idx="9">
                  <c:v>13.2012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62544"/>
        <c:axId val="2086757424"/>
      </c:lineChart>
      <c:catAx>
        <c:axId val="20867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57424"/>
        <c:crosses val="autoZero"/>
        <c:auto val="1"/>
        <c:lblAlgn val="ctr"/>
        <c:lblOffset val="100"/>
        <c:tickLblSkip val="1"/>
        <c:noMultiLvlLbl val="0"/>
      </c:catAx>
      <c:valAx>
        <c:axId val="208675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'Driving Night A LatDev'!$B$25:$L$25</c:f>
                <c:numCache>
                  <c:formatCode>General</c:formatCode>
                  <c:ptCount val="11"/>
                  <c:pt idx="1">
                    <c:v>0.00111355287256595</c:v>
                  </c:pt>
                  <c:pt idx="2">
                    <c:v>0.00115758369027908</c:v>
                  </c:pt>
                  <c:pt idx="3">
                    <c:v>0.00124096736459898</c:v>
                  </c:pt>
                  <c:pt idx="4">
                    <c:v>0.000547722557505187</c:v>
                  </c:pt>
                  <c:pt idx="6">
                    <c:v>0.00150332963783737</c:v>
                  </c:pt>
                  <c:pt idx="7">
                    <c:v>0.000800000000000067</c:v>
                  </c:pt>
                  <c:pt idx="8">
                    <c:v>0.00164316767251553</c:v>
                  </c:pt>
                  <c:pt idx="9">
                    <c:v>0.00200997512422416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'Driving Night A LatDev'!$B$22:$L$22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A LatDev'!$B$23:$L$23</c:f>
              <c:numCache>
                <c:formatCode>General</c:formatCode>
                <c:ptCount val="11"/>
                <c:pt idx="1">
                  <c:v>7.424200000000001</c:v>
                </c:pt>
                <c:pt idx="2">
                  <c:v>7.4248</c:v>
                </c:pt>
                <c:pt idx="3">
                  <c:v>7.424200000000001</c:v>
                </c:pt>
                <c:pt idx="4">
                  <c:v>7.423999999999999</c:v>
                </c:pt>
                <c:pt idx="6">
                  <c:v>7.4274</c:v>
                </c:pt>
                <c:pt idx="7">
                  <c:v>7.4268</c:v>
                </c:pt>
                <c:pt idx="8">
                  <c:v>7.426</c:v>
                </c:pt>
                <c:pt idx="9">
                  <c:v>7.424799999999999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'Driving Night A LatDev'!$B$22:$L$22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LatDev'!$B$23:$L$23</c:f>
              <c:numCache>
                <c:formatCode>General</c:formatCode>
                <c:ptCount val="11"/>
                <c:pt idx="1">
                  <c:v>7.4256</c:v>
                </c:pt>
                <c:pt idx="2">
                  <c:v>7.423400000000001</c:v>
                </c:pt>
                <c:pt idx="3">
                  <c:v>7.4268</c:v>
                </c:pt>
                <c:pt idx="4">
                  <c:v>7.422</c:v>
                </c:pt>
                <c:pt idx="6">
                  <c:v>7.4264</c:v>
                </c:pt>
                <c:pt idx="7">
                  <c:v>7.4264</c:v>
                </c:pt>
                <c:pt idx="8">
                  <c:v>7.425800000000001</c:v>
                </c:pt>
                <c:pt idx="9">
                  <c:v>7.4268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13280"/>
        <c:axId val="2136689248"/>
      </c:lineChart>
      <c:catAx>
        <c:axId val="21349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89248"/>
        <c:crosses val="autoZero"/>
        <c:auto val="1"/>
        <c:lblAlgn val="ctr"/>
        <c:lblOffset val="100"/>
        <c:tickLblSkip val="1"/>
        <c:noMultiLvlLbl val="0"/>
      </c:catAx>
      <c:valAx>
        <c:axId val="213668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19050</xdr:rowOff>
    </xdr:from>
    <xdr:to>
      <xdr:col>13</xdr:col>
      <xdr:colOff>609600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22</xdr:row>
      <xdr:rowOff>38100</xdr:rowOff>
    </xdr:from>
    <xdr:to>
      <xdr:col>8</xdr:col>
      <xdr:colOff>323850</xdr:colOff>
      <xdr:row>39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21</xdr:row>
      <xdr:rowOff>190500</xdr:rowOff>
    </xdr:from>
    <xdr:to>
      <xdr:col>16</xdr:col>
      <xdr:colOff>450850</xdr:colOff>
      <xdr:row>39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showRuler="0" workbookViewId="0">
      <selection activeCell="L25" sqref="L2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  <pageSetup orientation="portrait" horizontalDpi="0" verticalDpi="0"/>
  <ignoredErrors>
    <ignoredError sqref="C23:D23 C24:F25 E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C32" sqref="C3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0.97</v>
      </c>
      <c r="C2" s="8">
        <v>1.23</v>
      </c>
      <c r="D2" s="8">
        <v>1.49</v>
      </c>
      <c r="E2" s="5">
        <v>2.68</v>
      </c>
    </row>
    <row r="3" spans="1:5" x14ac:dyDescent="0.2">
      <c r="A3" s="3">
        <v>3</v>
      </c>
      <c r="B3" s="9">
        <v>0.84</v>
      </c>
      <c r="C3" s="9">
        <v>0.95</v>
      </c>
      <c r="D3" s="9">
        <v>1.23</v>
      </c>
      <c r="E3" s="6">
        <v>1.94</v>
      </c>
    </row>
    <row r="4" spans="1:5" x14ac:dyDescent="0.2">
      <c r="A4" s="3">
        <v>4</v>
      </c>
      <c r="B4" s="9">
        <v>0.94</v>
      </c>
      <c r="C4" s="9">
        <v>1.03</v>
      </c>
      <c r="D4" s="9">
        <v>1.34</v>
      </c>
      <c r="E4" s="6">
        <v>1.93</v>
      </c>
    </row>
    <row r="5" spans="1:5" x14ac:dyDescent="0.2">
      <c r="A5" s="3">
        <v>5</v>
      </c>
      <c r="B5" s="9">
        <v>0.86</v>
      </c>
      <c r="C5" s="9">
        <v>0.84</v>
      </c>
      <c r="D5" s="9">
        <v>1.0900000000000001</v>
      </c>
      <c r="E5" s="6">
        <v>1.89</v>
      </c>
    </row>
    <row r="6" spans="1:5" x14ac:dyDescent="0.2">
      <c r="A6" s="2">
        <v>6</v>
      </c>
      <c r="B6" s="6">
        <v>0.8</v>
      </c>
      <c r="C6" s="9">
        <v>1.04</v>
      </c>
      <c r="D6" s="9">
        <v>0.99</v>
      </c>
      <c r="E6" s="6">
        <v>1.78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0.82</v>
      </c>
      <c r="C8" s="9">
        <v>0.99</v>
      </c>
      <c r="D8" s="9">
        <v>1.23</v>
      </c>
      <c r="E8" s="6">
        <v>2.5299999999999998</v>
      </c>
    </row>
    <row r="9" spans="1:5" x14ac:dyDescent="0.2">
      <c r="A9" s="11">
        <v>10</v>
      </c>
      <c r="B9" s="9">
        <v>0.7</v>
      </c>
      <c r="C9" s="9">
        <v>0.8</v>
      </c>
      <c r="D9" s="9">
        <v>1.1100000000000001</v>
      </c>
      <c r="E9" s="6">
        <v>1.94</v>
      </c>
    </row>
    <row r="10" spans="1:5" x14ac:dyDescent="0.2">
      <c r="A10" s="11">
        <v>11</v>
      </c>
      <c r="B10" s="9">
        <v>0.71</v>
      </c>
      <c r="C10" s="9">
        <v>0.88</v>
      </c>
      <c r="D10" s="9">
        <v>1.21</v>
      </c>
      <c r="E10" s="6">
        <v>1.67</v>
      </c>
    </row>
    <row r="11" spans="1:5" x14ac:dyDescent="0.2">
      <c r="A11" s="11">
        <v>12</v>
      </c>
      <c r="B11" s="9">
        <v>0.72</v>
      </c>
      <c r="C11" s="9">
        <v>0.81</v>
      </c>
      <c r="D11" s="9">
        <v>1.06</v>
      </c>
      <c r="E11" s="6">
        <v>1.62</v>
      </c>
    </row>
    <row r="12" spans="1:5" x14ac:dyDescent="0.2">
      <c r="A12" s="11">
        <v>13</v>
      </c>
      <c r="B12" s="10">
        <v>0.85</v>
      </c>
      <c r="C12" s="10">
        <v>0.84</v>
      </c>
      <c r="D12" s="10">
        <v>0.99</v>
      </c>
      <c r="E12" s="7">
        <v>1.58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1.018</v>
      </c>
      <c r="E23">
        <f>AVERAGE(D2:D6)</f>
        <v>1.228</v>
      </c>
      <c r="F23">
        <f>AVERAGE(E2:E6)</f>
        <v>2.0439999999999996</v>
      </c>
      <c r="H23">
        <f>AVERAGE(B8:B12)</f>
        <v>0.76</v>
      </c>
      <c r="I23">
        <f>AVERAGE(C8:C12)</f>
        <v>0.8640000000000001</v>
      </c>
      <c r="J23">
        <f>AVERAGE(D8:D12)</f>
        <v>1.1199999999999999</v>
      </c>
      <c r="K23">
        <f>AVERAGE(E8:E12)</f>
        <v>1.8679999999999999</v>
      </c>
    </row>
    <row r="24" spans="1:11" x14ac:dyDescent="0.2">
      <c r="A24" t="s">
        <v>2</v>
      </c>
      <c r="C24">
        <f>STDEV(B2:B6)</f>
        <v>7.0851958335673385E-2</v>
      </c>
      <c r="D24">
        <f>STDEV(C2:C6)</f>
        <v>0.1430734077318353</v>
      </c>
      <c r="E24">
        <f>STDEV(D2:D6)</f>
        <v>0.19804039991880509</v>
      </c>
      <c r="F24">
        <f>STDEV(E2:E6)</f>
        <v>0.36115093797469416</v>
      </c>
      <c r="H24">
        <f>STDEV(B8:B12)</f>
        <v>6.96419413859206E-2</v>
      </c>
      <c r="I24">
        <f>STDEV(C8:C12)</f>
        <v>7.7006493232713816E-2</v>
      </c>
      <c r="J24">
        <f>STDEV(D8:D12)</f>
        <v>0.10099504938362076</v>
      </c>
      <c r="K24">
        <f>STDEV(E8:E12)</f>
        <v>0.39594191493197678</v>
      </c>
    </row>
    <row r="25" spans="1:11" x14ac:dyDescent="0.2">
      <c r="A25" t="s">
        <v>3</v>
      </c>
      <c r="C25">
        <f>(C24/SQRT(COUNT(B2:B6)))</f>
        <v>3.1685959035509706E-2</v>
      </c>
      <c r="D25">
        <f>(D24/SQRT(COUNT(C2:C6)))</f>
        <v>6.3984373092185548E-2</v>
      </c>
      <c r="E25">
        <f>(E24/SQRT(COUNT(D2:D6)))</f>
        <v>8.8566359301938402E-2</v>
      </c>
      <c r="F25">
        <f>(F24/SQRT(COUNT(E2:E6)))</f>
        <v>0.16151160948984528</v>
      </c>
      <c r="H25">
        <f>(H24/SQRT(COUNT(B8:B12)))</f>
        <v>3.1144823004794875E-2</v>
      </c>
      <c r="I25">
        <f>(I24/SQRT(COUNT(C8:C12)))</f>
        <v>3.4438350715445126E-2</v>
      </c>
      <c r="J25">
        <f>(J24/SQRT(COUNT(D8:D12)))</f>
        <v>4.5166359162544849E-2</v>
      </c>
      <c r="K25">
        <f>(K24/SQRT(COUNT(E8:E12)))</f>
        <v>0.1770706073858678</v>
      </c>
    </row>
  </sheetData>
  <pageMargins left="0.7" right="0.7" top="0.75" bottom="0.75" header="0.3" footer="0.3"/>
  <ignoredErrors>
    <ignoredError sqref="C24:F25 C23:D23 E23:F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J15" sqref="J1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13.382999999999999</v>
      </c>
      <c r="C2" s="8">
        <v>13.500999999999999</v>
      </c>
      <c r="D2" s="8">
        <v>13.042</v>
      </c>
      <c r="E2" s="5">
        <v>12.846</v>
      </c>
    </row>
    <row r="3" spans="1:5" x14ac:dyDescent="0.2">
      <c r="A3" s="3">
        <v>3</v>
      </c>
      <c r="B3" s="9">
        <v>12.259</v>
      </c>
      <c r="C3" s="9">
        <v>12.587999999999999</v>
      </c>
      <c r="D3" s="9">
        <v>12.250999999999999</v>
      </c>
      <c r="E3" s="6">
        <v>13.667</v>
      </c>
    </row>
    <row r="4" spans="1:5" x14ac:dyDescent="0.2">
      <c r="A4" s="3">
        <v>4</v>
      </c>
      <c r="B4" s="9">
        <v>13.9</v>
      </c>
      <c r="C4" s="9">
        <v>13.287000000000001</v>
      </c>
      <c r="D4" s="9">
        <v>13.879</v>
      </c>
      <c r="E4" s="6">
        <v>14.021000000000001</v>
      </c>
    </row>
    <row r="5" spans="1:5" x14ac:dyDescent="0.2">
      <c r="A5" s="3">
        <v>5</v>
      </c>
      <c r="B5" s="9">
        <v>13.792</v>
      </c>
      <c r="C5" s="9">
        <v>13.333</v>
      </c>
      <c r="D5" s="9">
        <v>13.728999999999999</v>
      </c>
      <c r="E5" s="6">
        <v>13.946</v>
      </c>
    </row>
    <row r="6" spans="1:5" x14ac:dyDescent="0.2">
      <c r="A6" s="2">
        <v>6</v>
      </c>
      <c r="B6" s="6">
        <v>13.308</v>
      </c>
      <c r="C6" s="9">
        <v>13.233000000000001</v>
      </c>
      <c r="D6" s="9">
        <v>13.375</v>
      </c>
      <c r="E6" s="6">
        <v>13.766999999999999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13.532999999999999</v>
      </c>
      <c r="C8" s="9">
        <v>13.454000000000001</v>
      </c>
      <c r="D8" s="9">
        <v>13.882999999999999</v>
      </c>
      <c r="E8" s="6">
        <v>13.842000000000001</v>
      </c>
    </row>
    <row r="9" spans="1:5" x14ac:dyDescent="0.2">
      <c r="A9" s="11">
        <v>10</v>
      </c>
      <c r="B9" s="9">
        <v>13.333</v>
      </c>
      <c r="C9" s="9">
        <v>13.75</v>
      </c>
      <c r="D9" s="9">
        <v>13.15</v>
      </c>
      <c r="E9" s="6">
        <v>13.092000000000001</v>
      </c>
    </row>
    <row r="10" spans="1:5" x14ac:dyDescent="0.2">
      <c r="A10" s="11">
        <v>11</v>
      </c>
      <c r="B10" s="9">
        <v>12.68</v>
      </c>
      <c r="C10" s="9">
        <v>12.755000000000001</v>
      </c>
      <c r="D10" s="9">
        <v>12.505000000000001</v>
      </c>
      <c r="E10" s="6">
        <v>12.896000000000001</v>
      </c>
    </row>
    <row r="11" spans="1:5" x14ac:dyDescent="0.2">
      <c r="A11" s="11">
        <v>12</v>
      </c>
      <c r="B11" s="9">
        <v>13.313000000000001</v>
      </c>
      <c r="C11" s="9">
        <v>12.488</v>
      </c>
      <c r="D11" s="9">
        <v>13.196</v>
      </c>
      <c r="E11" s="6">
        <v>12.726000000000001</v>
      </c>
    </row>
    <row r="12" spans="1:5" x14ac:dyDescent="0.2">
      <c r="A12" s="11">
        <v>13</v>
      </c>
      <c r="B12" s="10">
        <v>12.621</v>
      </c>
      <c r="C12" s="10">
        <v>12.755000000000001</v>
      </c>
      <c r="D12" s="10">
        <v>13.146000000000001</v>
      </c>
      <c r="E12" s="7">
        <v>13.317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13.328399999999998</v>
      </c>
      <c r="D23">
        <f>AVERAGE(C2:C6)</f>
        <v>13.188399999999998</v>
      </c>
      <c r="E23">
        <f>AVERAGE(D2:D6)</f>
        <v>13.255199999999999</v>
      </c>
      <c r="F23">
        <f>AVERAGE(E2:E6)</f>
        <v>13.6494</v>
      </c>
      <c r="H23">
        <f>AVERAGE(B8:B12)</f>
        <v>13.096</v>
      </c>
      <c r="I23">
        <f>AVERAGE(C8:C12)</f>
        <v>13.0404</v>
      </c>
      <c r="J23">
        <f>AVERAGE(D8:D12)</f>
        <v>13.175999999999998</v>
      </c>
      <c r="K23">
        <f>AVERAGE(E8:E12)</f>
        <v>13.174599999999998</v>
      </c>
    </row>
    <row r="24" spans="1:11" x14ac:dyDescent="0.2">
      <c r="A24" t="s">
        <v>2</v>
      </c>
      <c r="C24">
        <f>STDEV(B2:B6)</f>
        <v>0.64974325698694235</v>
      </c>
      <c r="D24">
        <f>STDEV(C2:C6)</f>
        <v>0.35029244924776815</v>
      </c>
      <c r="E24">
        <f>STDEV(D2:D6)</f>
        <v>0.64842825354853262</v>
      </c>
      <c r="F24">
        <f>STDEV(E2:E6)</f>
        <v>0.47054468438183433</v>
      </c>
      <c r="H24">
        <f>STDEV(B8:B12)</f>
        <v>0.41620547809945985</v>
      </c>
      <c r="I24">
        <f>STDEV(C8:C12)</f>
        <v>0.5344738534297071</v>
      </c>
      <c r="J24">
        <f>STDEV(D8:D12)</f>
        <v>0.48786934726420289</v>
      </c>
      <c r="K24">
        <f>STDEV(E8:E12)</f>
        <v>0.43341181340614132</v>
      </c>
    </row>
    <row r="25" spans="1:11" x14ac:dyDescent="0.2">
      <c r="A25" t="s">
        <v>3</v>
      </c>
      <c r="C25">
        <f>(C24/SQRT(COUNT(B2:B6)))</f>
        <v>0.29057401810898364</v>
      </c>
      <c r="D25">
        <f>(D24/SQRT(COUNT(C2:C6)))</f>
        <v>0.15665554570458093</v>
      </c>
      <c r="E25">
        <f>(E24/SQRT(COUNT(D2:D6)))</f>
        <v>0.28998593069319761</v>
      </c>
      <c r="F25">
        <f>(F24/SQRT(COUNT(E2:E6)))</f>
        <v>0.21043398014579304</v>
      </c>
      <c r="H25">
        <f>(H24/SQRT(COUNT(B8:B12)))</f>
        <v>0.18613274832763843</v>
      </c>
      <c r="I25">
        <f>(I24/SQRT(COUNT(C8:C12)))</f>
        <v>0.23902397369301684</v>
      </c>
      <c r="J25">
        <f>(J24/SQRT(COUNT(D8:D12)))</f>
        <v>0.21818180492424175</v>
      </c>
      <c r="K25">
        <f>(K24/SQRT(COUNT(E8:E12)))</f>
        <v>0.19382765540551733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E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13.62</v>
      </c>
      <c r="C2" s="8">
        <v>13.488</v>
      </c>
      <c r="D2" s="8">
        <v>13.013</v>
      </c>
      <c r="E2" s="5">
        <v>13.026</v>
      </c>
    </row>
    <row r="3" spans="1:5" x14ac:dyDescent="0.2">
      <c r="A3" s="3">
        <v>3</v>
      </c>
      <c r="B3" s="9">
        <v>12.875999999999999</v>
      </c>
      <c r="C3" s="9">
        <v>12.592000000000001</v>
      </c>
      <c r="D3" s="9">
        <v>12.996</v>
      </c>
      <c r="E3" s="6">
        <v>14.404</v>
      </c>
    </row>
    <row r="4" spans="1:5" x14ac:dyDescent="0.2">
      <c r="A4" s="3">
        <v>4</v>
      </c>
      <c r="B4" s="9">
        <v>13.254</v>
      </c>
      <c r="C4" s="9">
        <v>13.454000000000001</v>
      </c>
      <c r="D4" s="9">
        <v>13.95</v>
      </c>
      <c r="E4" s="6">
        <v>13.821</v>
      </c>
    </row>
    <row r="5" spans="1:5" x14ac:dyDescent="0.2">
      <c r="A5" s="3">
        <v>5</v>
      </c>
      <c r="B5" s="9">
        <v>13.321</v>
      </c>
      <c r="C5" s="9">
        <v>13.367000000000001</v>
      </c>
      <c r="D5" s="9">
        <v>13.853999999999999</v>
      </c>
      <c r="E5" s="6">
        <v>13.637</v>
      </c>
    </row>
    <row r="6" spans="1:5" x14ac:dyDescent="0.2">
      <c r="A6" s="2">
        <v>6</v>
      </c>
      <c r="B6" s="6">
        <v>13.55</v>
      </c>
      <c r="C6" s="9">
        <v>13.641999999999999</v>
      </c>
      <c r="D6" s="9">
        <v>13.65</v>
      </c>
      <c r="E6" s="6">
        <v>14.083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13.554</v>
      </c>
      <c r="C8" s="9">
        <v>13.75</v>
      </c>
      <c r="D8" s="9">
        <v>13.704000000000001</v>
      </c>
      <c r="E8" s="6">
        <v>14.324999999999999</v>
      </c>
    </row>
    <row r="9" spans="1:5" x14ac:dyDescent="0.2">
      <c r="A9" s="11">
        <v>10</v>
      </c>
      <c r="B9" s="9">
        <v>14.012</v>
      </c>
      <c r="C9" s="9">
        <v>13.853999999999999</v>
      </c>
      <c r="D9" s="9">
        <v>13.792</v>
      </c>
      <c r="E9" s="6">
        <v>12.984</v>
      </c>
    </row>
    <row r="10" spans="1:5" x14ac:dyDescent="0.2">
      <c r="A10" s="11">
        <v>11</v>
      </c>
      <c r="B10" s="9">
        <v>12.701000000000001</v>
      </c>
      <c r="C10" s="9">
        <v>12.476000000000001</v>
      </c>
      <c r="D10" s="9">
        <v>12.170999999999999</v>
      </c>
      <c r="E10" s="6">
        <v>13.196</v>
      </c>
    </row>
    <row r="11" spans="1:5" x14ac:dyDescent="0.2">
      <c r="A11" s="11">
        <v>12</v>
      </c>
      <c r="B11" s="9">
        <v>12.826000000000001</v>
      </c>
      <c r="C11" s="9">
        <v>12.462999999999999</v>
      </c>
      <c r="D11" s="9">
        <v>12.63</v>
      </c>
      <c r="E11" s="6">
        <v>12.734</v>
      </c>
    </row>
    <row r="12" spans="1:5" x14ac:dyDescent="0.2">
      <c r="A12" s="11">
        <v>13</v>
      </c>
      <c r="B12" s="10">
        <v>12.563000000000001</v>
      </c>
      <c r="C12" s="10">
        <v>12.654999999999999</v>
      </c>
      <c r="D12" s="10">
        <v>12.93</v>
      </c>
      <c r="E12" s="7">
        <v>12.766999999999999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13.324199999999999</v>
      </c>
      <c r="D23">
        <f>AVERAGE(C2:C6)</f>
        <v>13.308599999999998</v>
      </c>
      <c r="E23">
        <f>AVERAGE(D2:D6)</f>
        <v>13.492600000000001</v>
      </c>
      <c r="F23">
        <f>AVERAGE(E2:E6)</f>
        <v>13.7942</v>
      </c>
      <c r="H23">
        <f>AVERAGE(B8:B12)</f>
        <v>13.131200000000002</v>
      </c>
      <c r="I23">
        <f>AVERAGE(C8:C12)</f>
        <v>13.039599999999998</v>
      </c>
      <c r="J23">
        <f>AVERAGE(D8:D12)</f>
        <v>13.045400000000001</v>
      </c>
      <c r="K23">
        <f>AVERAGE(E8:E12)</f>
        <v>13.2012</v>
      </c>
    </row>
    <row r="24" spans="1:11" x14ac:dyDescent="0.2">
      <c r="A24" t="s">
        <v>2</v>
      </c>
      <c r="C24">
        <f>STDEV(B2:B6)</f>
        <v>0.29338745712794218</v>
      </c>
      <c r="D24">
        <f>STDEV(C2:C6)</f>
        <v>0.41273696224108614</v>
      </c>
      <c r="E24">
        <f>STDEV(D2:D6)</f>
        <v>0.45859219356635328</v>
      </c>
      <c r="F24">
        <f>STDEV(E2:E6)</f>
        <v>0.51740284112092005</v>
      </c>
      <c r="H24">
        <f>STDEV(B8:B12)</f>
        <v>0.62362625024929785</v>
      </c>
      <c r="I24">
        <f>STDEV(C8:C12)</f>
        <v>0.70106083901470329</v>
      </c>
      <c r="J24">
        <f>STDEV(D8:D12)</f>
        <v>0.69670926504532737</v>
      </c>
      <c r="K24">
        <f>STDEV(E8:E12)</f>
        <v>0.65515929360728731</v>
      </c>
    </row>
    <row r="25" spans="1:11" x14ac:dyDescent="0.2">
      <c r="A25" t="s">
        <v>3</v>
      </c>
      <c r="C25">
        <f>(C24/SQRT(COUNT(B2:B6)))</f>
        <v>0.13120685957677677</v>
      </c>
      <c r="D25">
        <f>(D24/SQRT(COUNT(C2:C6)))</f>
        <v>0.1845815808795665</v>
      </c>
      <c r="E25">
        <f>(E24/SQRT(COUNT(D2:D6)))</f>
        <v>0.20508866375302151</v>
      </c>
      <c r="F25">
        <f>(F24/SQRT(COUNT(E2:E6)))</f>
        <v>0.23138958489958014</v>
      </c>
      <c r="H25">
        <f>(H24/SQRT(COUNT(B8:B12)))</f>
        <v>0.27889413762214504</v>
      </c>
      <c r="I25">
        <f>(I24/SQRT(COUNT(C8:C12)))</f>
        <v>0.31352393847998261</v>
      </c>
      <c r="J25">
        <f>(J24/SQRT(COUNT(D8:D12)))</f>
        <v>0.31157785543905403</v>
      </c>
      <c r="K25">
        <f>(K24/SQRT(COUNT(E8:E12)))</f>
        <v>0.29299614331932755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G3" sqref="G3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7.4210000000000003</v>
      </c>
      <c r="C2" s="8">
        <v>7.4240000000000004</v>
      </c>
      <c r="D2" s="8">
        <v>7.4269999999999996</v>
      </c>
      <c r="E2" s="5">
        <v>7.4240000000000004</v>
      </c>
    </row>
    <row r="3" spans="1:5" x14ac:dyDescent="0.2">
      <c r="A3" s="3">
        <v>3</v>
      </c>
      <c r="B3" s="9">
        <v>7.4279999999999999</v>
      </c>
      <c r="C3" s="9">
        <v>7.4290000000000003</v>
      </c>
      <c r="D3" s="9">
        <v>7.4269999999999996</v>
      </c>
      <c r="E3" s="6">
        <v>7.4219999999999997</v>
      </c>
    </row>
    <row r="4" spans="1:5" x14ac:dyDescent="0.2">
      <c r="A4" s="3">
        <v>4</v>
      </c>
      <c r="B4" s="9">
        <v>7.4240000000000004</v>
      </c>
      <c r="C4" s="9">
        <v>7.4249999999999998</v>
      </c>
      <c r="D4" s="9">
        <v>7.4240000000000004</v>
      </c>
      <c r="E4" s="6">
        <v>7.4240000000000004</v>
      </c>
    </row>
    <row r="5" spans="1:5" x14ac:dyDescent="0.2">
      <c r="A5" s="3">
        <v>5</v>
      </c>
      <c r="B5" s="9">
        <v>7.4240000000000004</v>
      </c>
      <c r="C5" s="9">
        <v>7.4219999999999997</v>
      </c>
      <c r="D5" s="9">
        <v>7.4219999999999997</v>
      </c>
      <c r="E5" s="6">
        <v>7.4249999999999998</v>
      </c>
    </row>
    <row r="6" spans="1:5" x14ac:dyDescent="0.2">
      <c r="A6" s="2">
        <v>6</v>
      </c>
      <c r="B6" s="6">
        <v>7.4240000000000004</v>
      </c>
      <c r="C6" s="9">
        <v>7.4240000000000004</v>
      </c>
      <c r="D6" s="9">
        <v>7.4210000000000003</v>
      </c>
      <c r="E6" s="6">
        <v>7.4249999999999998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7.4219999999999997</v>
      </c>
      <c r="C8" s="9">
        <v>7.4249999999999998</v>
      </c>
      <c r="D8" s="9">
        <v>7.423</v>
      </c>
      <c r="E8" s="6">
        <v>7.4169999999999998</v>
      </c>
    </row>
    <row r="9" spans="1:5" x14ac:dyDescent="0.2">
      <c r="A9" s="11">
        <v>10</v>
      </c>
      <c r="B9" s="9">
        <v>7.4279999999999999</v>
      </c>
      <c r="C9" s="9">
        <v>7.4249999999999998</v>
      </c>
      <c r="D9" s="9">
        <v>7.4219999999999997</v>
      </c>
      <c r="E9" s="6">
        <v>7.4269999999999996</v>
      </c>
    </row>
    <row r="10" spans="1:5" x14ac:dyDescent="0.2">
      <c r="A10" s="11">
        <v>11</v>
      </c>
      <c r="B10" s="9">
        <v>7.4290000000000003</v>
      </c>
      <c r="C10" s="9">
        <v>7.4269999999999996</v>
      </c>
      <c r="D10" s="9">
        <v>7.4260000000000002</v>
      </c>
      <c r="E10" s="6">
        <v>7.4249999999999998</v>
      </c>
    </row>
    <row r="11" spans="1:5" x14ac:dyDescent="0.2">
      <c r="A11" s="11">
        <v>12</v>
      </c>
      <c r="B11" s="9">
        <v>7.4269999999999996</v>
      </c>
      <c r="C11" s="9">
        <v>7.4279999999999999</v>
      </c>
      <c r="D11" s="9">
        <v>7.4279999999999999</v>
      </c>
      <c r="E11" s="6">
        <v>7.4279999999999999</v>
      </c>
    </row>
    <row r="12" spans="1:5" x14ac:dyDescent="0.2">
      <c r="A12" s="11">
        <v>13</v>
      </c>
      <c r="B12" s="10">
        <v>7.431</v>
      </c>
      <c r="C12" s="10">
        <v>7.4290000000000003</v>
      </c>
      <c r="D12" s="10">
        <v>7.431</v>
      </c>
      <c r="E12" s="7">
        <v>7.4269999999999996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7.4242000000000008</v>
      </c>
      <c r="D23">
        <f>AVERAGE(C2:C6)</f>
        <v>7.4248000000000003</v>
      </c>
      <c r="E23">
        <f>AVERAGE(D2:D6)</f>
        <v>7.4242000000000008</v>
      </c>
      <c r="F23">
        <f>AVERAGE(E2:E6)</f>
        <v>7.4239999999999995</v>
      </c>
      <c r="H23">
        <f>AVERAGE(B8:B12)</f>
        <v>7.4274000000000004</v>
      </c>
      <c r="I23">
        <f>AVERAGE(C8:C12)</f>
        <v>7.4268000000000001</v>
      </c>
      <c r="J23">
        <f>AVERAGE(D8:D12)</f>
        <v>7.4260000000000002</v>
      </c>
      <c r="K23">
        <f>AVERAGE(E8:E12)</f>
        <v>7.4247999999999994</v>
      </c>
    </row>
    <row r="24" spans="1:11" x14ac:dyDescent="0.2">
      <c r="A24" t="s">
        <v>2</v>
      </c>
      <c r="C24">
        <f>STDEV(B2:B6)</f>
        <v>2.4899799195976149E-3</v>
      </c>
      <c r="D24">
        <f>STDEV(C2:C6)</f>
        <v>2.5884358211090835E-3</v>
      </c>
      <c r="E24">
        <f>STDEV(D2:D6)</f>
        <v>2.7748873851020958E-3</v>
      </c>
      <c r="F24">
        <f>STDEV(E2:E6)</f>
        <v>1.2247448713916355E-3</v>
      </c>
      <c r="H24">
        <f>STDEV(B8:B12)</f>
        <v>3.3615472627944935E-3</v>
      </c>
      <c r="I24">
        <f>STDEV(C8:C12)</f>
        <v>1.7888543819999823E-3</v>
      </c>
      <c r="J24">
        <f>STDEV(D8:D12)</f>
        <v>3.6742346141748457E-3</v>
      </c>
      <c r="K24">
        <f>STDEV(E8:E12)</f>
        <v>4.4944410108488158E-3</v>
      </c>
    </row>
    <row r="25" spans="1:11" x14ac:dyDescent="0.2">
      <c r="A25" t="s">
        <v>3</v>
      </c>
      <c r="C25">
        <f>(C24/SQRT(COUNT(B2:B6)))</f>
        <v>1.1135528725659456E-3</v>
      </c>
      <c r="D25">
        <f>(D24/SQRT(COUNT(C2:C6)))</f>
        <v>1.1575836902790791E-3</v>
      </c>
      <c r="E25">
        <f>(E24/SQRT(COUNT(D2:D6)))</f>
        <v>1.2409673645989846E-3</v>
      </c>
      <c r="F25">
        <f>(F24/SQRT(COUNT(E2:E6)))</f>
        <v>5.4772255750518692E-4</v>
      </c>
      <c r="H25">
        <f>(H24/SQRT(COUNT(B8:B12)))</f>
        <v>1.5033296378373674E-3</v>
      </c>
      <c r="I25">
        <f>(I24/SQRT(COUNT(C8:C12)))</f>
        <v>8.0000000000006726E-4</v>
      </c>
      <c r="J25">
        <f>(J24/SQRT(COUNT(D8:D12)))</f>
        <v>1.6431676725155333E-3</v>
      </c>
      <c r="K25">
        <f>(K24/SQRT(COUNT(E8:E12)))</f>
        <v>2.0099751242241642E-3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G12" sqref="G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7.4269999999999996</v>
      </c>
      <c r="C2" s="8">
        <v>7.4210000000000003</v>
      </c>
      <c r="D2" s="8">
        <v>7.431</v>
      </c>
      <c r="E2" s="5">
        <v>7.4249999999999998</v>
      </c>
    </row>
    <row r="3" spans="1:5" x14ac:dyDescent="0.2">
      <c r="A3" s="3">
        <v>3</v>
      </c>
      <c r="B3" s="9">
        <v>7.4290000000000003</v>
      </c>
      <c r="C3" s="9">
        <v>7.4260000000000002</v>
      </c>
      <c r="D3" s="9">
        <v>7.4279999999999999</v>
      </c>
      <c r="E3" s="6">
        <v>7.4219999999999997</v>
      </c>
    </row>
    <row r="4" spans="1:5" x14ac:dyDescent="0.2">
      <c r="A4" s="3">
        <v>4</v>
      </c>
      <c r="B4" s="9">
        <v>7.4249999999999998</v>
      </c>
      <c r="C4" s="9">
        <v>7.423</v>
      </c>
      <c r="D4" s="9">
        <v>7.4260000000000002</v>
      </c>
      <c r="E4" s="6">
        <v>7.4189999999999996</v>
      </c>
    </row>
    <row r="5" spans="1:5" x14ac:dyDescent="0.2">
      <c r="A5" s="3">
        <v>5</v>
      </c>
      <c r="B5" s="9">
        <v>7.4249999999999998</v>
      </c>
      <c r="C5" s="9">
        <v>7.4219999999999997</v>
      </c>
      <c r="D5" s="9">
        <v>7.4240000000000004</v>
      </c>
      <c r="E5" s="6">
        <v>7.4240000000000004</v>
      </c>
    </row>
    <row r="6" spans="1:5" x14ac:dyDescent="0.2">
      <c r="A6" s="2">
        <v>6</v>
      </c>
      <c r="B6" s="6">
        <v>7.4219999999999997</v>
      </c>
      <c r="C6" s="9">
        <v>7.4249999999999998</v>
      </c>
      <c r="D6" s="9">
        <v>7.4249999999999998</v>
      </c>
      <c r="E6" s="6">
        <v>7.42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7.423</v>
      </c>
      <c r="C8" s="9">
        <v>7.4219999999999997</v>
      </c>
      <c r="D8" s="9">
        <v>7.423</v>
      </c>
      <c r="E8" s="6">
        <v>7.423</v>
      </c>
    </row>
    <row r="9" spans="1:5" x14ac:dyDescent="0.2">
      <c r="A9" s="11">
        <v>10</v>
      </c>
      <c r="B9" s="9">
        <v>7.4249999999999998</v>
      </c>
      <c r="C9" s="9">
        <v>7.4240000000000004</v>
      </c>
      <c r="D9" s="9">
        <v>7.4210000000000003</v>
      </c>
      <c r="E9" s="6">
        <v>7.4269999999999996</v>
      </c>
    </row>
    <row r="10" spans="1:5" x14ac:dyDescent="0.2">
      <c r="A10" s="11">
        <v>11</v>
      </c>
      <c r="B10" s="9">
        <v>7.4269999999999996</v>
      </c>
      <c r="C10" s="9">
        <v>7.43</v>
      </c>
      <c r="D10" s="9">
        <v>7.4269999999999996</v>
      </c>
      <c r="E10" s="6">
        <v>7.4279999999999999</v>
      </c>
    </row>
    <row r="11" spans="1:5" x14ac:dyDescent="0.2">
      <c r="A11" s="11">
        <v>12</v>
      </c>
      <c r="B11" s="9">
        <v>7.4269999999999996</v>
      </c>
      <c r="C11" s="9">
        <v>7.431</v>
      </c>
      <c r="D11" s="9">
        <v>7.4290000000000003</v>
      </c>
      <c r="E11" s="6">
        <v>7.4260000000000002</v>
      </c>
    </row>
    <row r="12" spans="1:5" x14ac:dyDescent="0.2">
      <c r="A12" s="11">
        <v>13</v>
      </c>
      <c r="B12" s="10">
        <v>7.43</v>
      </c>
      <c r="C12" s="10">
        <v>7.4249999999999998</v>
      </c>
      <c r="D12" s="10">
        <v>7.4290000000000003</v>
      </c>
      <c r="E12" s="7">
        <v>7.43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7.4256000000000002</v>
      </c>
      <c r="D23">
        <f>AVERAGE(C2:C6)</f>
        <v>7.4234000000000009</v>
      </c>
      <c r="E23">
        <f>AVERAGE(D2:D6)</f>
        <v>7.4268000000000001</v>
      </c>
      <c r="F23">
        <f>AVERAGE(E2:E6)</f>
        <v>7.4219999999999997</v>
      </c>
      <c r="H23">
        <f>AVERAGE(B8:B12)</f>
        <v>7.4263999999999992</v>
      </c>
      <c r="I23">
        <f>AVERAGE(C8:C12)</f>
        <v>7.4263999999999992</v>
      </c>
      <c r="J23">
        <f>AVERAGE(D8:D12)</f>
        <v>7.4258000000000006</v>
      </c>
      <c r="K23">
        <f>AVERAGE(E8:E12)</f>
        <v>7.4268000000000001</v>
      </c>
    </row>
    <row r="24" spans="1:11" x14ac:dyDescent="0.2">
      <c r="A24" t="s">
        <v>2</v>
      </c>
      <c r="C24">
        <f>STDEV(B2:B6)</f>
        <v>2.6076809620812153E-3</v>
      </c>
      <c r="D24">
        <f>STDEV(C2:C6)</f>
        <v>2.0736441353327579E-3</v>
      </c>
      <c r="E24">
        <f>STDEV(D2:D6)</f>
        <v>2.7748873851022558E-3</v>
      </c>
      <c r="F24">
        <f>STDEV(E2:E6)</f>
        <v>2.549509756796547E-3</v>
      </c>
      <c r="H24">
        <f>STDEV(B8:B12)</f>
        <v>2.6076809620809256E-3</v>
      </c>
      <c r="I24">
        <f>STDEV(C8:C12)</f>
        <v>3.9115214431215788E-3</v>
      </c>
      <c r="J24">
        <f>STDEV(D8:D12)</f>
        <v>3.6331804249169811E-3</v>
      </c>
      <c r="K24">
        <f>STDEV(E8:E12)</f>
        <v>2.5884358211088259E-3</v>
      </c>
    </row>
    <row r="25" spans="1:11" x14ac:dyDescent="0.2">
      <c r="A25" t="s">
        <v>3</v>
      </c>
      <c r="C25">
        <f>(C24/SQRT(COUNT(B2:B6)))</f>
        <v>1.1661903789691296E-3</v>
      </c>
      <c r="D25">
        <f>(D24/SQRT(COUNT(C2:C6)))</f>
        <v>9.2736184954956397E-4</v>
      </c>
      <c r="E25">
        <f>(E24/SQRT(COUNT(D2:D6)))</f>
        <v>1.2409673645990562E-3</v>
      </c>
      <c r="F25">
        <f>(F24/SQRT(COUNT(E2:E6)))</f>
        <v>1.1401754250992071E-3</v>
      </c>
      <c r="H25">
        <f>(H24/SQRT(COUNT(B8:B12)))</f>
        <v>1.1661903789690002E-3</v>
      </c>
      <c r="I25">
        <f>(I24/SQRT(COUNT(C8:C12)))</f>
        <v>1.7492855684535854E-3</v>
      </c>
      <c r="J25">
        <f>(J24/SQRT(COUNT(D8:D12)))</f>
        <v>1.6248076809271879E-3</v>
      </c>
      <c r="K25">
        <f>(K24/SQRT(COUNT(E8:E12)))</f>
        <v>1.157583690278964E-3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PVT Night A</vt:lpstr>
      <vt:lpstr>PVT Night B</vt:lpstr>
      <vt:lpstr>Driving Night A STEX3</vt:lpstr>
      <vt:lpstr>Driving Night B STEX3</vt:lpstr>
      <vt:lpstr>Driving Night A LatDev</vt:lpstr>
      <vt:lpstr>Driving Night B LatDev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2016-03-16T20:15:17Z</dcterms:modified>
</cp:coreProperties>
</file>