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\rt_super\PCB REV C\"/>
    </mc:Choice>
  </mc:AlternateContent>
  <xr:revisionPtr revIDLastSave="0" documentId="13_ncr:1_{1AE3756C-F5F7-4BA7-B60B-BBB9844D6EF4}" xr6:coauthVersionLast="47" xr6:coauthVersionMax="47" xr10:uidLastSave="{00000000-0000-0000-0000-000000000000}"/>
  <bookViews>
    <workbookView xWindow="31545" yWindow="4755" windowWidth="18210" windowHeight="15345" xr2:uid="{D49E67E5-D1AA-483E-AAAE-D8AA3058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3" i="1"/>
  <c r="F51" i="1"/>
  <c r="F52" i="1"/>
  <c r="F59" i="1"/>
  <c r="F60" i="1"/>
  <c r="F75" i="1"/>
  <c r="F76" i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D52" i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D60" i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D76" i="1"/>
  <c r="D77" i="1"/>
  <c r="F77" i="1" s="1"/>
  <c r="D78" i="1"/>
  <c r="F78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<sst xmlns="http://schemas.openxmlformats.org/spreadsheetml/2006/main" count="288" uniqueCount="138">
  <si>
    <t>ADC0_8</t>
  </si>
  <si>
    <t>FC0_RXD</t>
  </si>
  <si>
    <t>FC0_TXD</t>
  </si>
  <si>
    <t>FC0_CLK</t>
  </si>
  <si>
    <t>FC0_SSEL0</t>
  </si>
  <si>
    <t>FC0_SSEL1</t>
  </si>
  <si>
    <t>FC1_CLK</t>
  </si>
  <si>
    <t>FC1_SSEL0</t>
  </si>
  <si>
    <t>FC1_RXD</t>
  </si>
  <si>
    <t>FC1_TXD</t>
  </si>
  <si>
    <t>FC1_SSEL1</t>
  </si>
  <si>
    <t>HS_SPI_SCK</t>
  </si>
  <si>
    <t>HS_SPI_MISO</t>
  </si>
  <si>
    <t>HS_SPI_MOSI</t>
  </si>
  <si>
    <t>HS_SPI_SSEL0</t>
  </si>
  <si>
    <t>ISP0</t>
  </si>
  <si>
    <t>ISP1</t>
  </si>
  <si>
    <t>ISP2</t>
  </si>
  <si>
    <t>VREF</t>
  </si>
  <si>
    <t>FLEXSPI0B_CLK</t>
  </si>
  <si>
    <t>PDM_DATA01</t>
  </si>
  <si>
    <t>PDM_CLK01</t>
  </si>
  <si>
    <t>PDM_DATA23</t>
  </si>
  <si>
    <t>PDM_CLK23</t>
  </si>
  <si>
    <t>PDM_DATA45</t>
  </si>
  <si>
    <t>PDM_CLK45</t>
  </si>
  <si>
    <t>PDM_DATA67</t>
  </si>
  <si>
    <t>PDM_CLK67</t>
  </si>
  <si>
    <t>SD_CMD</t>
  </si>
  <si>
    <t>SD_D0</t>
  </si>
  <si>
    <t>SD_D1</t>
  </si>
  <si>
    <t>SD_D2</t>
  </si>
  <si>
    <t>SD_D3</t>
  </si>
  <si>
    <t>SD_CLK</t>
  </si>
  <si>
    <t>SD_RESET_N</t>
  </si>
  <si>
    <t>SD_DETECT_N</t>
  </si>
  <si>
    <t>PIO2_4</t>
  </si>
  <si>
    <t>PIO2_5</t>
  </si>
  <si>
    <t>PIO2_6</t>
  </si>
  <si>
    <t>I3C0_SDA</t>
  </si>
  <si>
    <t>I3C0_SCL</t>
  </si>
  <si>
    <t>FC5_RXD</t>
  </si>
  <si>
    <t>DM_MCU</t>
  </si>
  <si>
    <t>FC5_SSEL0</t>
  </si>
  <si>
    <t>DP_MCU</t>
  </si>
  <si>
    <t>FC5_TXD</t>
  </si>
  <si>
    <t>FC5_SCK</t>
  </si>
  <si>
    <t>MCLK</t>
  </si>
  <si>
    <t>RST_3V3</t>
  </si>
  <si>
    <t>+3v3</t>
  </si>
  <si>
    <t>TEMP_SENSE</t>
  </si>
  <si>
    <t>PMIC_ON</t>
  </si>
  <si>
    <t>GND</t>
  </si>
  <si>
    <t>+5vUSB</t>
  </si>
  <si>
    <t>+VBATT_BU</t>
  </si>
  <si>
    <t>+VBATT</t>
  </si>
  <si>
    <t>+VIN</t>
  </si>
  <si>
    <t>FC2_SSEL0</t>
  </si>
  <si>
    <t>FC2_SDA</t>
  </si>
  <si>
    <t>FC2_SSEL1</t>
  </si>
  <si>
    <t>FC2_WS</t>
  </si>
  <si>
    <t>FC2_CLK</t>
  </si>
  <si>
    <t>FC4_SSEL1</t>
  </si>
  <si>
    <t>FC4_CLK</t>
  </si>
  <si>
    <t>FC4_SDA</t>
  </si>
  <si>
    <t>FC4_SSEL0</t>
  </si>
  <si>
    <t>FC4_WS</t>
  </si>
  <si>
    <t>FC3_SSEL0</t>
  </si>
  <si>
    <t>FC3_SSEL1</t>
  </si>
  <si>
    <t>FC3_SDA</t>
  </si>
  <si>
    <t>FC3_WS</t>
  </si>
  <si>
    <t>FC3_CLK</t>
  </si>
  <si>
    <t>ADC0_4</t>
  </si>
  <si>
    <t>ADC0_1</t>
  </si>
  <si>
    <t>ADC0_3</t>
  </si>
  <si>
    <t>ADC0_12</t>
  </si>
  <si>
    <t>PIO0_6</t>
  </si>
  <si>
    <t>PIO0_0</t>
  </si>
  <si>
    <t>PIO0_1</t>
  </si>
  <si>
    <t>PIO0_23</t>
  </si>
  <si>
    <t>PIO0_2</t>
  </si>
  <si>
    <t>PIO0_3</t>
  </si>
  <si>
    <t>PIO0_4</t>
  </si>
  <si>
    <t>PIO0_7</t>
  </si>
  <si>
    <t>PIO0_10</t>
  </si>
  <si>
    <t>PIO0_9</t>
  </si>
  <si>
    <t>PIO0_8</t>
  </si>
  <si>
    <t>PIO0_11</t>
  </si>
  <si>
    <t>PIO1_11</t>
  </si>
  <si>
    <t>PIO1_12</t>
  </si>
  <si>
    <t>PIO1_13</t>
  </si>
  <si>
    <t>PIO1_14</t>
  </si>
  <si>
    <t>PIO1_15</t>
  </si>
  <si>
    <t>PIO1_16</t>
  </si>
  <si>
    <t>PIO1_17</t>
  </si>
  <si>
    <t>PIO1_29</t>
  </si>
  <si>
    <t>PIO2_16</t>
  </si>
  <si>
    <t>PIO2_17</t>
  </si>
  <si>
    <t>PIO2_18</t>
  </si>
  <si>
    <t>PIO2_19</t>
  </si>
  <si>
    <t>PIO2_20</t>
  </si>
  <si>
    <t>PIO2_21</t>
  </si>
  <si>
    <t>PIO2_22</t>
  </si>
  <si>
    <t>PIO2_23</t>
  </si>
  <si>
    <t>PIO2_10</t>
  </si>
  <si>
    <t>PIO2_9</t>
  </si>
  <si>
    <t>PIO1_5</t>
  </si>
  <si>
    <t>PIO1_0</t>
  </si>
  <si>
    <t>PIO1_3</t>
  </si>
  <si>
    <t>PIO1_6</t>
  </si>
  <si>
    <t>PIO1_4</t>
  </si>
  <si>
    <t>PIO1_10</t>
  </si>
  <si>
    <t>PIO0_17</t>
  </si>
  <si>
    <t>PIO0_14</t>
  </si>
  <si>
    <t>PIO0_15</t>
  </si>
  <si>
    <t>PIO0_18</t>
  </si>
  <si>
    <t>PIO0_16</t>
  </si>
  <si>
    <t>PIO0_28</t>
  </si>
  <si>
    <t>PIO0_30</t>
  </si>
  <si>
    <t>PIO0_31</t>
  </si>
  <si>
    <t>PIO0_29</t>
  </si>
  <si>
    <t>PIO0_24</t>
  </si>
  <si>
    <t>PIO0_25</t>
  </si>
  <si>
    <t>PIO0_22</t>
  </si>
  <si>
    <t>PIO0_21</t>
  </si>
  <si>
    <t>PIO1_8</t>
  </si>
  <si>
    <t>PIO0_12</t>
  </si>
  <si>
    <t>PIO0_27</t>
  </si>
  <si>
    <t>PIO1_9</t>
  </si>
  <si>
    <t>____</t>
  </si>
  <si>
    <t>X1</t>
  </si>
  <si>
    <t>Y1</t>
  </si>
  <si>
    <t>ObjectKind</t>
  </si>
  <si>
    <t>Pin</t>
  </si>
  <si>
    <t>Name</t>
  </si>
  <si>
    <t>Pin Designator</t>
  </si>
  <si>
    <t>Orientation</t>
  </si>
  <si>
    <t>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</si>
</sst>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E30A-F758-4FB4-98DD-1F57C8BF9C81}">
  <dimension ref="A1:K78"/>
  <sheetViews>
    <sheetView tabSelected="1" zoomScale="115" zoomScaleNormal="115" workbookViewId="0">
      <selection activeCell="F22" sqref="F22"/>
    </sheetView>
  </sheetViews>
  <sheetFormatPr defaultRowHeight="15" x14ac:dyDescent="0.25"/>
  <cols>
    <col min="2" max="2" width="19.42578125" customWidth="1"/>
    <col min="6" max="6" width="25.7109375" bestFit="1" customWidth="1"/>
    <col min="7" max="7" width="14" bestFit="1" customWidth="1"/>
  </cols>
  <sheetData>
    <row r="1" spans="1:11" x14ac:dyDescent="0.25">
      <c r="E1" t="s">
        <v>129</v>
      </c>
    </row>
    <row r="2" spans="1:11" x14ac:dyDescent="0.25">
      <c r="F2" t="s">
        <v>134</v>
      </c>
      <c r="G2" t="s">
        <v>135</v>
      </c>
      <c r="H2" t="s">
        <v>130</v>
      </c>
      <c r="I2" t="s">
        <v>131</v>
      </c>
      <c r="J2" t="s">
        <v>132</v>
      </c>
      <c r="K2" t="s">
        <v>136</v>
      </c>
    </row>
    <row r="3" spans="1:11" x14ac:dyDescent="0.25">
      <c r="A3">
        <v>1</v>
      </c>
      <c r="B3" t="s">
        <v>18</v>
      </c>
      <c r="D3" t="str">
        <f>IF(ISBLANK(C3),"",_xlfn.CONCAT($D$1,C3))</f>
        <v/>
      </c>
      <c r="F3" t="str">
        <f>_xlfn.CONCAT(B3,D3)</f>
        <v>VREF</v>
      </c>
      <c r="G3">
        <f>A3</f>
        <v>1</v>
      </c>
      <c r="H3">
        <v>0</v>
      </c>
      <c r="I3">
        <v>0</v>
      </c>
      <c r="J3" t="s">
        <v>133</v>
      </c>
      <c r="K3" t="s">
        <v>137</v>
      </c>
    </row>
    <row r="4" spans="1:11" x14ac:dyDescent="0.25">
      <c r="A4">
        <v>2</v>
      </c>
      <c r="B4" t="s">
        <v>0</v>
      </c>
      <c r="C4" t="s">
        <v>76</v>
      </c>
      <c r="D4" t="str">
        <f>IF(ISBLANK(C4),"",_xlfn.CONCAT($D$1,C4,$E$1))</f>
        <v>PIO0_6____</v>
      </c>
      <c r="F4" t="str">
        <f>_xlfn.CONCAT(D4,B4)</f>
        <v>PIO0_6____ADC0_8</v>
      </c>
      <c r="G4">
        <f t="shared" ref="G4:G67" si="0">A4</f>
        <v>2</v>
      </c>
      <c r="H4">
        <v>0</v>
      </c>
      <c r="I4">
        <v>-100</v>
      </c>
      <c r="J4" t="s">
        <v>133</v>
      </c>
      <c r="K4" t="s">
        <v>137</v>
      </c>
    </row>
    <row r="5" spans="1:11" x14ac:dyDescent="0.25">
      <c r="A5">
        <v>3</v>
      </c>
      <c r="B5" t="s">
        <v>1</v>
      </c>
      <c r="C5" t="s">
        <v>80</v>
      </c>
      <c r="D5" t="str">
        <f t="shared" ref="D5:D68" si="1">IF(ISBLANK(C5),"",_xlfn.CONCAT($D$1,C5,$E$1))</f>
        <v>PIO0_2____</v>
      </c>
      <c r="F5" t="str">
        <f t="shared" ref="F5:F68" si="2">_xlfn.CONCAT(D5,B5)</f>
        <v>PIO0_2____FC0_RXD</v>
      </c>
      <c r="G5">
        <f t="shared" si="0"/>
        <v>3</v>
      </c>
      <c r="H5">
        <v>0</v>
      </c>
      <c r="I5">
        <v>-200</v>
      </c>
      <c r="J5" t="s">
        <v>133</v>
      </c>
      <c r="K5" t="s">
        <v>137</v>
      </c>
    </row>
    <row r="6" spans="1:11" x14ac:dyDescent="0.25">
      <c r="A6">
        <v>4</v>
      </c>
      <c r="B6" t="s">
        <v>2</v>
      </c>
      <c r="C6" t="s">
        <v>78</v>
      </c>
      <c r="D6" t="str">
        <f t="shared" si="1"/>
        <v>PIO0_1____</v>
      </c>
      <c r="F6" t="str">
        <f t="shared" si="2"/>
        <v>PIO0_1____FC0_TXD</v>
      </c>
      <c r="G6">
        <f t="shared" si="0"/>
        <v>4</v>
      </c>
      <c r="H6">
        <v>0</v>
      </c>
      <c r="I6">
        <v>-300</v>
      </c>
      <c r="J6" t="s">
        <v>133</v>
      </c>
      <c r="K6" t="s">
        <v>137</v>
      </c>
    </row>
    <row r="7" spans="1:11" x14ac:dyDescent="0.25">
      <c r="A7">
        <v>5</v>
      </c>
      <c r="B7" t="s">
        <v>3</v>
      </c>
      <c r="C7" t="s">
        <v>77</v>
      </c>
      <c r="D7" t="str">
        <f t="shared" si="1"/>
        <v>PIO0_0____</v>
      </c>
      <c r="F7" t="str">
        <f t="shared" si="2"/>
        <v>PIO0_0____FC0_CLK</v>
      </c>
      <c r="G7">
        <f t="shared" si="0"/>
        <v>5</v>
      </c>
      <c r="H7">
        <v>0</v>
      </c>
      <c r="I7">
        <v>-400</v>
      </c>
      <c r="J7" t="s">
        <v>133</v>
      </c>
      <c r="K7" t="s">
        <v>137</v>
      </c>
    </row>
    <row r="8" spans="1:11" x14ac:dyDescent="0.25">
      <c r="A8">
        <v>6</v>
      </c>
      <c r="B8" t="s">
        <v>4</v>
      </c>
      <c r="C8" t="s">
        <v>81</v>
      </c>
      <c r="D8" t="str">
        <f t="shared" si="1"/>
        <v>PIO0_3____</v>
      </c>
      <c r="F8" t="str">
        <f t="shared" si="2"/>
        <v>PIO0_3____FC0_SSEL0</v>
      </c>
      <c r="G8">
        <f t="shared" si="0"/>
        <v>6</v>
      </c>
      <c r="H8">
        <v>0</v>
      </c>
      <c r="I8">
        <v>-500</v>
      </c>
      <c r="J8" t="s">
        <v>133</v>
      </c>
      <c r="K8" t="s">
        <v>137</v>
      </c>
    </row>
    <row r="9" spans="1:11" x14ac:dyDescent="0.25">
      <c r="A9">
        <v>7</v>
      </c>
      <c r="B9" t="s">
        <v>5</v>
      </c>
      <c r="C9" t="s">
        <v>82</v>
      </c>
      <c r="D9" t="str">
        <f t="shared" si="1"/>
        <v>PIO0_4____</v>
      </c>
      <c r="F9" t="str">
        <f t="shared" si="2"/>
        <v>PIO0_4____FC0_SSEL1</v>
      </c>
      <c r="G9">
        <f t="shared" si="0"/>
        <v>7</v>
      </c>
      <c r="H9">
        <v>0</v>
      </c>
      <c r="I9">
        <v>-600</v>
      </c>
      <c r="J9" t="s">
        <v>133</v>
      </c>
      <c r="K9" t="s">
        <v>137</v>
      </c>
    </row>
    <row r="10" spans="1:11" x14ac:dyDescent="0.25">
      <c r="A10">
        <v>8</v>
      </c>
      <c r="B10" t="s">
        <v>6</v>
      </c>
      <c r="C10" t="s">
        <v>83</v>
      </c>
      <c r="D10" t="str">
        <f t="shared" si="1"/>
        <v>PIO0_7____</v>
      </c>
      <c r="F10" t="str">
        <f t="shared" si="2"/>
        <v>PIO0_7____FC1_CLK</v>
      </c>
      <c r="G10">
        <f t="shared" si="0"/>
        <v>8</v>
      </c>
      <c r="H10">
        <v>0</v>
      </c>
      <c r="I10">
        <v>-700</v>
      </c>
      <c r="J10" t="s">
        <v>133</v>
      </c>
      <c r="K10" t="s">
        <v>137</v>
      </c>
    </row>
    <row r="11" spans="1:11" x14ac:dyDescent="0.25">
      <c r="A11">
        <v>9</v>
      </c>
      <c r="B11" t="s">
        <v>7</v>
      </c>
      <c r="C11" t="s">
        <v>84</v>
      </c>
      <c r="D11" t="str">
        <f t="shared" si="1"/>
        <v>PIO0_10____</v>
      </c>
      <c r="F11" t="str">
        <f t="shared" si="2"/>
        <v>PIO0_10____FC1_SSEL0</v>
      </c>
      <c r="G11">
        <f t="shared" si="0"/>
        <v>9</v>
      </c>
      <c r="H11">
        <v>0</v>
      </c>
      <c r="I11">
        <v>-800</v>
      </c>
      <c r="J11" t="s">
        <v>133</v>
      </c>
      <c r="K11" t="s">
        <v>137</v>
      </c>
    </row>
    <row r="12" spans="1:11" x14ac:dyDescent="0.25">
      <c r="A12">
        <v>10</v>
      </c>
      <c r="B12" t="s">
        <v>8</v>
      </c>
      <c r="C12" t="s">
        <v>85</v>
      </c>
      <c r="D12" t="str">
        <f t="shared" si="1"/>
        <v>PIO0_9____</v>
      </c>
      <c r="F12" t="str">
        <f t="shared" si="2"/>
        <v>PIO0_9____FC1_RXD</v>
      </c>
      <c r="G12">
        <f t="shared" si="0"/>
        <v>10</v>
      </c>
      <c r="H12">
        <v>0</v>
      </c>
      <c r="I12">
        <v>-900</v>
      </c>
      <c r="J12" t="s">
        <v>133</v>
      </c>
      <c r="K12" t="s">
        <v>137</v>
      </c>
    </row>
    <row r="13" spans="1:11" x14ac:dyDescent="0.25">
      <c r="A13">
        <v>11</v>
      </c>
      <c r="B13" t="s">
        <v>9</v>
      </c>
      <c r="C13" t="s">
        <v>86</v>
      </c>
      <c r="D13" t="str">
        <f t="shared" si="1"/>
        <v>PIO0_8____</v>
      </c>
      <c r="F13" t="str">
        <f t="shared" si="2"/>
        <v>PIO0_8____FC1_TXD</v>
      </c>
      <c r="G13">
        <f t="shared" si="0"/>
        <v>11</v>
      </c>
      <c r="H13">
        <v>0</v>
      </c>
      <c r="I13">
        <v>-1000</v>
      </c>
      <c r="J13" t="s">
        <v>133</v>
      </c>
      <c r="K13" t="s">
        <v>137</v>
      </c>
    </row>
    <row r="14" spans="1:11" x14ac:dyDescent="0.25">
      <c r="A14">
        <v>12</v>
      </c>
      <c r="B14" t="s">
        <v>10</v>
      </c>
      <c r="C14" t="s">
        <v>87</v>
      </c>
      <c r="D14" t="str">
        <f t="shared" si="1"/>
        <v>PIO0_11____</v>
      </c>
      <c r="F14" t="str">
        <f t="shared" si="2"/>
        <v>PIO0_11____FC1_SSEL1</v>
      </c>
      <c r="G14">
        <f t="shared" si="0"/>
        <v>12</v>
      </c>
      <c r="H14">
        <v>0</v>
      </c>
      <c r="I14">
        <v>-1100</v>
      </c>
      <c r="J14" t="s">
        <v>133</v>
      </c>
      <c r="K14" t="s">
        <v>137</v>
      </c>
    </row>
    <row r="15" spans="1:11" x14ac:dyDescent="0.25">
      <c r="A15">
        <v>13</v>
      </c>
      <c r="B15" t="s">
        <v>11</v>
      </c>
      <c r="C15" t="s">
        <v>88</v>
      </c>
      <c r="D15" t="str">
        <f t="shared" si="1"/>
        <v>PIO1_11____</v>
      </c>
      <c r="F15" t="str">
        <f t="shared" si="2"/>
        <v>PIO1_11____HS_SPI_SCK</v>
      </c>
      <c r="G15">
        <f t="shared" si="0"/>
        <v>13</v>
      </c>
      <c r="H15">
        <v>0</v>
      </c>
      <c r="I15">
        <v>-1200</v>
      </c>
      <c r="J15" t="s">
        <v>133</v>
      </c>
      <c r="K15" t="s">
        <v>137</v>
      </c>
    </row>
    <row r="16" spans="1:11" x14ac:dyDescent="0.25">
      <c r="A16">
        <v>14</v>
      </c>
      <c r="B16" t="s">
        <v>12</v>
      </c>
      <c r="C16" t="s">
        <v>89</v>
      </c>
      <c r="D16" t="str">
        <f t="shared" si="1"/>
        <v>PIO1_12____</v>
      </c>
      <c r="F16" t="str">
        <f t="shared" si="2"/>
        <v>PIO1_12____HS_SPI_MISO</v>
      </c>
      <c r="G16">
        <f t="shared" si="0"/>
        <v>14</v>
      </c>
      <c r="H16">
        <v>0</v>
      </c>
      <c r="I16">
        <v>-1300</v>
      </c>
      <c r="J16" t="s">
        <v>133</v>
      </c>
      <c r="K16" t="s">
        <v>137</v>
      </c>
    </row>
    <row r="17" spans="1:11" x14ac:dyDescent="0.25">
      <c r="A17">
        <v>15</v>
      </c>
      <c r="B17" t="s">
        <v>13</v>
      </c>
      <c r="C17" t="s">
        <v>90</v>
      </c>
      <c r="D17" t="str">
        <f t="shared" si="1"/>
        <v>PIO1_13____</v>
      </c>
      <c r="F17" t="str">
        <f t="shared" si="2"/>
        <v>PIO1_13____HS_SPI_MOSI</v>
      </c>
      <c r="G17">
        <f t="shared" si="0"/>
        <v>15</v>
      </c>
      <c r="H17">
        <v>0</v>
      </c>
      <c r="I17">
        <v>-1400</v>
      </c>
      <c r="J17" t="s">
        <v>133</v>
      </c>
      <c r="K17" t="s">
        <v>137</v>
      </c>
    </row>
    <row r="18" spans="1:11" x14ac:dyDescent="0.25">
      <c r="A18">
        <v>16</v>
      </c>
      <c r="B18" t="s">
        <v>14</v>
      </c>
      <c r="C18" t="s">
        <v>91</v>
      </c>
      <c r="D18" t="str">
        <f t="shared" si="1"/>
        <v>PIO1_14____</v>
      </c>
      <c r="F18" t="str">
        <f t="shared" si="2"/>
        <v>PIO1_14____HS_SPI_SSEL0</v>
      </c>
      <c r="G18">
        <f t="shared" si="0"/>
        <v>16</v>
      </c>
      <c r="H18">
        <v>0</v>
      </c>
      <c r="I18">
        <v>-1500</v>
      </c>
      <c r="J18" t="s">
        <v>133</v>
      </c>
      <c r="K18" t="s">
        <v>137</v>
      </c>
    </row>
    <row r="19" spans="1:11" x14ac:dyDescent="0.25">
      <c r="A19">
        <v>17</v>
      </c>
      <c r="B19" t="s">
        <v>15</v>
      </c>
      <c r="C19" t="s">
        <v>92</v>
      </c>
      <c r="D19" t="str">
        <f t="shared" si="1"/>
        <v>PIO1_15____</v>
      </c>
      <c r="F19" t="str">
        <f t="shared" si="2"/>
        <v>PIO1_15____ISP0</v>
      </c>
      <c r="G19">
        <f t="shared" si="0"/>
        <v>17</v>
      </c>
      <c r="H19">
        <v>0</v>
      </c>
      <c r="I19">
        <v>-1600</v>
      </c>
      <c r="J19" t="s">
        <v>133</v>
      </c>
      <c r="K19" t="s">
        <v>137</v>
      </c>
    </row>
    <row r="20" spans="1:11" x14ac:dyDescent="0.25">
      <c r="A20">
        <v>18</v>
      </c>
      <c r="B20" t="s">
        <v>16</v>
      </c>
      <c r="C20" t="s">
        <v>93</v>
      </c>
      <c r="D20" t="str">
        <f t="shared" si="1"/>
        <v>PIO1_16____</v>
      </c>
      <c r="F20" t="str">
        <f t="shared" si="2"/>
        <v>PIO1_16____ISP1</v>
      </c>
      <c r="G20">
        <f t="shared" si="0"/>
        <v>18</v>
      </c>
      <c r="H20">
        <v>0</v>
      </c>
      <c r="I20">
        <v>-1700</v>
      </c>
      <c r="J20" t="s">
        <v>133</v>
      </c>
      <c r="K20" t="s">
        <v>137</v>
      </c>
    </row>
    <row r="21" spans="1:11" x14ac:dyDescent="0.25">
      <c r="A21">
        <v>19</v>
      </c>
      <c r="B21" t="s">
        <v>17</v>
      </c>
      <c r="C21" t="s">
        <v>94</v>
      </c>
      <c r="D21" t="str">
        <f t="shared" si="1"/>
        <v>PIO1_17____</v>
      </c>
      <c r="F21" t="str">
        <f t="shared" si="2"/>
        <v>PIO1_17____ISP2</v>
      </c>
      <c r="G21">
        <f t="shared" si="0"/>
        <v>19</v>
      </c>
      <c r="H21">
        <v>0</v>
      </c>
      <c r="I21">
        <v>-1800</v>
      </c>
      <c r="J21" t="s">
        <v>133</v>
      </c>
      <c r="K21" t="s">
        <v>137</v>
      </c>
    </row>
    <row r="22" spans="1:11" x14ac:dyDescent="0.25">
      <c r="A22">
        <v>20</v>
      </c>
      <c r="B22" t="s">
        <v>19</v>
      </c>
      <c r="C22" t="s">
        <v>95</v>
      </c>
      <c r="D22" t="str">
        <f t="shared" si="1"/>
        <v>PIO1_29____</v>
      </c>
      <c r="F22" t="str">
        <f t="shared" si="2"/>
        <v>PIO1_29____FLEXSPI0B_CLK</v>
      </c>
      <c r="G22">
        <f t="shared" si="0"/>
        <v>20</v>
      </c>
      <c r="H22">
        <v>0</v>
      </c>
      <c r="I22">
        <v>-1900</v>
      </c>
      <c r="J22" t="s">
        <v>133</v>
      </c>
      <c r="K22" t="s">
        <v>137</v>
      </c>
    </row>
    <row r="23" spans="1:11" x14ac:dyDescent="0.25">
      <c r="A23">
        <v>21</v>
      </c>
      <c r="B23" t="s">
        <v>20</v>
      </c>
      <c r="C23" t="s">
        <v>100</v>
      </c>
      <c r="D23" t="str">
        <f t="shared" si="1"/>
        <v>PIO2_20____</v>
      </c>
      <c r="F23" t="str">
        <f t="shared" si="2"/>
        <v>PIO2_20____PDM_DATA01</v>
      </c>
      <c r="G23">
        <f t="shared" si="0"/>
        <v>21</v>
      </c>
      <c r="H23">
        <v>0</v>
      </c>
      <c r="I23">
        <v>-2000</v>
      </c>
      <c r="J23" t="s">
        <v>133</v>
      </c>
      <c r="K23" t="s">
        <v>137</v>
      </c>
    </row>
    <row r="24" spans="1:11" x14ac:dyDescent="0.25">
      <c r="A24">
        <v>22</v>
      </c>
      <c r="B24" t="s">
        <v>21</v>
      </c>
      <c r="C24" t="s">
        <v>96</v>
      </c>
      <c r="D24" t="str">
        <f t="shared" si="1"/>
        <v>PIO2_16____</v>
      </c>
      <c r="F24" t="str">
        <f t="shared" si="2"/>
        <v>PIO2_16____PDM_CLK01</v>
      </c>
      <c r="G24">
        <f t="shared" si="0"/>
        <v>22</v>
      </c>
      <c r="H24">
        <v>0</v>
      </c>
      <c r="I24">
        <v>-2100</v>
      </c>
      <c r="J24" t="s">
        <v>133</v>
      </c>
      <c r="K24" t="s">
        <v>137</v>
      </c>
    </row>
    <row r="25" spans="1:11" x14ac:dyDescent="0.25">
      <c r="A25">
        <v>23</v>
      </c>
      <c r="B25" t="s">
        <v>22</v>
      </c>
      <c r="C25" t="s">
        <v>101</v>
      </c>
      <c r="D25" t="str">
        <f t="shared" si="1"/>
        <v>PIO2_21____</v>
      </c>
      <c r="F25" t="str">
        <f t="shared" si="2"/>
        <v>PIO2_21____PDM_DATA23</v>
      </c>
      <c r="G25">
        <f t="shared" si="0"/>
        <v>23</v>
      </c>
      <c r="H25">
        <v>0</v>
      </c>
      <c r="I25">
        <v>-2200</v>
      </c>
      <c r="J25" t="s">
        <v>133</v>
      </c>
      <c r="K25" t="s">
        <v>137</v>
      </c>
    </row>
    <row r="26" spans="1:11" x14ac:dyDescent="0.25">
      <c r="A26">
        <v>24</v>
      </c>
      <c r="B26" t="s">
        <v>23</v>
      </c>
      <c r="C26" t="s">
        <v>97</v>
      </c>
      <c r="D26" t="str">
        <f t="shared" si="1"/>
        <v>PIO2_17____</v>
      </c>
      <c r="F26" t="str">
        <f t="shared" si="2"/>
        <v>PIO2_17____PDM_CLK23</v>
      </c>
      <c r="G26">
        <f t="shared" si="0"/>
        <v>24</v>
      </c>
      <c r="H26">
        <v>0</v>
      </c>
      <c r="I26">
        <v>-2300</v>
      </c>
      <c r="J26" t="s">
        <v>133</v>
      </c>
      <c r="K26" t="s">
        <v>137</v>
      </c>
    </row>
    <row r="27" spans="1:11" x14ac:dyDescent="0.25">
      <c r="A27">
        <v>25</v>
      </c>
      <c r="B27" t="s">
        <v>24</v>
      </c>
      <c r="C27" t="s">
        <v>102</v>
      </c>
      <c r="D27" t="str">
        <f t="shared" si="1"/>
        <v>PIO2_22____</v>
      </c>
      <c r="F27" t="str">
        <f t="shared" si="2"/>
        <v>PIO2_22____PDM_DATA45</v>
      </c>
      <c r="G27">
        <f t="shared" si="0"/>
        <v>25</v>
      </c>
      <c r="H27">
        <v>0</v>
      </c>
      <c r="I27">
        <v>-2400</v>
      </c>
      <c r="J27" t="s">
        <v>133</v>
      </c>
      <c r="K27" t="s">
        <v>137</v>
      </c>
    </row>
    <row r="28" spans="1:11" x14ac:dyDescent="0.25">
      <c r="A28">
        <v>26</v>
      </c>
      <c r="B28" t="s">
        <v>25</v>
      </c>
      <c r="C28" t="s">
        <v>98</v>
      </c>
      <c r="D28" t="str">
        <f t="shared" si="1"/>
        <v>PIO2_18____</v>
      </c>
      <c r="F28" t="str">
        <f t="shared" si="2"/>
        <v>PIO2_18____PDM_CLK45</v>
      </c>
      <c r="G28">
        <f t="shared" si="0"/>
        <v>26</v>
      </c>
      <c r="H28">
        <v>0</v>
      </c>
      <c r="I28">
        <v>-2500</v>
      </c>
      <c r="J28" t="s">
        <v>133</v>
      </c>
      <c r="K28" t="s">
        <v>137</v>
      </c>
    </row>
    <row r="29" spans="1:11" x14ac:dyDescent="0.25">
      <c r="A29">
        <v>27</v>
      </c>
      <c r="B29" t="s">
        <v>26</v>
      </c>
      <c r="C29" t="s">
        <v>103</v>
      </c>
      <c r="D29" t="str">
        <f t="shared" si="1"/>
        <v>PIO2_23____</v>
      </c>
      <c r="F29" t="str">
        <f t="shared" si="2"/>
        <v>PIO2_23____PDM_DATA67</v>
      </c>
      <c r="G29">
        <f t="shared" si="0"/>
        <v>27</v>
      </c>
      <c r="H29">
        <v>0</v>
      </c>
      <c r="I29">
        <v>-2600</v>
      </c>
      <c r="J29" t="s">
        <v>133</v>
      </c>
      <c r="K29" t="s">
        <v>137</v>
      </c>
    </row>
    <row r="30" spans="1:11" x14ac:dyDescent="0.25">
      <c r="A30">
        <v>28</v>
      </c>
      <c r="B30" t="s">
        <v>27</v>
      </c>
      <c r="C30" t="s">
        <v>99</v>
      </c>
      <c r="D30" t="str">
        <f t="shared" si="1"/>
        <v>PIO2_19____</v>
      </c>
      <c r="F30" t="str">
        <f t="shared" si="2"/>
        <v>PIO2_19____PDM_CLK67</v>
      </c>
      <c r="G30">
        <f t="shared" si="0"/>
        <v>28</v>
      </c>
      <c r="H30">
        <v>0</v>
      </c>
      <c r="I30">
        <v>-2700</v>
      </c>
      <c r="J30" t="s">
        <v>133</v>
      </c>
      <c r="K30" t="s">
        <v>137</v>
      </c>
    </row>
    <row r="31" spans="1:11" x14ac:dyDescent="0.25">
      <c r="A31">
        <v>29</v>
      </c>
      <c r="B31" t="s">
        <v>28</v>
      </c>
      <c r="D31" t="str">
        <f t="shared" si="1"/>
        <v/>
      </c>
      <c r="F31" t="str">
        <f t="shared" si="2"/>
        <v>SD_CMD</v>
      </c>
      <c r="G31">
        <f t="shared" si="0"/>
        <v>29</v>
      </c>
      <c r="H31">
        <v>0</v>
      </c>
      <c r="I31">
        <v>-2800</v>
      </c>
      <c r="J31" t="s">
        <v>133</v>
      </c>
      <c r="K31" t="s">
        <v>137</v>
      </c>
    </row>
    <row r="32" spans="1:11" x14ac:dyDescent="0.25">
      <c r="A32">
        <v>30</v>
      </c>
      <c r="B32" t="s">
        <v>29</v>
      </c>
      <c r="D32" t="str">
        <f t="shared" si="1"/>
        <v/>
      </c>
      <c r="F32" t="str">
        <f t="shared" si="2"/>
        <v>SD_D0</v>
      </c>
      <c r="G32">
        <f t="shared" si="0"/>
        <v>30</v>
      </c>
      <c r="H32">
        <v>0</v>
      </c>
      <c r="I32">
        <v>-2900</v>
      </c>
      <c r="J32" t="s">
        <v>133</v>
      </c>
      <c r="K32" t="s">
        <v>137</v>
      </c>
    </row>
    <row r="33" spans="1:11" x14ac:dyDescent="0.25">
      <c r="A33">
        <v>31</v>
      </c>
      <c r="B33" t="s">
        <v>30</v>
      </c>
      <c r="D33" t="str">
        <f t="shared" si="1"/>
        <v/>
      </c>
      <c r="F33" t="str">
        <f t="shared" si="2"/>
        <v>SD_D1</v>
      </c>
      <c r="G33">
        <f t="shared" si="0"/>
        <v>31</v>
      </c>
      <c r="H33">
        <v>0</v>
      </c>
      <c r="I33">
        <v>-3000</v>
      </c>
      <c r="J33" t="s">
        <v>133</v>
      </c>
      <c r="K33" t="s">
        <v>137</v>
      </c>
    </row>
    <row r="34" spans="1:11" x14ac:dyDescent="0.25">
      <c r="A34">
        <v>32</v>
      </c>
      <c r="B34" t="s">
        <v>31</v>
      </c>
      <c r="D34" t="str">
        <f t="shared" si="1"/>
        <v/>
      </c>
      <c r="F34" t="str">
        <f t="shared" si="2"/>
        <v>SD_D2</v>
      </c>
      <c r="G34">
        <f t="shared" si="0"/>
        <v>32</v>
      </c>
      <c r="H34">
        <v>0</v>
      </c>
      <c r="I34">
        <v>-3100</v>
      </c>
      <c r="J34" t="s">
        <v>133</v>
      </c>
      <c r="K34" t="s">
        <v>137</v>
      </c>
    </row>
    <row r="35" spans="1:11" x14ac:dyDescent="0.25">
      <c r="A35">
        <v>33</v>
      </c>
      <c r="B35" t="s">
        <v>32</v>
      </c>
      <c r="D35" t="str">
        <f t="shared" si="1"/>
        <v/>
      </c>
      <c r="F35" t="str">
        <f t="shared" si="2"/>
        <v>SD_D3</v>
      </c>
      <c r="G35">
        <f t="shared" si="0"/>
        <v>33</v>
      </c>
      <c r="H35">
        <v>0</v>
      </c>
      <c r="I35">
        <v>-3200</v>
      </c>
      <c r="J35" t="s">
        <v>133</v>
      </c>
      <c r="K35" t="s">
        <v>137</v>
      </c>
    </row>
    <row r="36" spans="1:11" x14ac:dyDescent="0.25">
      <c r="A36">
        <v>34</v>
      </c>
      <c r="B36" t="s">
        <v>33</v>
      </c>
      <c r="D36" t="str">
        <f t="shared" si="1"/>
        <v/>
      </c>
      <c r="F36" t="str">
        <f t="shared" si="2"/>
        <v>SD_CLK</v>
      </c>
      <c r="G36">
        <f t="shared" si="0"/>
        <v>34</v>
      </c>
      <c r="H36">
        <v>0</v>
      </c>
      <c r="I36">
        <v>-3300</v>
      </c>
      <c r="J36" t="s">
        <v>133</v>
      </c>
      <c r="K36" t="s">
        <v>137</v>
      </c>
    </row>
    <row r="37" spans="1:11" x14ac:dyDescent="0.25">
      <c r="A37">
        <v>35</v>
      </c>
      <c r="B37" t="s">
        <v>34</v>
      </c>
      <c r="C37" t="s">
        <v>104</v>
      </c>
      <c r="D37" t="str">
        <f t="shared" si="1"/>
        <v>PIO2_10____</v>
      </c>
      <c r="F37" t="str">
        <f t="shared" si="2"/>
        <v>PIO2_10____SD_RESET_N</v>
      </c>
      <c r="G37">
        <f t="shared" si="0"/>
        <v>35</v>
      </c>
      <c r="H37">
        <v>0</v>
      </c>
      <c r="I37">
        <v>-3400</v>
      </c>
      <c r="J37" t="s">
        <v>133</v>
      </c>
      <c r="K37" t="s">
        <v>137</v>
      </c>
    </row>
    <row r="38" spans="1:11" x14ac:dyDescent="0.25">
      <c r="A38">
        <v>36</v>
      </c>
      <c r="B38" t="s">
        <v>35</v>
      </c>
      <c r="C38" t="s">
        <v>105</v>
      </c>
      <c r="D38" t="str">
        <f t="shared" si="1"/>
        <v>PIO2_9____</v>
      </c>
      <c r="F38" t="str">
        <f t="shared" si="2"/>
        <v>PIO2_9____SD_DETECT_N</v>
      </c>
      <c r="G38">
        <f t="shared" si="0"/>
        <v>36</v>
      </c>
      <c r="H38">
        <v>0</v>
      </c>
      <c r="I38">
        <v>-3500</v>
      </c>
      <c r="J38" t="s">
        <v>133</v>
      </c>
      <c r="K38" t="s">
        <v>137</v>
      </c>
    </row>
    <row r="39" spans="1:11" x14ac:dyDescent="0.25">
      <c r="A39">
        <v>37</v>
      </c>
      <c r="B39" t="s">
        <v>36</v>
      </c>
      <c r="D39" t="str">
        <f t="shared" si="1"/>
        <v/>
      </c>
      <c r="F39" t="str">
        <f t="shared" si="2"/>
        <v>PIO2_4</v>
      </c>
      <c r="G39">
        <f t="shared" si="0"/>
        <v>37</v>
      </c>
      <c r="H39">
        <v>0</v>
      </c>
      <c r="I39">
        <v>-3600</v>
      </c>
      <c r="J39" t="s">
        <v>133</v>
      </c>
      <c r="K39" t="s">
        <v>137</v>
      </c>
    </row>
    <row r="40" spans="1:11" x14ac:dyDescent="0.25">
      <c r="A40">
        <v>38</v>
      </c>
      <c r="B40" t="s">
        <v>37</v>
      </c>
      <c r="D40" t="str">
        <f t="shared" si="1"/>
        <v/>
      </c>
      <c r="F40" t="str">
        <f t="shared" si="2"/>
        <v>PIO2_5</v>
      </c>
      <c r="G40">
        <f t="shared" si="0"/>
        <v>38</v>
      </c>
      <c r="H40">
        <v>0</v>
      </c>
      <c r="I40">
        <v>-3700</v>
      </c>
      <c r="J40" t="s">
        <v>133</v>
      </c>
      <c r="K40" t="s">
        <v>137</v>
      </c>
    </row>
    <row r="41" spans="1:11" x14ac:dyDescent="0.25">
      <c r="A41">
        <v>39</v>
      </c>
      <c r="B41" t="s">
        <v>38</v>
      </c>
      <c r="D41" t="str">
        <f t="shared" si="1"/>
        <v/>
      </c>
      <c r="F41" t="str">
        <f t="shared" si="2"/>
        <v>PIO2_6</v>
      </c>
      <c r="G41">
        <f t="shared" si="0"/>
        <v>39</v>
      </c>
      <c r="H41">
        <v>3000</v>
      </c>
      <c r="I41">
        <f>I3</f>
        <v>0</v>
      </c>
      <c r="J41" t="s">
        <v>133</v>
      </c>
      <c r="K41" t="s">
        <v>137</v>
      </c>
    </row>
    <row r="42" spans="1:11" x14ac:dyDescent="0.25">
      <c r="A42">
        <v>40</v>
      </c>
      <c r="B42" t="s">
        <v>39</v>
      </c>
      <c r="D42" t="str">
        <f t="shared" si="1"/>
        <v/>
      </c>
      <c r="F42" t="str">
        <f t="shared" si="2"/>
        <v>I3C0_SDA</v>
      </c>
      <c r="G42">
        <f t="shared" si="0"/>
        <v>40</v>
      </c>
      <c r="H42">
        <v>3000</v>
      </c>
      <c r="I42">
        <f t="shared" ref="I42:I78" si="3">I4</f>
        <v>-100</v>
      </c>
      <c r="J42" t="s">
        <v>133</v>
      </c>
      <c r="K42" t="s">
        <v>137</v>
      </c>
    </row>
    <row r="43" spans="1:11" x14ac:dyDescent="0.25">
      <c r="A43">
        <v>41</v>
      </c>
      <c r="B43" t="s">
        <v>40</v>
      </c>
      <c r="D43" t="str">
        <f t="shared" si="1"/>
        <v/>
      </c>
      <c r="F43" t="str">
        <f t="shared" si="2"/>
        <v>I3C0_SCL</v>
      </c>
      <c r="G43">
        <f t="shared" si="0"/>
        <v>41</v>
      </c>
      <c r="H43">
        <v>3000</v>
      </c>
      <c r="I43">
        <f t="shared" si="3"/>
        <v>-200</v>
      </c>
      <c r="J43" t="s">
        <v>133</v>
      </c>
      <c r="K43" t="s">
        <v>137</v>
      </c>
    </row>
    <row r="44" spans="1:11" x14ac:dyDescent="0.25">
      <c r="A44">
        <v>42</v>
      </c>
      <c r="B44" t="s">
        <v>41</v>
      </c>
      <c r="C44" t="s">
        <v>106</v>
      </c>
      <c r="D44" t="str">
        <f t="shared" si="1"/>
        <v>PIO1_5____</v>
      </c>
      <c r="F44" t="str">
        <f t="shared" si="2"/>
        <v>PIO1_5____FC5_RXD</v>
      </c>
      <c r="G44">
        <f t="shared" si="0"/>
        <v>42</v>
      </c>
      <c r="H44">
        <v>3000</v>
      </c>
      <c r="I44">
        <f t="shared" si="3"/>
        <v>-300</v>
      </c>
      <c r="J44" t="s">
        <v>133</v>
      </c>
      <c r="K44" t="s">
        <v>137</v>
      </c>
    </row>
    <row r="45" spans="1:11" x14ac:dyDescent="0.25">
      <c r="A45">
        <v>43</v>
      </c>
      <c r="B45" t="s">
        <v>42</v>
      </c>
      <c r="D45" t="str">
        <f t="shared" si="1"/>
        <v/>
      </c>
      <c r="F45" t="str">
        <f t="shared" si="2"/>
        <v>DM_MCU</v>
      </c>
      <c r="G45">
        <f t="shared" si="0"/>
        <v>43</v>
      </c>
      <c r="H45">
        <v>3000</v>
      </c>
      <c r="I45">
        <f t="shared" si="3"/>
        <v>-400</v>
      </c>
      <c r="J45" t="s">
        <v>133</v>
      </c>
      <c r="K45" t="s">
        <v>137</v>
      </c>
    </row>
    <row r="46" spans="1:11" x14ac:dyDescent="0.25">
      <c r="A46">
        <v>44</v>
      </c>
      <c r="B46" t="s">
        <v>43</v>
      </c>
      <c r="C46" t="s">
        <v>109</v>
      </c>
      <c r="D46" t="str">
        <f t="shared" si="1"/>
        <v>PIO1_6____</v>
      </c>
      <c r="F46" t="str">
        <f t="shared" si="2"/>
        <v>PIO1_6____FC5_SSEL0</v>
      </c>
      <c r="G46">
        <f t="shared" si="0"/>
        <v>44</v>
      </c>
      <c r="H46">
        <v>3000</v>
      </c>
      <c r="I46">
        <f t="shared" si="3"/>
        <v>-500</v>
      </c>
      <c r="J46" t="s">
        <v>133</v>
      </c>
      <c r="K46" t="s">
        <v>137</v>
      </c>
    </row>
    <row r="47" spans="1:11" x14ac:dyDescent="0.25">
      <c r="A47">
        <v>45</v>
      </c>
      <c r="B47" t="s">
        <v>44</v>
      </c>
      <c r="D47" t="str">
        <f t="shared" si="1"/>
        <v/>
      </c>
      <c r="F47" t="str">
        <f t="shared" si="2"/>
        <v>DP_MCU</v>
      </c>
      <c r="G47">
        <f t="shared" si="0"/>
        <v>45</v>
      </c>
      <c r="H47">
        <v>3000</v>
      </c>
      <c r="I47">
        <f t="shared" si="3"/>
        <v>-600</v>
      </c>
      <c r="J47" t="s">
        <v>133</v>
      </c>
      <c r="K47" t="s">
        <v>137</v>
      </c>
    </row>
    <row r="48" spans="1:11" x14ac:dyDescent="0.25">
      <c r="A48">
        <v>46</v>
      </c>
      <c r="B48" t="s">
        <v>45</v>
      </c>
      <c r="C48" t="s">
        <v>110</v>
      </c>
      <c r="D48" t="str">
        <f t="shared" si="1"/>
        <v>PIO1_4____</v>
      </c>
      <c r="F48" t="str">
        <f t="shared" si="2"/>
        <v>PIO1_4____FC5_TXD</v>
      </c>
      <c r="G48">
        <f t="shared" si="0"/>
        <v>46</v>
      </c>
      <c r="H48">
        <v>3000</v>
      </c>
      <c r="I48">
        <f t="shared" si="3"/>
        <v>-700</v>
      </c>
      <c r="J48" t="s">
        <v>133</v>
      </c>
      <c r="K48" t="s">
        <v>137</v>
      </c>
    </row>
    <row r="49" spans="1:11" x14ac:dyDescent="0.25">
      <c r="A49">
        <v>47</v>
      </c>
      <c r="B49" t="s">
        <v>46</v>
      </c>
      <c r="C49" t="s">
        <v>108</v>
      </c>
      <c r="D49" t="str">
        <f t="shared" si="1"/>
        <v>PIO1_3____</v>
      </c>
      <c r="F49" t="str">
        <f t="shared" si="2"/>
        <v>PIO1_3____FC5_SCK</v>
      </c>
      <c r="G49">
        <f t="shared" si="0"/>
        <v>47</v>
      </c>
      <c r="H49">
        <v>3000</v>
      </c>
      <c r="I49">
        <f t="shared" si="3"/>
        <v>-800</v>
      </c>
      <c r="J49" t="s">
        <v>133</v>
      </c>
      <c r="K49" t="s">
        <v>137</v>
      </c>
    </row>
    <row r="50" spans="1:11" x14ac:dyDescent="0.25">
      <c r="A50">
        <v>48</v>
      </c>
      <c r="B50" t="s">
        <v>47</v>
      </c>
      <c r="C50" t="s">
        <v>111</v>
      </c>
      <c r="D50" t="str">
        <f t="shared" si="1"/>
        <v>PIO1_10____</v>
      </c>
      <c r="F50" t="str">
        <f t="shared" si="2"/>
        <v>PIO1_10____MCLK</v>
      </c>
      <c r="G50">
        <f t="shared" si="0"/>
        <v>48</v>
      </c>
      <c r="H50">
        <v>3000</v>
      </c>
      <c r="I50">
        <f t="shared" si="3"/>
        <v>-900</v>
      </c>
      <c r="J50" t="s">
        <v>133</v>
      </c>
      <c r="K50" t="s">
        <v>137</v>
      </c>
    </row>
    <row r="51" spans="1:11" x14ac:dyDescent="0.25">
      <c r="A51">
        <v>49</v>
      </c>
      <c r="B51" t="s">
        <v>48</v>
      </c>
      <c r="D51" t="str">
        <f t="shared" si="1"/>
        <v/>
      </c>
      <c r="F51" t="str">
        <f t="shared" si="2"/>
        <v>RST_3V3</v>
      </c>
      <c r="G51">
        <f t="shared" si="0"/>
        <v>49</v>
      </c>
      <c r="H51">
        <v>3000</v>
      </c>
      <c r="I51">
        <f t="shared" si="3"/>
        <v>-1000</v>
      </c>
      <c r="J51" t="s">
        <v>133</v>
      </c>
      <c r="K51" t="s">
        <v>137</v>
      </c>
    </row>
    <row r="52" spans="1:11" x14ac:dyDescent="0.25">
      <c r="A52">
        <v>50</v>
      </c>
      <c r="B52" t="s">
        <v>49</v>
      </c>
      <c r="D52" t="str">
        <f t="shared" si="1"/>
        <v/>
      </c>
      <c r="F52" t="str">
        <f t="shared" si="2"/>
        <v>+3v3</v>
      </c>
      <c r="G52">
        <f t="shared" si="0"/>
        <v>50</v>
      </c>
      <c r="H52">
        <v>3000</v>
      </c>
      <c r="I52">
        <f t="shared" si="3"/>
        <v>-1100</v>
      </c>
      <c r="J52" t="s">
        <v>133</v>
      </c>
      <c r="K52" t="s">
        <v>137</v>
      </c>
    </row>
    <row r="53" spans="1:11" x14ac:dyDescent="0.25">
      <c r="A53">
        <v>51</v>
      </c>
      <c r="B53" t="s">
        <v>50</v>
      </c>
      <c r="D53" t="str">
        <f t="shared" si="1"/>
        <v/>
      </c>
      <c r="F53" t="str">
        <f t="shared" si="2"/>
        <v>TEMP_SENSE</v>
      </c>
      <c r="G53">
        <f t="shared" si="0"/>
        <v>51</v>
      </c>
      <c r="H53">
        <v>3000</v>
      </c>
      <c r="I53">
        <f t="shared" si="3"/>
        <v>-1200</v>
      </c>
      <c r="J53" t="s">
        <v>133</v>
      </c>
      <c r="K53" t="s">
        <v>137</v>
      </c>
    </row>
    <row r="54" spans="1:11" x14ac:dyDescent="0.25">
      <c r="A54">
        <v>52</v>
      </c>
      <c r="B54" t="s">
        <v>51</v>
      </c>
      <c r="D54" t="str">
        <f t="shared" si="1"/>
        <v/>
      </c>
      <c r="F54" t="str">
        <f t="shared" si="2"/>
        <v>PMIC_ON</v>
      </c>
      <c r="G54">
        <f t="shared" si="0"/>
        <v>52</v>
      </c>
      <c r="H54">
        <v>3000</v>
      </c>
      <c r="I54">
        <f t="shared" si="3"/>
        <v>-1300</v>
      </c>
      <c r="J54" t="s">
        <v>133</v>
      </c>
      <c r="K54" t="s">
        <v>137</v>
      </c>
    </row>
    <row r="55" spans="1:11" x14ac:dyDescent="0.25">
      <c r="A55">
        <v>53</v>
      </c>
      <c r="B55" s="1" t="s">
        <v>54</v>
      </c>
      <c r="D55" t="str">
        <f t="shared" si="1"/>
        <v/>
      </c>
      <c r="F55" t="str">
        <f t="shared" si="2"/>
        <v>+VBATT_BU</v>
      </c>
      <c r="G55">
        <f t="shared" si="0"/>
        <v>53</v>
      </c>
      <c r="H55">
        <v>3000</v>
      </c>
      <c r="I55">
        <f t="shared" si="3"/>
        <v>-1400</v>
      </c>
      <c r="J55" t="s">
        <v>133</v>
      </c>
      <c r="K55" t="s">
        <v>137</v>
      </c>
    </row>
    <row r="56" spans="1:11" x14ac:dyDescent="0.25">
      <c r="A56">
        <v>54</v>
      </c>
      <c r="B56" t="s">
        <v>52</v>
      </c>
      <c r="D56" t="str">
        <f t="shared" si="1"/>
        <v/>
      </c>
      <c r="F56" t="str">
        <f t="shared" si="2"/>
        <v>GND</v>
      </c>
      <c r="G56">
        <f t="shared" si="0"/>
        <v>54</v>
      </c>
      <c r="H56">
        <v>3000</v>
      </c>
      <c r="I56">
        <f t="shared" si="3"/>
        <v>-1500</v>
      </c>
      <c r="J56" t="s">
        <v>133</v>
      </c>
      <c r="K56" t="s">
        <v>137</v>
      </c>
    </row>
    <row r="57" spans="1:11" x14ac:dyDescent="0.25">
      <c r="A57">
        <v>55</v>
      </c>
      <c r="B57" t="s">
        <v>53</v>
      </c>
      <c r="D57" t="str">
        <f t="shared" si="1"/>
        <v/>
      </c>
      <c r="F57" t="str">
        <f t="shared" si="2"/>
        <v>+5vUSB</v>
      </c>
      <c r="G57">
        <f t="shared" si="0"/>
        <v>55</v>
      </c>
      <c r="H57">
        <v>3000</v>
      </c>
      <c r="I57">
        <f t="shared" si="3"/>
        <v>-1600</v>
      </c>
      <c r="J57" t="s">
        <v>133</v>
      </c>
      <c r="K57" t="s">
        <v>137</v>
      </c>
    </row>
    <row r="58" spans="1:11" x14ac:dyDescent="0.25">
      <c r="A58">
        <v>56</v>
      </c>
      <c r="B58" s="1" t="s">
        <v>55</v>
      </c>
      <c r="D58" t="str">
        <f t="shared" si="1"/>
        <v/>
      </c>
      <c r="F58" t="str">
        <f t="shared" si="2"/>
        <v>+VBATT</v>
      </c>
      <c r="G58">
        <f t="shared" si="0"/>
        <v>56</v>
      </c>
      <c r="H58">
        <v>3000</v>
      </c>
      <c r="I58">
        <f t="shared" si="3"/>
        <v>-1700</v>
      </c>
      <c r="J58" t="s">
        <v>133</v>
      </c>
      <c r="K58" t="s">
        <v>137</v>
      </c>
    </row>
    <row r="59" spans="1:11" x14ac:dyDescent="0.25">
      <c r="A59">
        <v>57</v>
      </c>
      <c r="B59" s="1" t="s">
        <v>56</v>
      </c>
      <c r="D59" t="str">
        <f t="shared" si="1"/>
        <v/>
      </c>
      <c r="F59" t="str">
        <f t="shared" si="2"/>
        <v>+VIN</v>
      </c>
      <c r="G59">
        <f t="shared" si="0"/>
        <v>57</v>
      </c>
      <c r="H59">
        <v>3000</v>
      </c>
      <c r="I59">
        <f t="shared" si="3"/>
        <v>-1800</v>
      </c>
      <c r="J59" t="s">
        <v>133</v>
      </c>
      <c r="K59" t="s">
        <v>137</v>
      </c>
    </row>
    <row r="60" spans="1:11" x14ac:dyDescent="0.25">
      <c r="A60">
        <v>58</v>
      </c>
      <c r="B60" t="s">
        <v>57</v>
      </c>
      <c r="C60" t="s">
        <v>112</v>
      </c>
      <c r="D60" t="str">
        <f t="shared" si="1"/>
        <v>PIO0_17____</v>
      </c>
      <c r="F60" t="str">
        <f t="shared" si="2"/>
        <v>PIO0_17____FC2_SSEL0</v>
      </c>
      <c r="G60">
        <f t="shared" si="0"/>
        <v>58</v>
      </c>
      <c r="H60">
        <v>3000</v>
      </c>
      <c r="I60">
        <f t="shared" si="3"/>
        <v>-1900</v>
      </c>
      <c r="J60" t="s">
        <v>133</v>
      </c>
      <c r="K60" t="s">
        <v>137</v>
      </c>
    </row>
    <row r="61" spans="1:11" x14ac:dyDescent="0.25">
      <c r="A61">
        <v>59</v>
      </c>
      <c r="B61" t="s">
        <v>58</v>
      </c>
      <c r="C61" t="s">
        <v>116</v>
      </c>
      <c r="D61" t="str">
        <f t="shared" si="1"/>
        <v>PIO0_16____</v>
      </c>
      <c r="F61" t="str">
        <f t="shared" si="2"/>
        <v>PIO0_16____FC2_SDA</v>
      </c>
      <c r="G61">
        <f t="shared" si="0"/>
        <v>59</v>
      </c>
      <c r="H61">
        <v>3000</v>
      </c>
      <c r="I61">
        <f t="shared" si="3"/>
        <v>-2000</v>
      </c>
      <c r="J61" t="s">
        <v>133</v>
      </c>
      <c r="K61" t="s">
        <v>137</v>
      </c>
    </row>
    <row r="62" spans="1:11" x14ac:dyDescent="0.25">
      <c r="A62">
        <v>60</v>
      </c>
      <c r="B62" t="s">
        <v>59</v>
      </c>
      <c r="C62" t="s">
        <v>115</v>
      </c>
      <c r="D62" t="str">
        <f t="shared" si="1"/>
        <v>PIO0_18____</v>
      </c>
      <c r="F62" t="str">
        <f t="shared" si="2"/>
        <v>PIO0_18____FC2_SSEL1</v>
      </c>
      <c r="G62">
        <f t="shared" si="0"/>
        <v>60</v>
      </c>
      <c r="H62">
        <v>3000</v>
      </c>
      <c r="I62">
        <f t="shared" si="3"/>
        <v>-2100</v>
      </c>
      <c r="J62" t="s">
        <v>133</v>
      </c>
      <c r="K62" t="s">
        <v>137</v>
      </c>
    </row>
    <row r="63" spans="1:11" x14ac:dyDescent="0.25">
      <c r="A63">
        <v>61</v>
      </c>
      <c r="B63" t="s">
        <v>60</v>
      </c>
      <c r="C63" t="s">
        <v>114</v>
      </c>
      <c r="D63" t="str">
        <f t="shared" si="1"/>
        <v>PIO0_15____</v>
      </c>
      <c r="F63" t="str">
        <f t="shared" si="2"/>
        <v>PIO0_15____FC2_WS</v>
      </c>
      <c r="G63">
        <f t="shared" si="0"/>
        <v>61</v>
      </c>
      <c r="H63">
        <v>3000</v>
      </c>
      <c r="I63">
        <f t="shared" si="3"/>
        <v>-2200</v>
      </c>
      <c r="J63" t="s">
        <v>133</v>
      </c>
      <c r="K63" t="s">
        <v>137</v>
      </c>
    </row>
    <row r="64" spans="1:11" x14ac:dyDescent="0.25">
      <c r="A64">
        <v>62</v>
      </c>
      <c r="B64" t="s">
        <v>61</v>
      </c>
      <c r="C64" t="s">
        <v>113</v>
      </c>
      <c r="D64" t="str">
        <f t="shared" si="1"/>
        <v>PIO0_14____</v>
      </c>
      <c r="F64" t="str">
        <f t="shared" si="2"/>
        <v>PIO0_14____FC2_CLK</v>
      </c>
      <c r="G64">
        <f t="shared" si="0"/>
        <v>62</v>
      </c>
      <c r="H64">
        <v>3000</v>
      </c>
      <c r="I64">
        <f t="shared" si="3"/>
        <v>-2300</v>
      </c>
      <c r="J64" t="s">
        <v>133</v>
      </c>
      <c r="K64" t="s">
        <v>137</v>
      </c>
    </row>
    <row r="65" spans="1:11" x14ac:dyDescent="0.25">
      <c r="A65">
        <v>63</v>
      </c>
      <c r="B65" t="s">
        <v>62</v>
      </c>
      <c r="C65" t="s">
        <v>107</v>
      </c>
      <c r="D65" t="str">
        <f t="shared" si="1"/>
        <v>PIO1_0____</v>
      </c>
      <c r="F65" t="str">
        <f t="shared" si="2"/>
        <v>PIO1_0____FC4_SSEL1</v>
      </c>
      <c r="G65">
        <f t="shared" si="0"/>
        <v>63</v>
      </c>
      <c r="H65">
        <v>3000</v>
      </c>
      <c r="I65">
        <f t="shared" si="3"/>
        <v>-2400</v>
      </c>
      <c r="J65" t="s">
        <v>133</v>
      </c>
      <c r="K65" t="s">
        <v>137</v>
      </c>
    </row>
    <row r="66" spans="1:11" x14ac:dyDescent="0.25">
      <c r="A66">
        <v>64</v>
      </c>
      <c r="B66" t="s">
        <v>63</v>
      </c>
      <c r="C66" t="s">
        <v>117</v>
      </c>
      <c r="D66" t="str">
        <f t="shared" si="1"/>
        <v>PIO0_28____</v>
      </c>
      <c r="F66" t="str">
        <f t="shared" si="2"/>
        <v>PIO0_28____FC4_CLK</v>
      </c>
      <c r="G66">
        <f t="shared" si="0"/>
        <v>64</v>
      </c>
      <c r="H66">
        <v>3000</v>
      </c>
      <c r="I66">
        <f t="shared" si="3"/>
        <v>-2500</v>
      </c>
      <c r="J66" t="s">
        <v>133</v>
      </c>
      <c r="K66" t="s">
        <v>137</v>
      </c>
    </row>
    <row r="67" spans="1:11" x14ac:dyDescent="0.25">
      <c r="A67">
        <v>65</v>
      </c>
      <c r="B67" t="s">
        <v>64</v>
      </c>
      <c r="C67" t="s">
        <v>118</v>
      </c>
      <c r="D67" t="str">
        <f t="shared" si="1"/>
        <v>PIO0_30____</v>
      </c>
      <c r="F67" t="str">
        <f t="shared" si="2"/>
        <v>PIO0_30____FC4_SDA</v>
      </c>
      <c r="G67">
        <f t="shared" si="0"/>
        <v>65</v>
      </c>
      <c r="H67">
        <v>3000</v>
      </c>
      <c r="I67">
        <f t="shared" si="3"/>
        <v>-2600</v>
      </c>
      <c r="J67" t="s">
        <v>133</v>
      </c>
      <c r="K67" t="s">
        <v>137</v>
      </c>
    </row>
    <row r="68" spans="1:11" x14ac:dyDescent="0.25">
      <c r="A68">
        <v>66</v>
      </c>
      <c r="B68" t="s">
        <v>65</v>
      </c>
      <c r="C68" t="s">
        <v>119</v>
      </c>
      <c r="D68" t="str">
        <f t="shared" si="1"/>
        <v>PIO0_31____</v>
      </c>
      <c r="F68" t="str">
        <f t="shared" si="2"/>
        <v>PIO0_31____FC4_SSEL0</v>
      </c>
      <c r="G68">
        <f t="shared" ref="G68:G78" si="4">A68</f>
        <v>66</v>
      </c>
      <c r="H68">
        <v>3000</v>
      </c>
      <c r="I68">
        <f t="shared" si="3"/>
        <v>-2700</v>
      </c>
      <c r="J68" t="s">
        <v>133</v>
      </c>
      <c r="K68" t="s">
        <v>137</v>
      </c>
    </row>
    <row r="69" spans="1:11" x14ac:dyDescent="0.25">
      <c r="A69">
        <v>67</v>
      </c>
      <c r="B69" t="s">
        <v>66</v>
      </c>
      <c r="C69" t="s">
        <v>120</v>
      </c>
      <c r="D69" t="str">
        <f t="shared" ref="D69:D78" si="5">IF(ISBLANK(C69),"",_xlfn.CONCAT($D$1,C69,$E$1))</f>
        <v>PIO0_29____</v>
      </c>
      <c r="F69" t="str">
        <f t="shared" ref="F69:F78" si="6">_xlfn.CONCAT(D69,B69)</f>
        <v>PIO0_29____FC4_WS</v>
      </c>
      <c r="G69">
        <f t="shared" si="4"/>
        <v>67</v>
      </c>
      <c r="H69">
        <v>3000</v>
      </c>
      <c r="I69">
        <f t="shared" si="3"/>
        <v>-2800</v>
      </c>
      <c r="J69" t="s">
        <v>133</v>
      </c>
      <c r="K69" t="s">
        <v>137</v>
      </c>
    </row>
    <row r="70" spans="1:11" x14ac:dyDescent="0.25">
      <c r="A70">
        <v>68</v>
      </c>
      <c r="B70" t="s">
        <v>67</v>
      </c>
      <c r="C70" t="s">
        <v>121</v>
      </c>
      <c r="D70" t="str">
        <f t="shared" si="5"/>
        <v>PIO0_24____</v>
      </c>
      <c r="F70" t="str">
        <f t="shared" si="6"/>
        <v>PIO0_24____FC3_SSEL0</v>
      </c>
      <c r="G70">
        <f t="shared" si="4"/>
        <v>68</v>
      </c>
      <c r="H70">
        <v>3000</v>
      </c>
      <c r="I70">
        <f t="shared" si="3"/>
        <v>-2900</v>
      </c>
      <c r="J70" t="s">
        <v>133</v>
      </c>
      <c r="K70" t="s">
        <v>137</v>
      </c>
    </row>
    <row r="71" spans="1:11" x14ac:dyDescent="0.25">
      <c r="A71">
        <v>69</v>
      </c>
      <c r="B71" t="s">
        <v>68</v>
      </c>
      <c r="C71" t="s">
        <v>122</v>
      </c>
      <c r="D71" t="str">
        <f t="shared" si="5"/>
        <v>PIO0_25____</v>
      </c>
      <c r="F71" t="str">
        <f t="shared" si="6"/>
        <v>PIO0_25____FC3_SSEL1</v>
      </c>
      <c r="G71">
        <f t="shared" si="4"/>
        <v>69</v>
      </c>
      <c r="H71">
        <v>3000</v>
      </c>
      <c r="I71">
        <f t="shared" si="3"/>
        <v>-3000</v>
      </c>
      <c r="J71" t="s">
        <v>133</v>
      </c>
      <c r="K71" t="s">
        <v>137</v>
      </c>
    </row>
    <row r="72" spans="1:11" x14ac:dyDescent="0.25">
      <c r="A72">
        <v>70</v>
      </c>
      <c r="B72" t="s">
        <v>69</v>
      </c>
      <c r="C72" t="s">
        <v>79</v>
      </c>
      <c r="D72" t="str">
        <f t="shared" si="5"/>
        <v>PIO0_23____</v>
      </c>
      <c r="F72" t="str">
        <f t="shared" si="6"/>
        <v>PIO0_23____FC3_SDA</v>
      </c>
      <c r="G72">
        <f t="shared" si="4"/>
        <v>70</v>
      </c>
      <c r="H72">
        <v>3000</v>
      </c>
      <c r="I72">
        <f t="shared" si="3"/>
        <v>-3100</v>
      </c>
      <c r="J72" t="s">
        <v>133</v>
      </c>
      <c r="K72" t="s">
        <v>137</v>
      </c>
    </row>
    <row r="73" spans="1:11" x14ac:dyDescent="0.25">
      <c r="A73">
        <v>71</v>
      </c>
      <c r="B73" t="s">
        <v>70</v>
      </c>
      <c r="C73" t="s">
        <v>123</v>
      </c>
      <c r="D73" t="str">
        <f t="shared" si="5"/>
        <v>PIO0_22____</v>
      </c>
      <c r="F73" t="str">
        <f t="shared" si="6"/>
        <v>PIO0_22____FC3_WS</v>
      </c>
      <c r="G73">
        <f t="shared" si="4"/>
        <v>71</v>
      </c>
      <c r="H73">
        <v>3000</v>
      </c>
      <c r="I73">
        <f t="shared" si="3"/>
        <v>-3200</v>
      </c>
      <c r="J73" t="s">
        <v>133</v>
      </c>
      <c r="K73" t="s">
        <v>137</v>
      </c>
    </row>
    <row r="74" spans="1:11" x14ac:dyDescent="0.25">
      <c r="A74">
        <v>72</v>
      </c>
      <c r="B74" t="s">
        <v>71</v>
      </c>
      <c r="C74" t="s">
        <v>124</v>
      </c>
      <c r="D74" t="str">
        <f t="shared" si="5"/>
        <v>PIO0_21____</v>
      </c>
      <c r="F74" t="str">
        <f t="shared" si="6"/>
        <v>PIO0_21____FC3_CLK</v>
      </c>
      <c r="G74">
        <f t="shared" si="4"/>
        <v>72</v>
      </c>
      <c r="H74">
        <v>3000</v>
      </c>
      <c r="I74">
        <f t="shared" si="3"/>
        <v>-3300</v>
      </c>
      <c r="J74" t="s">
        <v>133</v>
      </c>
      <c r="K74" t="s">
        <v>137</v>
      </c>
    </row>
    <row r="75" spans="1:11" x14ac:dyDescent="0.25">
      <c r="A75">
        <v>73</v>
      </c>
      <c r="B75" t="s">
        <v>72</v>
      </c>
      <c r="C75" t="s">
        <v>125</v>
      </c>
      <c r="D75" t="str">
        <f t="shared" si="5"/>
        <v>PIO1_8____</v>
      </c>
      <c r="F75" t="str">
        <f t="shared" si="6"/>
        <v>PIO1_8____ADC0_4</v>
      </c>
      <c r="G75">
        <f t="shared" si="4"/>
        <v>73</v>
      </c>
      <c r="H75">
        <v>3000</v>
      </c>
      <c r="I75">
        <f t="shared" si="3"/>
        <v>-3400</v>
      </c>
      <c r="J75" t="s">
        <v>133</v>
      </c>
      <c r="K75" t="s">
        <v>137</v>
      </c>
    </row>
    <row r="76" spans="1:11" x14ac:dyDescent="0.25">
      <c r="A76">
        <v>74</v>
      </c>
      <c r="B76" t="s">
        <v>73</v>
      </c>
      <c r="C76" t="s">
        <v>126</v>
      </c>
      <c r="D76" t="str">
        <f t="shared" si="5"/>
        <v>PIO0_12____</v>
      </c>
      <c r="F76" t="str">
        <f t="shared" si="6"/>
        <v>PIO0_12____ADC0_1</v>
      </c>
      <c r="G76">
        <f t="shared" si="4"/>
        <v>74</v>
      </c>
      <c r="H76">
        <v>3000</v>
      </c>
      <c r="I76">
        <f t="shared" si="3"/>
        <v>-3500</v>
      </c>
      <c r="J76" t="s">
        <v>133</v>
      </c>
      <c r="K76" t="s">
        <v>137</v>
      </c>
    </row>
    <row r="77" spans="1:11" x14ac:dyDescent="0.25">
      <c r="A77">
        <v>75</v>
      </c>
      <c r="B77" t="s">
        <v>74</v>
      </c>
      <c r="C77" t="s">
        <v>127</v>
      </c>
      <c r="D77" t="str">
        <f t="shared" si="5"/>
        <v>PIO0_27____</v>
      </c>
      <c r="F77" t="str">
        <f t="shared" si="6"/>
        <v>PIO0_27____ADC0_3</v>
      </c>
      <c r="G77">
        <f t="shared" si="4"/>
        <v>75</v>
      </c>
      <c r="H77">
        <v>3000</v>
      </c>
      <c r="I77">
        <f t="shared" si="3"/>
        <v>-3600</v>
      </c>
      <c r="J77" t="s">
        <v>133</v>
      </c>
      <c r="K77" t="s">
        <v>137</v>
      </c>
    </row>
    <row r="78" spans="1:11" x14ac:dyDescent="0.25">
      <c r="A78">
        <v>76</v>
      </c>
      <c r="B78" t="s">
        <v>75</v>
      </c>
      <c r="C78" t="s">
        <v>128</v>
      </c>
      <c r="D78" t="str">
        <f t="shared" si="5"/>
        <v>PIO1_9____</v>
      </c>
      <c r="F78" t="str">
        <f t="shared" si="6"/>
        <v>PIO1_9____ADC0_12</v>
      </c>
      <c r="G78">
        <f t="shared" si="4"/>
        <v>76</v>
      </c>
      <c r="H78">
        <v>3000</v>
      </c>
      <c r="I78">
        <f t="shared" si="3"/>
        <v>-3700</v>
      </c>
      <c r="J78" t="s">
        <v>133</v>
      </c>
      <c r="K78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Hughes</dc:creator>
  <cp:lastModifiedBy>Eli Hughes</cp:lastModifiedBy>
  <dcterms:created xsi:type="dcterms:W3CDTF">2023-01-15T16:21:01Z</dcterms:created>
  <dcterms:modified xsi:type="dcterms:W3CDTF">2023-01-15T18:06:48Z</dcterms:modified>
</cp:coreProperties>
</file>